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T:\040地域政策局\030市町行財政課\030財政G\R6年度\地方財政状況調査\70 財政状況資料集\02_組合せ分析・ストック情報\04 HPアップ（起案）\04_通常分＋組合せ分析・ストック情報\"/>
    </mc:Choice>
  </mc:AlternateContent>
  <xr:revisionPtr revIDLastSave="0" documentId="13_ncr:1_{4D8D087F-A16B-4907-84B3-855020CA7D7F}" xr6:coauthVersionLast="47" xr6:coauthVersionMax="47" xr10:uidLastSave="{00000000-0000-0000-0000-000000000000}"/>
  <bookViews>
    <workbookView xWindow="12870" yWindow="825" windowWidth="14385" windowHeight="153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CO34" i="10" l="1"/>
  <c r="CO35" i="10" s="1"/>
  <c r="CO36" i="10" s="1"/>
</calcChain>
</file>

<file path=xl/sharedStrings.xml><?xml version="1.0" encoding="utf-8"?>
<sst xmlns="http://schemas.openxmlformats.org/spreadsheetml/2006/main" count="1085" uniqueCount="575">
  <si>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</si>
  <si>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</si>
  <si>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</si>
  <si>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</si>
  <si>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</si>
  <si>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</si>
  <si>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</si>
  <si>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</si>
  <si>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</si>
  <si>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</si>
  <si>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</si>
  <si>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</si>
  <si>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</si>
  <si>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</si>
  <si>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</si>
  <si>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</si>
  <si>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</si>
  <si>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</si>
  <si>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</si>
  <si>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</si>
  <si>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</si>
  <si>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</si>
  <si>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</si>
  <si>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</si>
  <si>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</si>
  <si>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</si>
  <si>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</si>
  <si>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</si>
  <si>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</si>
  <si>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</si>
  <si>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</si>
  <si>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</si>
  <si>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</si>
  <si>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</si>
  <si>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</si>
  <si>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</si>
  <si>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</si>
  <si>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</si>
  <si>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</si>
  <si>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</si>
  <si>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</si>
  <si>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</si>
  <si>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</si>
  <si>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</si>
  <si>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</si>
  <si>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</si>
  <si>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</si>
  <si>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</si>
  <si>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</si>
  <si>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</si>
  <si>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</si>
  <si>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</si>
  <si>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</si>
  <si>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</si>
  <si>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</si>
  <si>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</si>
  <si>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</si>
  <si>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</si>
  <si>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</si>
  <si>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</si>
  <si>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</si>
  <si>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</si>
  <si>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</si>
  <si>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</si>
  <si>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</si>
  <si>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</si>
  <si>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</si>
  <si>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</si>
  <si>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</si>
  <si>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</si>
  <si>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</si>
  <si>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</si>
  <si>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</si>
  <si>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</si>
  <si>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</si>
  <si>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</si>
  <si>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</si>
  <si>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</si>
  <si>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</si>
  <si>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</si>
  <si>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</si>
  <si>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</si>
  <si>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</si>
  <si>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</si>
  <si>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</si>
  <si>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</si>
  <si>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</si>
  <si>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</si>
  <si>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</si>
  <si>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</si>
  <si>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</si>
  <si>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</si>
  <si>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</si>
  <si>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</si>
  <si>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</si>
  <si>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</si>
  <si>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</si>
  <si>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</si>
  <si>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</si>
  <si>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</si>
  <si>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</si>
  <si>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</si>
  <si>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</si>
  <si>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</si>
  <si>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</si>
  <si>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</si>
  <si>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</si>
  <si>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</si>
  <si>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</si>
  <si>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</si>
  <si>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</si>
  <si>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</si>
  <si>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</si>
  <si>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</si>
  <si>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</si>
  <si>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</si>
  <si>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</si>
  <si>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</si>
  <si>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</si>
  <si>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</si>
  <si>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</si>
  <si>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</si>
  <si>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</si>
  <si>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</si>
  <si>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</si>
  <si>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</si>
  <si>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</si>
  <si>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</si>
  <si>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</si>
  <si>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</si>
  <si>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</si>
  <si>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</si>
  <si>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</si>
  <si>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</si>
  <si>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</si>
  <si>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</si>
  <si>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</si>
  <si>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</si>
  <si>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</si>
  <si>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</si>
  <si>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</si>
  <si>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</si>
  <si>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</si>
  <si>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</si>
  <si>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</si>
  <si>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</si>
  <si>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</si>
  <si>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</si>
  <si>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</si>
  <si>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</si>
  <si>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</si>
  <si>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</si>
  <si>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</si>
  <si>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</si>
  <si>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</si>
  <si>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</si>
  <si>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</si>
  <si>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</si>
  <si>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</si>
  <si>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</si>
  <si>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</si>
  <si>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</si>
  <si>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</si>
  <si>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</si>
  <si>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</si>
  <si>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</si>
  <si>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</si>
  <si>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</si>
  <si>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</si>
  <si>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</si>
  <si>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</si>
  <si>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</si>
  <si>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</si>
  <si>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</si>
  <si>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</si>
  <si>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</si>
  <si>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</si>
  <si>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</si>
  <si>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</si>
  <si>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</si>
  <si>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</si>
  <si>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</si>
  <si>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</si>
  <si>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</si>
  <si>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</si>
  <si>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</si>
  <si>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</si>
  <si>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</si>
  <si>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</si>
  <si>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</si>
  <si>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</si>
  <si>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</si>
  <si>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</si>
  <si>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</si>
  <si>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</si>
  <si>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</si>
  <si>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</si>
  <si>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</si>
  <si>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</si>
  <si>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</si>
  <si>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</si>
  <si>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</si>
  <si>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</si>
  <si>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広島県府中市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</si>
  <si>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</si>
  <si>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</si>
  <si>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</si>
  <si>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</si>
  <si>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</si>
  <si>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</si>
  <si>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</si>
  <si>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</si>
  <si>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</si>
  <si>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</si>
  <si>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</si>
  <si>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</si>
  <si>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</si>
  <si>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</si>
  <si>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</si>
  <si>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</si>
  <si>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</si>
  <si>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</si>
  <si>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</si>
  <si>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</si>
  <si>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</si>
  <si>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</si>
  <si>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</si>
  <si>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</si>
  <si>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</si>
  <si>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</si>
  <si>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</si>
  <si>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</si>
  <si>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</si>
  <si>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</si>
  <si>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</si>
  <si>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</si>
  <si>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</si>
  <si>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</si>
  <si>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</si>
  <si>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</si>
  <si>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</si>
  <si>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</si>
  <si>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</si>
  <si>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</si>
  <si>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</si>
  <si>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</si>
  <si>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</si>
  <si>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</si>
  <si>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</si>
  <si>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</si>
  <si>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</si>
  <si>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</si>
  <si>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</si>
  <si>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</si>
  <si>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</si>
  <si>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</si>
  <si>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</si>
  <si>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</si>
  <si>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</si>
  <si>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</si>
  <si>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</si>
  <si>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</si>
  <si>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</si>
  <si>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</si>
  <si>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</si>
  <si>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</si>
  <si>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</si>
  <si>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</si>
  <si>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</si>
  <si>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</si>
  <si>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</si>
  <si>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</si>
  <si>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</si>
  <si>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</si>
  <si>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</si>
  <si>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</si>
  <si>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</si>
  <si>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</si>
  <si>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</si>
  <si>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</si>
  <si>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</si>
  <si>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</si>
  <si>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</si>
  <si>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</si>
  <si>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</si>
  <si>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</si>
  <si>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</si>
  <si>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</si>
  <si>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</si>
  <si>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</si>
  <si>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</si>
  <si>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</si>
  <si>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</si>
  <si>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</si>
  <si>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</si>
  <si>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</si>
  <si>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</si>
  <si>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</si>
  <si>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</si>
  <si>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</si>
  <si>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</si>
  <si>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</si>
  <si>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</si>
  <si>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</si>
  <si>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</si>
  <si>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</si>
  <si>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</si>
  <si>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</si>
  <si>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</si>
  <si>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</si>
  <si>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</si>
  <si>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</si>
  <si>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</si>
  <si>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</si>
  <si>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</si>
  <si>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</si>
  <si>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</si>
  <si>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</si>
  <si>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</si>
  <si>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</si>
  <si>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</si>
  <si>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</si>
  <si>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</si>
  <si>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</si>
  <si>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</si>
  <si>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</si>
  <si>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</si>
  <si>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</si>
  <si>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</si>
  <si>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</si>
  <si>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</si>
  <si>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</si>
  <si>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</si>
  <si>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</si>
  <si>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</si>
  <si>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</si>
  <si>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</si>
  <si>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</si>
  <si>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</si>
  <si>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</si>
  <si>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</si>
  <si>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</si>
  <si>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</si>
  <si>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</si>
  <si>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</si>
  <si>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</si>
  <si>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</si>
  <si>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</si>
  <si>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</si>
  <si>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</si>
  <si>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</si>
  <si>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</si>
  <si>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</si>
  <si>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</si>
  <si>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広島県府中市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</si>
  <si>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</si>
  <si>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</si>
  <si>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</si>
  <si>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</si>
  <si>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</si>
  <si>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</si>
  <si>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</si>
  <si>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</si>
  <si>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</si>
  <si>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</si>
  <si>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</si>
  <si>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</si>
  <si>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</si>
  <si>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</si>
  <si>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</si>
  <si>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</si>
  <si>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</si>
  <si>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</si>
  <si>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</si>
  <si>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</si>
  <si>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</si>
  <si>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</si>
  <si>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</si>
  <si>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</si>
  <si>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</si>
  <si>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</si>
  <si>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</si>
  <si>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</si>
  <si>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</si>
  <si>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</si>
  <si>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</si>
  <si>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</si>
  <si>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</si>
  <si>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</si>
  <si>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</si>
  <si>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</si>
  <si>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</si>
  <si>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</si>
  <si>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</si>
  <si>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</si>
  <si>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</si>
  <si>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</si>
  <si>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</si>
  <si>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</si>
  <si>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</si>
  <si>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</si>
  <si>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</si>
  <si>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</si>
  <si>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</si>
  <si>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</si>
  <si>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</si>
  <si>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</si>
  <si>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</si>
  <si>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</si>
  <si>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</si>
  <si>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</si>
  <si>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</si>
  <si>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</si>
  <si>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</si>
  <si>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</si>
  <si>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</si>
  <si>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</si>
  <si>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</si>
  <si>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</si>
  <si>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</si>
  <si>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</si>
  <si>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</si>
  <si>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</si>
  <si>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</si>
  <si>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</si>
  <si>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</si>
  <si>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</si>
  <si>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</si>
  <si>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</si>
  <si>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</si>
  <si>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</si>
  <si>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</si>
  <si>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</si>
  <si>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</si>
  <si>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</si>
  <si>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</si>
  <si>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</si>
  <si>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</si>
  <si>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</si>
  <si>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</si>
  <si>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</si>
  <si>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</si>
  <si>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</si>
  <si>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</si>
  <si>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</si>
  <si>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</si>
  <si>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</si>
  <si>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</si>
  <si>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</si>
  <si>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</si>
  <si>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</si>
  <si>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</si>
  <si>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</si>
  <si>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</si>
  <si>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</si>
  <si>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</si>
  <si>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</si>
  <si>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</si>
  <si>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</si>
  <si>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</si>
  <si>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</si>
  <si>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</si>
  <si>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</si>
  <si>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</si>
  <si>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</si>
  <si>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</si>
  <si>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</si>
  <si>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</si>
  <si>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</si>
  <si>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</si>
  <si>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</si>
  <si>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</si>
  <si>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</si>
  <si>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</si>
  <si>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</si>
  <si>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</si>
  <si>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</si>
  <si>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</si>
  <si>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</si>
  <si>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</si>
  <si>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</si>
  <si>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</si>
  <si>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</si>
  <si>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</si>
  <si>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</si>
  <si>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</si>
  <si>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</si>
  <si>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</si>
  <si>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</si>
  <si>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</si>
  <si>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</si>
  <si>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</si>
  <si>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</si>
  <si>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</si>
  <si>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</si>
  <si>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</si>
  <si>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</si>
  <si>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</si>
  <si>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</si>
  <si>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</si>
  <si>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</si>
  <si>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</si>
  <si>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</si>
  <si>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</si>
  <si>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</si>
  <si>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</si>
  <si>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</si>
  <si>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</si>
  <si>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</si>
  <si>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</si>
  <si>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</si>
  <si>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</si>
  <si>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</si>
  <si>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</si>
  <si>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</si>
  <si>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</si>
  <si>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</si>
  <si>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</si>
  <si>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</si>
  <si>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</si>
  <si>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</si>
  <si>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</si>
  <si>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</si>
  <si>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</si>
  <si>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</si>
  <si>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</si>
  <si>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</si>
  <si>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</si>
  <si>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</si>
  <si>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</si>
  <si>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5.95</t>
  </si>
  <si>
    <t>▲ 7.54</t>
  </si>
  <si>
    <t>▲ 6.55</t>
  </si>
  <si>
    <t>▲ 7.76</t>
  </si>
  <si>
    <t>病院事業会計</t>
  </si>
  <si>
    <t>一般会計</t>
  </si>
  <si>
    <t>下水道事業会計</t>
  </si>
  <si>
    <t>介護保険特別会計</t>
  </si>
  <si>
    <t>国民健康保険特別会計</t>
  </si>
  <si>
    <t>後期高齢者医療特別会計</t>
  </si>
  <si>
    <t>病院事業債管理特別会計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</si>
  <si>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</si>
  <si>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</si>
  <si>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</si>
  <si>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</si>
  <si>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</si>
  <si>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</si>
  <si>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</si>
  <si>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</si>
  <si>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</si>
  <si>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</si>
  <si>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</si>
  <si>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福山地区消防組合</t>
    <rPh sb="0" eb="2">
      <t>フクヤマ</t>
    </rPh>
    <rPh sb="2" eb="4">
      <t>チク</t>
    </rPh>
    <rPh sb="4" eb="6">
      <t>ショウボウ</t>
    </rPh>
    <rPh sb="6" eb="8">
      <t>クミアイ</t>
    </rPh>
    <phoneticPr fontId="2"/>
  </si>
  <si>
    <t>広島県水道広域連合企業団（水道事業会計）</t>
    <phoneticPr fontId="2"/>
  </si>
  <si>
    <t>広島県水道広域連合企業団（工業用水道事業会計）</t>
    <phoneticPr fontId="2"/>
  </si>
  <si>
    <t>府中市土地開発公社</t>
    <rPh sb="0" eb="3">
      <t>フチュウシ</t>
    </rPh>
    <rPh sb="3" eb="5">
      <t>トチ</t>
    </rPh>
    <rPh sb="5" eb="7">
      <t>カイハツ</t>
    </rPh>
    <rPh sb="7" eb="9">
      <t>コウシャ</t>
    </rPh>
    <phoneticPr fontId="2"/>
  </si>
  <si>
    <t>府中市まちづくり振興公社</t>
    <rPh sb="0" eb="3">
      <t>フチュウシ</t>
    </rPh>
    <rPh sb="8" eb="10">
      <t>シンコウ</t>
    </rPh>
    <rPh sb="10" eb="12">
      <t>コウシャ</t>
    </rPh>
    <phoneticPr fontId="2"/>
  </si>
  <si>
    <t>地方独立行政法人府中市民病院機構</t>
    <rPh sb="0" eb="2">
      <t>チホウ</t>
    </rPh>
    <rPh sb="2" eb="4">
      <t>ドクリツ</t>
    </rPh>
    <rPh sb="4" eb="6">
      <t>ギョウセイ</t>
    </rPh>
    <rPh sb="6" eb="8">
      <t>ホウジン</t>
    </rPh>
    <rPh sb="8" eb="12">
      <t>フチュウシミン</t>
    </rPh>
    <rPh sb="12" eb="14">
      <t>ビョウイン</t>
    </rPh>
    <rPh sb="14" eb="16">
      <t>キコウ</t>
    </rPh>
    <phoneticPr fontId="2"/>
  </si>
  <si>
    <t>〇</t>
  </si>
  <si>
    <t>公共施設維持整備基金</t>
    <phoneticPr fontId="5"/>
  </si>
  <si>
    <t>観光・まちづくり基金</t>
    <phoneticPr fontId="2"/>
  </si>
  <si>
    <t>学校教育施設整備基金</t>
    <phoneticPr fontId="2"/>
  </si>
  <si>
    <t>地域環境保全基金</t>
    <phoneticPr fontId="2"/>
  </si>
  <si>
    <t>職員退職手当基金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</si>
  <si>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</si>
  <si>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</si>
  <si>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</si>
  <si>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</si>
  <si>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</si>
  <si>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</si>
  <si>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</si>
  <si>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</si>
  <si>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</si>
  <si>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類似団体平均と比較すると、有形固定資産減価償却率は低く、将来負担比率は高くなっている。施設の更新に対する財政負担が大きいことが考えられる。</t>
    <rPh sb="1" eb="3">
      <t>ルイジ</t>
    </rPh>
    <rPh sb="3" eb="5">
      <t>ダンタイ</t>
    </rPh>
    <rPh sb="5" eb="7">
      <t>ヘイキン</t>
    </rPh>
    <rPh sb="8" eb="10">
      <t>ヒカク</t>
    </rPh>
    <rPh sb="14" eb="16">
      <t>ユウケイ</t>
    </rPh>
    <rPh sb="16" eb="18">
      <t>コテイ</t>
    </rPh>
    <rPh sb="18" eb="20">
      <t>シサン</t>
    </rPh>
    <rPh sb="20" eb="22">
      <t>ゲンカ</t>
    </rPh>
    <rPh sb="22" eb="24">
      <t>ショウキャク</t>
    </rPh>
    <rPh sb="24" eb="25">
      <t>リツ</t>
    </rPh>
    <rPh sb="26" eb="27">
      <t>ヒク</t>
    </rPh>
    <rPh sb="29" eb="31">
      <t>ショウライ</t>
    </rPh>
    <rPh sb="31" eb="33">
      <t>フタン</t>
    </rPh>
    <rPh sb="33" eb="35">
      <t>ヒリツ</t>
    </rPh>
    <rPh sb="36" eb="37">
      <t>タカ</t>
    </rPh>
    <rPh sb="44" eb="46">
      <t>シセツ</t>
    </rPh>
    <rPh sb="47" eb="49">
      <t>コウシン</t>
    </rPh>
    <rPh sb="50" eb="51">
      <t>タイ</t>
    </rPh>
    <rPh sb="53" eb="55">
      <t>ザイセイ</t>
    </rPh>
    <rPh sb="55" eb="57">
      <t>フタン</t>
    </rPh>
    <rPh sb="58" eb="59">
      <t>オオ</t>
    </rPh>
    <rPh sb="64" eb="65">
      <t>カンガ</t>
    </rPh>
    <phoneticPr fontId="5"/>
  </si>
  <si>
    <t>　将来負担比率は、類似団体平均と比較すると高く推移しているが、R02年度以降は減少している。実質公債費比率は、類似団体平均より低い率となっており、元利償還額の減少等によって減少している。</t>
    <rPh sb="63" eb="64">
      <t>ヒク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</si>
</sst>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499A-4362-9300-64DE455243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66072</c:v>
                </c:pt>
                <c:pt idx="1">
                  <c:v>89245</c:v>
                </c:pt>
                <c:pt idx="2">
                  <c:v>111512</c:v>
                </c:pt>
                <c:pt idx="3">
                  <c:v>59116</c:v>
                </c:pt>
                <c:pt idx="4">
                  <c:v>90743</c:v>
                </c:pt>
              </c:numCache>
            </c:numRef>
          </c:val>
          <c:smooth val="0"/>
          <c:extLst>
            <c:ext xmlns:c16="http://schemas.microsoft.com/office/drawing/2014/chart" uri="{C3380CC4-5D6E-409C-BE32-E72D297353CC}">
              <c16:uniqueId val="{00000001-499A-4362-9300-64DE455243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6.97</c:v>
                </c:pt>
                <c:pt idx="1">
                  <c:v>3.45</c:v>
                </c:pt>
                <c:pt idx="2">
                  <c:v>6.32</c:v>
                </c:pt>
                <c:pt idx="3">
                  <c:v>5.03</c:v>
                </c:pt>
                <c:pt idx="4">
                  <c:v>4.29</c:v>
                </c:pt>
              </c:numCache>
            </c:numRef>
          </c:val>
          <c:extLst>
            <c:ext xmlns:c16="http://schemas.microsoft.com/office/drawing/2014/chart" uri="{C3380CC4-5D6E-409C-BE32-E72D297353CC}">
              <c16:uniqueId val="{00000000-155E-4CC0-97AF-CC51EB8D92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23.48</c:v>
                </c:pt>
                <c:pt idx="1">
                  <c:v>22.2</c:v>
                </c:pt>
                <c:pt idx="2">
                  <c:v>21.89</c:v>
                </c:pt>
                <c:pt idx="3">
                  <c:v>21.09</c:v>
                </c:pt>
                <c:pt idx="4">
                  <c:v>16.89</c:v>
                </c:pt>
              </c:numCache>
            </c:numRef>
          </c:val>
          <c:extLst>
            <c:ext xmlns:c16="http://schemas.microsoft.com/office/drawing/2014/chart" uri="{C3380CC4-5D6E-409C-BE32-E72D297353CC}">
              <c16:uniqueId val="{00000001-155E-4CC0-97AF-CC51EB8D92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-5.95</c:v>
                </c:pt>
                <c:pt idx="1">
                  <c:v>-7.54</c:v>
                </c:pt>
                <c:pt idx="2">
                  <c:v>1.99</c:v>
                </c:pt>
                <c:pt idx="3">
                  <c:v>-6.55</c:v>
                </c:pt>
                <c:pt idx="4">
                  <c:v>-7.76</c:v>
                </c:pt>
              </c:numCache>
            </c:numRef>
          </c:val>
          <c:smooth val="0"/>
          <c:extLst>
            <c:ext xmlns:c16="http://schemas.microsoft.com/office/drawing/2014/chart" uri="{C3380CC4-5D6E-409C-BE32-E72D297353CC}">
              <c16:uniqueId val="{00000002-155E-4CC0-97AF-CC51EB8D92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9.17</c:v>
                </c:pt>
                <c:pt idx="2">
                  <c:v>#N/A</c:v>
                </c:pt>
                <c:pt idx="3">
                  <c:v>8.5299999999999994</c:v>
                </c:pt>
                <c:pt idx="4">
                  <c:v>#N/A</c:v>
                </c:pt>
                <c:pt idx="5">
                  <c:v>8.0299999999999994</c:v>
                </c:pt>
                <c:pt idx="6">
                  <c:v>#N/A</c:v>
                </c:pt>
                <c:pt idx="7">
                  <c:v>6.93</c:v>
                </c:pt>
                <c:pt idx="8">
                  <c:v>0</c:v>
                </c:pt>
                <c:pt idx="9">
                  <c:v>0</c:v>
                </c:pt>
              </c:numCache>
            </c:numRef>
          </c:val>
          <c:extLst>
            <c:ext xmlns:c16="http://schemas.microsoft.com/office/drawing/2014/chart" uri="{C3380CC4-5D6E-409C-BE32-E72D297353CC}">
              <c16:uniqueId val="{00000000-90ED-4A32-9C7E-7AF59F25D9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ED-4A32-9C7E-7AF59F25D90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0ED-4A32-9C7E-7AF59F25D90C}"/>
            </c:ext>
          </c:extLst>
        </c:ser>
        <c:ser>
          <c:idx val="3"/>
          <c:order val="3"/>
          <c:tx>
            <c:strRef>
              <c:f>データシート!$A$30</c:f>
              <c:strCache>
                <c:ptCount val="1"/>
                <c:pt idx="0">
                  <c:v>病院事業債管理特別会計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0ED-4A32-9C7E-7AF59F25D90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4-90ED-4A32-9C7E-7AF59F25D90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0.72</c:v>
                </c:pt>
                <c:pt idx="4">
                  <c:v>#N/A</c:v>
                </c:pt>
                <c:pt idx="5">
                  <c:v>0.47</c:v>
                </c:pt>
                <c:pt idx="6">
                  <c:v>#N/A</c:v>
                </c:pt>
                <c:pt idx="7">
                  <c:v>0.22</c:v>
                </c:pt>
                <c:pt idx="8">
                  <c:v>#N/A</c:v>
                </c:pt>
                <c:pt idx="9">
                  <c:v>0.34</c:v>
                </c:pt>
              </c:numCache>
            </c:numRef>
          </c:val>
          <c:extLst>
            <c:ext xmlns:c16="http://schemas.microsoft.com/office/drawing/2014/chart" uri="{C3380CC4-5D6E-409C-BE32-E72D297353CC}">
              <c16:uniqueId val="{00000005-90ED-4A32-9C7E-7AF59F25D90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0.14000000000000001</c:v>
                </c:pt>
                <c:pt idx="4">
                  <c:v>#N/A</c:v>
                </c:pt>
                <c:pt idx="5">
                  <c:v>0.73</c:v>
                </c:pt>
                <c:pt idx="6">
                  <c:v>#N/A</c:v>
                </c:pt>
                <c:pt idx="7">
                  <c:v>1.1000000000000001</c:v>
                </c:pt>
                <c:pt idx="8">
                  <c:v>#N/A</c:v>
                </c:pt>
                <c:pt idx="9">
                  <c:v>0.51</c:v>
                </c:pt>
              </c:numCache>
            </c:numRef>
          </c:val>
          <c:extLst>
            <c:ext xmlns:c16="http://schemas.microsoft.com/office/drawing/2014/chart" uri="{C3380CC4-5D6E-409C-BE32-E72D297353CC}">
              <c16:uniqueId val="{00000006-90ED-4A32-9C7E-7AF59F25D90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1.01</c:v>
                </c:pt>
                <c:pt idx="4">
                  <c:v>#N/A</c:v>
                </c:pt>
                <c:pt idx="5">
                  <c:v>0.67</c:v>
                </c:pt>
                <c:pt idx="6">
                  <c:v>#N/A</c:v>
                </c:pt>
                <c:pt idx="7">
                  <c:v>0.96</c:v>
                </c:pt>
                <c:pt idx="8">
                  <c:v>#N/A</c:v>
                </c:pt>
                <c:pt idx="9">
                  <c:v>1.63</c:v>
                </c:pt>
              </c:numCache>
            </c:numRef>
          </c:val>
          <c:extLst>
            <c:ext xmlns:c16="http://schemas.microsoft.com/office/drawing/2014/chart" uri="{C3380CC4-5D6E-409C-BE32-E72D297353CC}">
              <c16:uniqueId val="{00000007-90ED-4A32-9C7E-7AF59F25D90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6.96</c:v>
                </c:pt>
                <c:pt idx="2">
                  <c:v>#N/A</c:v>
                </c:pt>
                <c:pt idx="3">
                  <c:v>3.45</c:v>
                </c:pt>
                <c:pt idx="4">
                  <c:v>#N/A</c:v>
                </c:pt>
                <c:pt idx="5">
                  <c:v>6.31</c:v>
                </c:pt>
                <c:pt idx="6">
                  <c:v>#N/A</c:v>
                </c:pt>
                <c:pt idx="7">
                  <c:v>5.0199999999999996</c:v>
                </c:pt>
                <c:pt idx="8">
                  <c:v>#N/A</c:v>
                </c:pt>
                <c:pt idx="9">
                  <c:v>4.29</c:v>
                </c:pt>
              </c:numCache>
            </c:numRef>
          </c:val>
          <c:extLst>
            <c:ext xmlns:c16="http://schemas.microsoft.com/office/drawing/2014/chart" uri="{C3380CC4-5D6E-409C-BE32-E72D297353CC}">
              <c16:uniqueId val="{00000008-90ED-4A32-9C7E-7AF59F25D90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18.66</c:v>
                </c:pt>
                <c:pt idx="2">
                  <c:v>#N/A</c:v>
                </c:pt>
                <c:pt idx="3">
                  <c:v>15.71</c:v>
                </c:pt>
                <c:pt idx="4">
                  <c:v>#N/A</c:v>
                </c:pt>
                <c:pt idx="5">
                  <c:v>15.4</c:v>
                </c:pt>
                <c:pt idx="6">
                  <c:v>#N/A</c:v>
                </c:pt>
                <c:pt idx="7">
                  <c:v>16.510000000000002</c:v>
                </c:pt>
                <c:pt idx="8">
                  <c:v>#N/A</c:v>
                </c:pt>
                <c:pt idx="9">
                  <c:v>16.18</c:v>
                </c:pt>
              </c:numCache>
            </c:numRef>
          </c:val>
          <c:extLst>
            <c:ext xmlns:c16="http://schemas.microsoft.com/office/drawing/2014/chart" uri="{C3380CC4-5D6E-409C-BE32-E72D297353CC}">
              <c16:uniqueId val="{00000009-90ED-4A32-9C7E-7AF59F25D9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2687</c:v>
                </c:pt>
                <c:pt idx="5">
                  <c:v>2698</c:v>
                </c:pt>
                <c:pt idx="8">
                  <c:v>2661</c:v>
                </c:pt>
                <c:pt idx="11">
                  <c:v>2637</c:v>
                </c:pt>
                <c:pt idx="14">
                  <c:v>2453</c:v>
                </c:pt>
              </c:numCache>
            </c:numRef>
          </c:val>
          <c:extLst>
            <c:ext xmlns:c16="http://schemas.microsoft.com/office/drawing/2014/chart" uri="{C3380CC4-5D6E-409C-BE32-E72D297353CC}">
              <c16:uniqueId val="{00000000-4F16-4213-922A-4D564B7CE4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16-4213-922A-4D564B7CE4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c:v>
                </c:pt>
                <c:pt idx="3">
                  <c:v>7</c:v>
                </c:pt>
                <c:pt idx="6">
                  <c:v>7</c:v>
                </c:pt>
                <c:pt idx="9">
                  <c:v>6</c:v>
                </c:pt>
                <c:pt idx="12">
                  <c:v>6</c:v>
                </c:pt>
              </c:numCache>
            </c:numRef>
          </c:val>
          <c:extLst>
            <c:ext xmlns:c16="http://schemas.microsoft.com/office/drawing/2014/chart" uri="{C3380CC4-5D6E-409C-BE32-E72D297353CC}">
              <c16:uniqueId val="{00000002-4F16-4213-922A-4D564B7CE4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40</c:v>
                </c:pt>
                <c:pt idx="3">
                  <c:v>38</c:v>
                </c:pt>
                <c:pt idx="6">
                  <c:v>34</c:v>
                </c:pt>
                <c:pt idx="9">
                  <c:v>41</c:v>
                </c:pt>
                <c:pt idx="12">
                  <c:v>73</c:v>
                </c:pt>
              </c:numCache>
            </c:numRef>
          </c:val>
          <c:extLst>
            <c:ext xmlns:c16="http://schemas.microsoft.com/office/drawing/2014/chart" uri="{C3380CC4-5D6E-409C-BE32-E72D297353CC}">
              <c16:uniqueId val="{00000003-4F16-4213-922A-4D564B7CE4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638</c:v>
                </c:pt>
                <c:pt idx="3">
                  <c:v>651</c:v>
                </c:pt>
                <c:pt idx="6">
                  <c:v>630</c:v>
                </c:pt>
                <c:pt idx="9">
                  <c:v>554</c:v>
                </c:pt>
                <c:pt idx="12">
                  <c:v>421</c:v>
                </c:pt>
              </c:numCache>
            </c:numRef>
          </c:val>
          <c:extLst>
            <c:ext xmlns:c16="http://schemas.microsoft.com/office/drawing/2014/chart" uri="{C3380CC4-5D6E-409C-BE32-E72D297353CC}">
              <c16:uniqueId val="{00000004-4F16-4213-922A-4D564B7CE4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16-4213-922A-4D564B7CE4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16-4213-922A-4D564B7CE4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2937</c:v>
                </c:pt>
                <c:pt idx="3">
                  <c:v>3015</c:v>
                </c:pt>
                <c:pt idx="6">
                  <c:v>2947</c:v>
                </c:pt>
                <c:pt idx="9">
                  <c:v>2860</c:v>
                </c:pt>
                <c:pt idx="12">
                  <c:v>2614</c:v>
                </c:pt>
              </c:numCache>
            </c:numRef>
          </c:val>
          <c:extLst>
            <c:ext xmlns:c16="http://schemas.microsoft.com/office/drawing/2014/chart" uri="{C3380CC4-5D6E-409C-BE32-E72D297353CC}">
              <c16:uniqueId val="{00000007-4F16-4213-922A-4D564B7CE4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936</c:v>
                </c:pt>
                <c:pt idx="2">
                  <c:v>#N/A</c:v>
                </c:pt>
                <c:pt idx="3">
                  <c:v>#N/A</c:v>
                </c:pt>
                <c:pt idx="4">
                  <c:v>1013</c:v>
                </c:pt>
                <c:pt idx="5">
                  <c:v>#N/A</c:v>
                </c:pt>
                <c:pt idx="6">
                  <c:v>#N/A</c:v>
                </c:pt>
                <c:pt idx="7">
                  <c:v>957</c:v>
                </c:pt>
                <c:pt idx="8">
                  <c:v>#N/A</c:v>
                </c:pt>
                <c:pt idx="9">
                  <c:v>#N/A</c:v>
                </c:pt>
                <c:pt idx="10">
                  <c:v>824</c:v>
                </c:pt>
                <c:pt idx="11">
                  <c:v>#N/A</c:v>
                </c:pt>
                <c:pt idx="12">
                  <c:v>#N/A</c:v>
                </c:pt>
                <c:pt idx="13">
                  <c:v>661</c:v>
                </c:pt>
                <c:pt idx="14">
                  <c:v>#N/A</c:v>
                </c:pt>
              </c:numCache>
            </c:numRef>
          </c:val>
          <c:smooth val="0"/>
          <c:extLst>
            <c:ext xmlns:c16="http://schemas.microsoft.com/office/drawing/2014/chart" uri="{C3380CC4-5D6E-409C-BE32-E72D297353CC}">
              <c16:uniqueId val="{00000008-4F16-4213-922A-4D564B7CE4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21717</c:v>
                </c:pt>
                <c:pt idx="5">
                  <c:v>21356</c:v>
                </c:pt>
                <c:pt idx="8">
                  <c:v>21632</c:v>
                </c:pt>
                <c:pt idx="11">
                  <c:v>21457</c:v>
                </c:pt>
                <c:pt idx="14">
                  <c:v>21155</c:v>
                </c:pt>
              </c:numCache>
            </c:numRef>
          </c:val>
          <c:extLst>
            <c:ext xmlns:c16="http://schemas.microsoft.com/office/drawing/2014/chart" uri="{C3380CC4-5D6E-409C-BE32-E72D297353CC}">
              <c16:uniqueId val="{00000000-C280-44C4-869D-A365A2719F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3910</c:v>
                </c:pt>
                <c:pt idx="5">
                  <c:v>3357</c:v>
                </c:pt>
                <c:pt idx="8">
                  <c:v>2948</c:v>
                </c:pt>
                <c:pt idx="11">
                  <c:v>3120</c:v>
                </c:pt>
                <c:pt idx="14">
                  <c:v>3563</c:v>
                </c:pt>
              </c:numCache>
            </c:numRef>
          </c:val>
          <c:extLst>
            <c:ext xmlns:c16="http://schemas.microsoft.com/office/drawing/2014/chart" uri="{C3380CC4-5D6E-409C-BE32-E72D297353CC}">
              <c16:uniqueId val="{00000001-C280-44C4-869D-A365A2719F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3801</c:v>
                </c:pt>
                <c:pt idx="5">
                  <c:v>3790</c:v>
                </c:pt>
                <c:pt idx="8">
                  <c:v>4112</c:v>
                </c:pt>
                <c:pt idx="11">
                  <c:v>3964</c:v>
                </c:pt>
                <c:pt idx="14">
                  <c:v>3857</c:v>
                </c:pt>
              </c:numCache>
            </c:numRef>
          </c:val>
          <c:extLst>
            <c:ext xmlns:c16="http://schemas.microsoft.com/office/drawing/2014/chart" uri="{C3380CC4-5D6E-409C-BE32-E72D297353CC}">
              <c16:uniqueId val="{00000002-C280-44C4-869D-A365A2719F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280-44C4-869D-A365A2719F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280-44C4-869D-A365A2719F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475</c:v>
                </c:pt>
                <c:pt idx="3">
                  <c:v>597</c:v>
                </c:pt>
                <c:pt idx="6">
                  <c:v>495</c:v>
                </c:pt>
                <c:pt idx="9">
                  <c:v>504</c:v>
                </c:pt>
                <c:pt idx="12">
                  <c:v>540</c:v>
                </c:pt>
              </c:numCache>
            </c:numRef>
          </c:val>
          <c:extLst>
            <c:ext xmlns:c16="http://schemas.microsoft.com/office/drawing/2014/chart" uri="{C3380CC4-5D6E-409C-BE32-E72D297353CC}">
              <c16:uniqueId val="{00000005-C280-44C4-869D-A365A2719F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3793</c:v>
                </c:pt>
                <c:pt idx="3">
                  <c:v>3659</c:v>
                </c:pt>
                <c:pt idx="6">
                  <c:v>3618</c:v>
                </c:pt>
                <c:pt idx="9">
                  <c:v>3566</c:v>
                </c:pt>
                <c:pt idx="12">
                  <c:v>3539</c:v>
                </c:pt>
              </c:numCache>
            </c:numRef>
          </c:val>
          <c:extLst>
            <c:ext xmlns:c16="http://schemas.microsoft.com/office/drawing/2014/chart" uri="{C3380CC4-5D6E-409C-BE32-E72D297353CC}">
              <c16:uniqueId val="{00000006-C280-44C4-869D-A365A2719F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132</c:v>
                </c:pt>
                <c:pt idx="3">
                  <c:v>109</c:v>
                </c:pt>
                <c:pt idx="6">
                  <c:v>126</c:v>
                </c:pt>
                <c:pt idx="9">
                  <c:v>103</c:v>
                </c:pt>
                <c:pt idx="12">
                  <c:v>342</c:v>
                </c:pt>
              </c:numCache>
            </c:numRef>
          </c:val>
          <c:extLst>
            <c:ext xmlns:c16="http://schemas.microsoft.com/office/drawing/2014/chart" uri="{C3380CC4-5D6E-409C-BE32-E72D297353CC}">
              <c16:uniqueId val="{00000007-C280-44C4-869D-A365A2719F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6838</c:v>
                </c:pt>
                <c:pt idx="3">
                  <c:v>6301</c:v>
                </c:pt>
                <c:pt idx="6">
                  <c:v>5766</c:v>
                </c:pt>
                <c:pt idx="9">
                  <c:v>5232</c:v>
                </c:pt>
                <c:pt idx="12">
                  <c:v>4919</c:v>
                </c:pt>
              </c:numCache>
            </c:numRef>
          </c:val>
          <c:extLst>
            <c:ext xmlns:c16="http://schemas.microsoft.com/office/drawing/2014/chart" uri="{C3380CC4-5D6E-409C-BE32-E72D297353CC}">
              <c16:uniqueId val="{00000008-C280-44C4-869D-A365A2719F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280-44C4-869D-A365A2719F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25311</c:v>
                </c:pt>
                <c:pt idx="3">
                  <c:v>25026</c:v>
                </c:pt>
                <c:pt idx="6">
                  <c:v>25525</c:v>
                </c:pt>
                <c:pt idx="9">
                  <c:v>24265</c:v>
                </c:pt>
                <c:pt idx="12">
                  <c:v>23961</c:v>
                </c:pt>
              </c:numCache>
            </c:numRef>
          </c:val>
          <c:extLst>
            <c:ext xmlns:c16="http://schemas.microsoft.com/office/drawing/2014/chart" uri="{C3380CC4-5D6E-409C-BE32-E72D297353CC}">
              <c16:uniqueId val="{0000000A-C280-44C4-869D-A365A2719F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7121</c:v>
                </c:pt>
                <c:pt idx="2">
                  <c:v>#N/A</c:v>
                </c:pt>
                <c:pt idx="3">
                  <c:v>#N/A</c:v>
                </c:pt>
                <c:pt idx="4">
                  <c:v>7190</c:v>
                </c:pt>
                <c:pt idx="5">
                  <c:v>#N/A</c:v>
                </c:pt>
                <c:pt idx="6">
                  <c:v>#N/A</c:v>
                </c:pt>
                <c:pt idx="7">
                  <c:v>6839</c:v>
                </c:pt>
                <c:pt idx="8">
                  <c:v>#N/A</c:v>
                </c:pt>
                <c:pt idx="9">
                  <c:v>#N/A</c:v>
                </c:pt>
                <c:pt idx="10">
                  <c:v>5128</c:v>
                </c:pt>
                <c:pt idx="11">
                  <c:v>#N/A</c:v>
                </c:pt>
                <c:pt idx="12">
                  <c:v>#N/A</c:v>
                </c:pt>
                <c:pt idx="13">
                  <c:v>4725</c:v>
                </c:pt>
                <c:pt idx="14">
                  <c:v>#N/A</c:v>
                </c:pt>
              </c:numCache>
            </c:numRef>
          </c:val>
          <c:smooth val="0"/>
          <c:extLst>
            <c:ext xmlns:c16="http://schemas.microsoft.com/office/drawing/2014/chart" uri="{C3380CC4-5D6E-409C-BE32-E72D297353CC}">
              <c16:uniqueId val="{0000000B-C280-44C4-869D-A365A2719F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2721</c:v>
                </c:pt>
                <c:pt idx="1">
                  <c:v>2522</c:v>
                </c:pt>
                <c:pt idx="2">
                  <c:v>2003</c:v>
                </c:pt>
              </c:numCache>
            </c:numRef>
          </c:val>
          <c:extLst>
            <c:ext xmlns:c16="http://schemas.microsoft.com/office/drawing/2014/chart" uri="{C3380CC4-5D6E-409C-BE32-E72D297353CC}">
              <c16:uniqueId val="{00000000-FE38-4FA6-B095-B9EC046A4A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180</c:v>
                </c:pt>
                <c:pt idx="1">
                  <c:v>180</c:v>
                </c:pt>
                <c:pt idx="2">
                  <c:v>236</c:v>
                </c:pt>
              </c:numCache>
            </c:numRef>
          </c:val>
          <c:extLst>
            <c:ext xmlns:c16="http://schemas.microsoft.com/office/drawing/2014/chart" uri="{C3380CC4-5D6E-409C-BE32-E72D297353CC}">
              <c16:uniqueId val="{00000001-FE38-4FA6-B095-B9EC046A4A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417</c:v>
                </c:pt>
                <c:pt idx="1">
                  <c:v>424</c:v>
                </c:pt>
                <c:pt idx="2">
                  <c:v>795</c:v>
                </c:pt>
              </c:numCache>
            </c:numRef>
          </c:val>
          <c:extLst>
            <c:ext xmlns:c16="http://schemas.microsoft.com/office/drawing/2014/chart" uri="{C3380CC4-5D6E-409C-BE32-E72D297353CC}">
              <c16:uniqueId val="{00000002-FE38-4FA6-B095-B9EC046A4A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{44509D56-088A-4A98-9EED-8F3F5451D0B4}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6F6-4B9B-B815-5540A2B500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{FE94189B-FC77-4899-891B-E3DCFEA09C43}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F6-4B9B-B815-5540A2B500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{A7F81D63-DB10-4194-BF1D-721DB133A792}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F6-4B9B-B815-5540A2B500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{CA0E591A-A4C0-4057-9ADC-E2DCC813A891}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F6-4B9B-B815-5540A2B500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{8E7DCEE1-019D-4979-9537-99EE2F03DF01}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F6-4B9B-B815-5540A2B50062}"/>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{B75FEA2A-C4D8-4D4A-BA2E-B72847321420}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6F6-4B9B-B815-5540A2B50062}"/>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{77385478-F413-46CE-8689-F3B56F5DF3CB}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6F6-4B9B-B815-5540A2B50062}"/>
                </c:ext>
              </c:extLst>
            </c:dLbl>
            <c:dLbl>
              <c:idx val="24"/>
              <c:layout>
                <c:manualLayout>
                  <c:x val="0"/>
                  <c:y val="5.6854693895820032E-4"/>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{5C4EFB3F-6696-4107-A7EA-71E4ADD4156E}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6F6-4B9B-B815-5540A2B50062}"/>
                </c:ext>
              </c:extLst>
            </c:dLbl>
            <c:dLbl>
              <c:idx val="32"/>
              <c:layout>
                <c:manualLayout>
                  <c:x val="0"/>
                  <c:y val="-5.6854693895820032E-4"/>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{D33EFD41-33C4-4FF3-8A32-FFDBBA53B18F}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6F6-4B9B-B815-5540A2B500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56.5</c:v>
                </c:pt>
                <c:pt idx="8">
                  <c:v>57.4</c:v>
                </c:pt>
                <c:pt idx="16">
                  <c:v>56.6</c:v>
                </c:pt>
                <c:pt idx="24">
                  <c:v>57.6</c:v>
                </c:pt>
                <c:pt idx="32">
                  <c:v>58.2</c:v>
                </c:pt>
              </c:numCache>
            </c:numRef>
          </c:xVal>
          <c:yVal>
            <c:numRef>
              <c:f>公会計指標分析・財政指標組合せ分析表!$BP$51:$DC$51</c:f>
              <c:numCache>
                <c:formatCode>#,##0.0;"▲ "#,##0.0</c:formatCode>
                <c:ptCount val="40"/>
                <c:pt idx="0">
                  <c:v>74.099999999999994</c:v>
                </c:pt>
                <c:pt idx="8">
                  <c:v>73.099999999999994</c:v>
                </c:pt>
                <c:pt idx="16">
                  <c:v>66</c:v>
                </c:pt>
                <c:pt idx="24">
                  <c:v>51.8</c:v>
                </c:pt>
                <c:pt idx="32">
                  <c:v>47.4</c:v>
                </c:pt>
              </c:numCache>
            </c:numRef>
          </c:yVal>
          <c:smooth val="0"/>
          <c:extLst>
            <c:ext xmlns:c16="http://schemas.microsoft.com/office/drawing/2014/chart" uri="{C3380CC4-5D6E-409C-BE32-E72D297353CC}">
              <c16:uniqueId val="{00000009-B6F6-4B9B-B815-5540A2B500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{00F89865-EDEB-4D2F-BCA3-BC38836FB1A9}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6F6-4B9B-B815-5540A2B5006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{1B5A518F-3809-484C-A4C8-7FE2F22BED52}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F6-4B9B-B815-5540A2B500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{7DAE41D0-D382-41AB-8778-08CDCF670863}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F6-4B9B-B815-5540A2B500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{ADAC8EC5-7222-4485-843A-259B69476D75}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F6-4B9B-B815-5540A2B500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{8AF8892E-DA7E-4A88-B16B-CD074797AF2C}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F6-4B9B-B815-5540A2B5006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{0F1826F8-FD38-4A10-B5F0-762EC7D65B32}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6F6-4B9B-B815-5540A2B5006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{76CD515A-CE9B-403A-8FDB-DEA209DACE5A}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6F6-4B9B-B815-5540A2B5006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{2F1EE59C-8346-4F90-AB8C-3D1DD55C452E}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6F6-4B9B-B815-5540A2B5006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{F56BD497-A48C-44A8-8687-3D9708E6A88D}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6F6-4B9B-B815-5540A2B500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B6F6-4B9B-B815-5540A2B50062}"/>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{3135B904-8443-4A63-895A-647DE10109A7}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D7F-40D9-8F7C-2B434168EE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{32768F8B-9346-4334-B36D-651F0C063D16}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7F-40D9-8F7C-2B434168EE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{F57A6EDD-D7FF-4A4F-8AAE-3224CAADA277}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7F-40D9-8F7C-2B434168EE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{7347DF90-EE17-41E9-B02B-3C5FA952E9ED}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7F-40D9-8F7C-2B434168EE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{C1525126-ED89-40E5-ADD2-FE96A201623F}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7F-40D9-8F7C-2B434168EE4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{C28CD474-687D-4E95-8C3B-0606B99D3E6A}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D7F-40D9-8F7C-2B434168EE4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{7ACEE684-CC11-40C6-A733-7D60DC386364}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D7F-40D9-8F7C-2B434168EE48}"/>
                </c:ext>
              </c:extLst>
            </c:dLbl>
            <c:dLbl>
              <c:idx val="24"/>
              <c:layout>
                <c:manualLayout>
                  <c:x val="-4.4905057365901176E-2"/>
                  <c:y val="-5.258588389534402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{AAC19A51-7F53-4F75-892B-F576E7C3CF59}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D7F-40D9-8F7C-2B434168EE4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{118C50CB-DDE4-4508-BD08-FA0BD665FC55}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D7F-40D9-8F7C-2B434168EE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9.6</c:v>
                </c:pt>
                <c:pt idx="16">
                  <c:v>9.6999999999999993</c:v>
                </c:pt>
                <c:pt idx="24">
                  <c:v>9.1999999999999993</c:v>
                </c:pt>
                <c:pt idx="32">
                  <c:v>8</c:v>
                </c:pt>
              </c:numCache>
            </c:numRef>
          </c:xVal>
          <c:yVal>
            <c:numRef>
              <c:f>公会計指標分析・財政指標組合せ分析表!$BP$73:$DC$73</c:f>
              <c:numCache>
                <c:formatCode>#,##0.0;"▲ "#,##0.0</c:formatCode>
                <c:ptCount val="40"/>
                <c:pt idx="0">
                  <c:v>74.099999999999994</c:v>
                </c:pt>
                <c:pt idx="8">
                  <c:v>73.099999999999994</c:v>
                </c:pt>
                <c:pt idx="16">
                  <c:v>66</c:v>
                </c:pt>
                <c:pt idx="24">
                  <c:v>51.8</c:v>
                </c:pt>
                <c:pt idx="32">
                  <c:v>47.4</c:v>
                </c:pt>
              </c:numCache>
            </c:numRef>
          </c:yVal>
          <c:smooth val="0"/>
          <c:extLst>
            <c:ext xmlns:c16="http://schemas.microsoft.com/office/drawing/2014/chart" uri="{C3380CC4-5D6E-409C-BE32-E72D297353CC}">
              <c16:uniqueId val="{00000009-8D7F-40D9-8F7C-2B434168EE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1.8235628084250059E-2"/>
                  <c:y val="-7.2247410280243882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{119E5286-7ABE-4CB4-9EF3-DC9316BB86E5}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D7F-40D9-8F7C-2B434168EE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{DCD60968-148B-4508-983F-AEE79E8DCE0E}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7F-40D9-8F7C-2B434168EE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{74AD8F13-32CF-49F1-B669-56979ED1CB5E}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7F-40D9-8F7C-2B434168EE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{F6F2E100-500A-4DA6-AD4F-4B8FA093CC12}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7F-40D9-8F7C-2B434168EE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{95D71921-D1C1-4A40-9E6A-733C27E179DA}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7F-40D9-8F7C-2B434168EE4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{E4FFC0B9-6EE7-4FA5-A9D5-6728A342593C}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D7F-40D9-8F7C-2B434168EE4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{20069725-517C-465F-86E3-597EE29E127B}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D7F-40D9-8F7C-2B434168EE4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{705334C0-DD04-43D1-A666-78C55B83F85B}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D7F-40D9-8F7C-2B434168EE4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{E67B594E-B719-45E5-B41E-8403164B708B}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D7F-40D9-8F7C-2B434168EE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8D7F-40D9-8F7C-2B434168EE48}"/>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前年度と比較すると、元利償還金が２４６百万円減少したこと等により実質公債費比率の分子は減少した。</a:t>
          </a:r>
        </a:p>
        <a:p>
          <a:r>
            <a:rPr kumimoji="1" lang="ja-JP" altLang="en-US" sz="1400">
              <a:latin typeface="ＭＳ ゴシック" pitchFamily="49" charset="-128"/>
              <a:ea typeface="ＭＳ ゴシック" pitchFamily="49" charset="-128"/>
            </a:rPr>
            <a:t>　今後、大型事業の実施に伴う元利償還金の増加が見込まれるため、普通建設事業費の抑制、公的資金の活用による金利負担の軽減、有利な財源確保など、比率の上昇を抑制していく。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前年度と比較すると、将来負担額は３６９百万円減少し、将来負担比率の分子は４０３百万円減少している。要因としては、一般会計等に係る地方債の現在高が３０４百万円減少したことなどがあげられる。</a:t>
          </a:r>
        </a:p>
        <a:p>
          <a:r>
            <a:rPr kumimoji="1" lang="ja-JP" altLang="en-US" sz="1400">
              <a:latin typeface="ＭＳ ゴシック" pitchFamily="49" charset="-128"/>
              <a:ea typeface="ＭＳ ゴシック" pitchFamily="49" charset="-128"/>
            </a:rPr>
            <a:t>　今後、大型事業の実施に伴う地方債残高の増加が見込まれることから、普通建設事業費の抑制など行財政改革を進め、財政の健全化に努める。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広島県府中市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の主な要因としては、財政調整基金残高が約５億２，０００万円減少したことである。令和４年度決算剰余金から３億１，０００万円を積み立てたが、財源の不足により８億３，０００万円を取り崩し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一方、公共施設維持整備基金や職員退職手当基金の積立により、その他特定目的基金は約３億７，０００万円増加した。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財政調整基金は県内市町と比較して残高が少ないため、積立ができるよう財政の健全化を図り、突発的な災害などへの備えとする。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引き続き既存事業の見直しと効率化を図り、自主財源の確保に努める。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　公共施設の維持整備経費について年度間の費用の平準化を目的とする。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・観光・まちづくり基金：　観光、まちづくりにかかる事業に活用する。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　各施設や目的に応じて活用する。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　今後の公共施設維持整備に備えるため１億円を積み立てたことにより増加した。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　定年の段階的引上げに伴い、退職手当負担の年度間の平準化を図るため、２億９６万８千円を積み立てたことにより増加した。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　公共施設の整備・維持修繕を行うため積立、活用を行う。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・観光・まちづくり基金：　観光、まちづくりにかかる事業に活用する。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令和元年度より積立を開始し、森林整備及びその促進のために活用する。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　積立予定なし。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令和４年度決算剰余金から３億１，０００万円を積み立てたが、財源の不足により８億３，０００万円を取り崩したため減少となった。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県内市町と比較して残高が少ないため、積立ができるよう財政の健全化を図り、突発的な災害などへの備えとする。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引き続き既存事業の見直しと効率化を図り、自主財源の確保に努める。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普通交付税収入額のうち臨時財政対策債償還基金費分５，６００万５千円を積み立てたことにより増加した。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積立予定なし。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35,847
35,154
195.75
23,692,879
22,952,604
508,868
11,857,741
22,585,443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R04</a:t>
          </a:r>
          <a:r>
            <a:rPr kumimoji="1" lang="ja-JP" altLang="en-US" sz="1100">
              <a:latin typeface="ＭＳ Ｐゴシック" panose="020B0600070205080204" pitchFamily="50" charset="-128"/>
              <a:ea typeface="ＭＳ Ｐゴシック" panose="020B0600070205080204" pitchFamily="50" charset="-128"/>
            </a:rPr>
            <a:t>年度と比較すると</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ポイント増加しているが、依然として類似団体平均、全国平均より低い値となっている。施設別で見ると、道路や児童館、一般廃棄物処理施設などが低い。</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018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28394</xdr:rowOff>
    </xdr:from>
    <xdr:to>
      <xdr:col>23</xdr:col>
      <xdr:colOff>136525</xdr:colOff>
      <xdr:row>29</xdr:row>
      <xdr:rowOff>129994</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57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51271</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562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9888</xdr:rowOff>
    </xdr:from>
    <xdr:to>
      <xdr:col>19</xdr:col>
      <xdr:colOff>187325</xdr:colOff>
      <xdr:row>29</xdr:row>
      <xdr:rowOff>111488</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57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60688</xdr:rowOff>
    </xdr:from>
    <xdr:to>
      <xdr:col>23</xdr:col>
      <xdr:colOff>85725</xdr:colOff>
      <xdr:row>29</xdr:row>
      <xdr:rowOff>79194</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5804263"/>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150495</xdr:rowOff>
    </xdr:from>
    <xdr:to>
      <xdr:col>15</xdr:col>
      <xdr:colOff>187325</xdr:colOff>
      <xdr:row>29</xdr:row>
      <xdr:rowOff>80645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60688</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5773420"/>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3719</xdr:rowOff>
    </xdr:from>
    <xdr:to>
      <xdr:col>11</xdr:col>
      <xdr:colOff>187325</xdr:colOff>
      <xdr:row>29</xdr:row>
      <xdr:rowOff>105319</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57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29845</xdr:rowOff>
    </xdr:from>
    <xdr:to>
      <xdr:col>15</xdr:col>
      <xdr:colOff>136525</xdr:colOff>
      <xdr:row>29</xdr:row>
      <xdr:rowOff>54519</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2527300" y="5773420"/>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147411</xdr:rowOff>
    </xdr:from>
    <xdr:to>
      <xdr:col>7</xdr:col>
      <xdr:colOff>187325</xdr:colOff>
      <xdr:row>29</xdr:row>
      <xdr:rowOff>77561</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26761</xdr:rowOff>
    </xdr:from>
    <xdr:to>
      <xdr:col>11</xdr:col>
      <xdr:colOff>136525</xdr:colOff>
      <xdr:row>29</xdr:row>
      <xdr:rowOff>54519</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765300" y="5770336"/>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128015</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552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121846</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552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94088</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類似団体平均や全国平均と比較すると高い率となっている。</a:t>
          </a:r>
          <a:r>
            <a:rPr kumimoji="1" lang="en-US" altLang="ja-JP" sz="1100">
              <a:latin typeface="ＭＳ Ｐゴシック" panose="020B0600070205080204" pitchFamily="50" charset="-128"/>
              <a:ea typeface="ＭＳ Ｐゴシック" panose="020B0600070205080204" pitchFamily="50" charset="-128"/>
            </a:rPr>
            <a:t>R01</a:t>
          </a:r>
          <a:r>
            <a:rPr kumimoji="1" lang="ja-JP" altLang="en-US" sz="1100">
              <a:latin typeface="ＭＳ Ｐゴシック" panose="020B0600070205080204" pitchFamily="50" charset="-128"/>
              <a:ea typeface="ＭＳ Ｐゴシック" panose="020B0600070205080204" pitchFamily="50" charset="-128"/>
            </a:rPr>
            <a:t>年度と比べると</a:t>
          </a:r>
          <a:r>
            <a:rPr kumimoji="1" lang="en-US" altLang="ja-JP" sz="1100">
              <a:latin typeface="ＭＳ Ｐゴシック" panose="020B0600070205080204" pitchFamily="50" charset="-128"/>
              <a:ea typeface="ＭＳ Ｐゴシック" panose="020B0600070205080204" pitchFamily="50" charset="-128"/>
            </a:rPr>
            <a:t>85.8</a:t>
          </a:r>
          <a:r>
            <a:rPr kumimoji="1" lang="ja-JP" altLang="en-US" sz="1100">
              <a:latin typeface="ＭＳ Ｐゴシック" panose="020B0600070205080204" pitchFamily="50" charset="-128"/>
              <a:ea typeface="ＭＳ Ｐゴシック" panose="020B0600070205080204" pitchFamily="50" charset="-128"/>
            </a:rPr>
            <a:t>ポイントの減少となり改善しているが、</a:t>
          </a:r>
          <a:r>
            <a:rPr kumimoji="1" lang="en-US" altLang="ja-JP" sz="1100">
              <a:latin typeface="ＭＳ Ｐゴシック" panose="020B0600070205080204" pitchFamily="50" charset="-128"/>
              <a:ea typeface="ＭＳ Ｐゴシック" panose="020B0600070205080204" pitchFamily="50" charset="-128"/>
            </a:rPr>
            <a:t>R04</a:t>
          </a:r>
          <a:r>
            <a:rPr kumimoji="1" lang="ja-JP" altLang="en-US" sz="1100">
              <a:latin typeface="ＭＳ Ｐゴシック" panose="020B0600070205080204" pitchFamily="50" charset="-128"/>
              <a:ea typeface="ＭＳ Ｐゴシック" panose="020B0600070205080204" pitchFamily="50" charset="-128"/>
            </a:rPr>
            <a:t>年度と比較すると</a:t>
          </a:r>
          <a:r>
            <a:rPr kumimoji="1" lang="en-US" altLang="ja-JP" sz="1100">
              <a:latin typeface="ＭＳ Ｐゴシック" panose="020B0600070205080204" pitchFamily="50" charset="-128"/>
              <a:ea typeface="ＭＳ Ｐゴシック" panose="020B0600070205080204" pitchFamily="50" charset="-128"/>
            </a:rPr>
            <a:t>45.6</a:t>
          </a:r>
          <a:r>
            <a:rPr kumimoji="1" lang="ja-JP" altLang="en-US" sz="1100">
              <a:latin typeface="ＭＳ Ｐゴシック" panose="020B0600070205080204" pitchFamily="50" charset="-128"/>
              <a:ea typeface="ＭＳ Ｐゴシック" panose="020B0600070205080204" pitchFamily="50" charset="-128"/>
            </a:rPr>
            <a:t>ポイント増加している。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00000000-0008-0000-0D00-000083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00000000-0008-0000-0D00-000085000000}"/>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00000000-0008-0000-0D00-000086000000}"/>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00000000-0008-0000-0D00-000087000000}"/>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00000000-0008-0000-0D00-000088000000}"/>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37" name="債務償還比率平均値テキスト">
          <a:extLst>
            <a:ext uri="{FF2B5EF4-FFF2-40B4-BE49-F238E27FC236}">
              <a16:creationId xmlns:a16="http://schemas.microsoft.com/office/drawing/2014/main" id="{00000000-0008-0000-0D00-000089000000}"/>
            </a:ext>
          </a:extLst>
        </xdr:cNvPr>
        <xdr:cNvSpPr txBox="1"/>
      </xdr:nvSpPr>
      <xdr:spPr>
        <a:xfrm>
          <a:off x="14846300" y="561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48360</xdr:rowOff>
    </xdr:from>
    <xdr:to>
      <xdr:col>76</xdr:col>
      <xdr:colOff>73025</xdr:colOff>
      <xdr:row>31</xdr:row>
      <xdr:rowOff>149960</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4744700" y="61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26787</xdr:rowOff>
    </xdr:from>
    <xdr:ext cx="469744" cy="259045"/>
    <xdr:sp macro="" textlink="">
      <xdr:nvSpPr>
        <xdr:cNvPr id="149" name="債務償還比率該当値テキスト">
          <a:extLst>
            <a:ext uri="{FF2B5EF4-FFF2-40B4-BE49-F238E27FC236}">
              <a16:creationId xmlns:a16="http://schemas.microsoft.com/office/drawing/2014/main" id="{00000000-0008-0000-0D00-000095000000}"/>
            </a:ext>
          </a:extLst>
        </xdr:cNvPr>
        <xdr:cNvSpPr txBox="1"/>
      </xdr:nvSpPr>
      <xdr:spPr>
        <a:xfrm>
          <a:off x="14846300" y="61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149488</xdr:rowOff>
    </xdr:from>
    <xdr:to>
      <xdr:col>72</xdr:col>
      <xdr:colOff>123825</xdr:colOff>
      <xdr:row>31</xdr:row>
      <xdr:rowOff>79638</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4033500" y="606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28838</xdr:rowOff>
    </xdr:from>
    <xdr:to>
      <xdr:col>76</xdr:col>
      <xdr:colOff>22225</xdr:colOff>
      <xdr:row>31</xdr:row>
      <xdr:rowOff>99160</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a:off x="14084300" y="6115313"/>
          <a:ext cx="711200" cy="7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168728</xdr:rowOff>
    </xdr:from>
    <xdr:to>
      <xdr:col>68</xdr:col>
      <xdr:colOff>123825</xdr:colOff>
      <xdr:row>30</xdr:row>
      <xdr:rowOff>98878</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3271500" y="591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48078</xdr:rowOff>
    </xdr:from>
    <xdr:to>
      <xdr:col>72</xdr:col>
      <xdr:colOff>73025</xdr:colOff>
      <xdr:row>31</xdr:row>
      <xdr:rowOff>28838</xdr:rowOff>
    </xdr:to>
    <xdr:cxnSp macro="">
      <xdr:nvCxnSpPr>
        <xdr:cNvPr id="153" name="直線コネクタ 152">
          <a:extLst>
            <a:ext uri="{FF2B5EF4-FFF2-40B4-BE49-F238E27FC236}">
              <a16:creationId xmlns:a16="http://schemas.microsoft.com/office/drawing/2014/main" id="{00000000-0008-0000-0D00-000099000000}"/>
            </a:ext>
          </a:extLst>
        </xdr:cNvPr>
        <xdr:cNvCxnSpPr/>
      </xdr:nvCxnSpPr>
      <xdr:spPr>
        <a:xfrm>
          <a:off x="13322300" y="5963103"/>
          <a:ext cx="762000" cy="15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114672</xdr:rowOff>
    </xdr:from>
    <xdr:to>
      <xdr:col>64</xdr:col>
      <xdr:colOff>123825</xdr:colOff>
      <xdr:row>32</xdr:row>
      <xdr:rowOff>44822</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2509500" y="620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48078</xdr:rowOff>
    </xdr:from>
    <xdr:to>
      <xdr:col>68</xdr:col>
      <xdr:colOff>73025</xdr:colOff>
      <xdr:row>31</xdr:row>
      <xdr:rowOff>165472</xdr:rowOff>
    </xdr:to>
    <xdr:cxnSp macro="">
      <xdr:nvCxnSpPr>
        <xdr:cNvPr id="155" name="直線コネクタ 154">
          <a:extLst>
            <a:ext uri="{FF2B5EF4-FFF2-40B4-BE49-F238E27FC236}">
              <a16:creationId xmlns:a16="http://schemas.microsoft.com/office/drawing/2014/main" id="{00000000-0008-0000-0D00-00009B000000}"/>
            </a:ext>
          </a:extLst>
        </xdr:cNvPr>
        <xdr:cNvCxnSpPr/>
      </xdr:nvCxnSpPr>
      <xdr:spPr>
        <a:xfrm flipV="1">
          <a:off x="12560300" y="5963103"/>
          <a:ext cx="762000" cy="28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9226</xdr:rowOff>
    </xdr:from>
    <xdr:to>
      <xdr:col>60</xdr:col>
      <xdr:colOff>123825</xdr:colOff>
      <xdr:row>32</xdr:row>
      <xdr:rowOff>110826</xdr:rowOff>
    </xdr:to>
    <xdr:sp macro="" textlink="">
      <xdr:nvSpPr>
        <xdr:cNvPr id="156" name="楕円 155">
          <a:extLst>
            <a:ext uri="{FF2B5EF4-FFF2-40B4-BE49-F238E27FC236}">
              <a16:creationId xmlns:a16="http://schemas.microsoft.com/office/drawing/2014/main" id="{00000000-0008-0000-0D00-00009C000000}"/>
            </a:ext>
          </a:extLst>
        </xdr:cNvPr>
        <xdr:cNvSpPr/>
      </xdr:nvSpPr>
      <xdr:spPr>
        <a:xfrm>
          <a:off x="11747500" y="62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165472</xdr:rowOff>
    </xdr:from>
    <xdr:to>
      <xdr:col>64</xdr:col>
      <xdr:colOff>73025</xdr:colOff>
      <xdr:row>32</xdr:row>
      <xdr:rowOff>60026</xdr:rowOff>
    </xdr:to>
    <xdr:cxnSp macro="">
      <xdr:nvCxnSpPr>
        <xdr:cNvPr id="157" name="直線コネクタ 156">
          <a:extLst>
            <a:ext uri="{FF2B5EF4-FFF2-40B4-BE49-F238E27FC236}">
              <a16:creationId xmlns:a16="http://schemas.microsoft.com/office/drawing/2014/main" id="{00000000-0008-0000-0D00-00009D000000}"/>
            </a:ext>
          </a:extLst>
        </xdr:cNvPr>
        <xdr:cNvCxnSpPr/>
      </xdr:nvCxnSpPr>
      <xdr:spPr>
        <a:xfrm flipV="1">
          <a:off x="11798300" y="6251947"/>
          <a:ext cx="762000" cy="6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58" name="n_1aveValue債務償還比率">
          <a:extLst>
            <a:ext uri="{FF2B5EF4-FFF2-40B4-BE49-F238E27FC236}">
              <a16:creationId xmlns:a16="http://schemas.microsoft.com/office/drawing/2014/main" id="{00000000-0008-0000-0D00-00009E000000}"/>
            </a:ext>
          </a:extLst>
        </xdr:cNvPr>
        <xdr:cNvSpPr txBox="1"/>
      </xdr:nvSpPr>
      <xdr:spPr>
        <a:xfrm>
          <a:off x="13836727" y="55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69568</xdr:rowOff>
    </xdr:from>
    <xdr:ext cx="469744" cy="259045"/>
    <xdr:sp macro="" textlink="">
      <xdr:nvSpPr>
        <xdr:cNvPr id="159" name="n_2aveValue債務償還比率">
          <a:extLst>
            <a:ext uri="{FF2B5EF4-FFF2-40B4-BE49-F238E27FC236}">
              <a16:creationId xmlns:a16="http://schemas.microsoft.com/office/drawing/2014/main" id="{00000000-0008-0000-0D00-00009F000000}"/>
            </a:ext>
          </a:extLst>
        </xdr:cNvPr>
        <xdr:cNvSpPr txBox="1"/>
      </xdr:nvSpPr>
      <xdr:spPr>
        <a:xfrm>
          <a:off x="13087427" y="547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60" name="n_3aveValue債務償還比率">
          <a:extLst>
            <a:ext uri="{FF2B5EF4-FFF2-40B4-BE49-F238E27FC236}">
              <a16:creationId xmlns:a16="http://schemas.microsoft.com/office/drawing/2014/main" id="{00000000-0008-0000-0D00-0000A0000000}"/>
            </a:ext>
          </a:extLst>
        </xdr:cNvPr>
        <xdr:cNvSpPr txBox="1"/>
      </xdr:nvSpPr>
      <xdr:spPr>
        <a:xfrm>
          <a:off x="12325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27077</xdr:rowOff>
    </xdr:from>
    <xdr:ext cx="469744" cy="259045"/>
    <xdr:sp macro="" textlink="">
      <xdr:nvSpPr>
        <xdr:cNvPr id="161" name="n_4aveValue債務償還比率">
          <a:extLst>
            <a:ext uri="{FF2B5EF4-FFF2-40B4-BE49-F238E27FC236}">
              <a16:creationId xmlns:a16="http://schemas.microsoft.com/office/drawing/2014/main" id="{00000000-0008-0000-0D00-0000A1000000}"/>
            </a:ext>
          </a:extLst>
        </xdr:cNvPr>
        <xdr:cNvSpPr txBox="1"/>
      </xdr:nvSpPr>
      <xdr:spPr>
        <a:xfrm>
          <a:off x="11563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70765</xdr:rowOff>
    </xdr:from>
    <xdr:ext cx="469744" cy="259045"/>
    <xdr:sp macro="" textlink="">
      <xdr:nvSpPr>
        <xdr:cNvPr id="162" name="n_1mainValue債務償還比率">
          <a:extLst>
            <a:ext uri="{FF2B5EF4-FFF2-40B4-BE49-F238E27FC236}">
              <a16:creationId xmlns:a16="http://schemas.microsoft.com/office/drawing/2014/main" id="{00000000-0008-0000-0D00-0000A2000000}"/>
            </a:ext>
          </a:extLst>
        </xdr:cNvPr>
        <xdr:cNvSpPr txBox="1"/>
      </xdr:nvSpPr>
      <xdr:spPr>
        <a:xfrm>
          <a:off x="13836727" y="615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90005</xdr:rowOff>
    </xdr:from>
    <xdr:ext cx="469744" cy="259045"/>
    <xdr:sp macro="" textlink="">
      <xdr:nvSpPr>
        <xdr:cNvPr id="163" name="n_2mainValue債務償還比率">
          <a:extLst>
            <a:ext uri="{FF2B5EF4-FFF2-40B4-BE49-F238E27FC236}">
              <a16:creationId xmlns:a16="http://schemas.microsoft.com/office/drawing/2014/main" id="{00000000-0008-0000-0D00-0000A3000000}"/>
            </a:ext>
          </a:extLst>
        </xdr:cNvPr>
        <xdr:cNvSpPr txBox="1"/>
      </xdr:nvSpPr>
      <xdr:spPr>
        <a:xfrm>
          <a:off x="13087427" y="600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35949</xdr:rowOff>
    </xdr:from>
    <xdr:ext cx="469744" cy="259045"/>
    <xdr:sp macro="" textlink="">
      <xdr:nvSpPr>
        <xdr:cNvPr id="164" name="n_3mainValue債務償還比率">
          <a:extLst>
            <a:ext uri="{FF2B5EF4-FFF2-40B4-BE49-F238E27FC236}">
              <a16:creationId xmlns:a16="http://schemas.microsoft.com/office/drawing/2014/main" id="{00000000-0008-0000-0D00-0000A4000000}"/>
            </a:ext>
          </a:extLst>
        </xdr:cNvPr>
        <xdr:cNvSpPr txBox="1"/>
      </xdr:nvSpPr>
      <xdr:spPr>
        <a:xfrm>
          <a:off x="12325427" y="629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101953</xdr:rowOff>
    </xdr:from>
    <xdr:ext cx="469744" cy="259045"/>
    <xdr:sp macro="" textlink="">
      <xdr:nvSpPr>
        <xdr:cNvPr id="165" name="n_4mainValue債務償還比率">
          <a:extLst>
            <a:ext uri="{FF2B5EF4-FFF2-40B4-BE49-F238E27FC236}">
              <a16:creationId xmlns:a16="http://schemas.microsoft.com/office/drawing/2014/main" id="{00000000-0008-0000-0D00-0000A5000000}"/>
            </a:ext>
          </a:extLst>
        </xdr:cNvPr>
        <xdr:cNvSpPr txBox="1"/>
      </xdr:nvSpPr>
      <xdr:spPr>
        <a:xfrm>
          <a:off x="11563427" y="635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35,847
35,154
195.75
23,692,879
22,952,604
508,868
11,857,741
22,585,443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73025</xdr:rowOff>
    </xdr:from>
    <xdr:to>
      <xdr:col>24</xdr:col>
      <xdr:colOff>114300</xdr:colOff>
      <xdr:row>37</xdr:row>
      <xdr:rowOff>3175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95902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52070</xdr:rowOff>
    </xdr:from>
    <xdr:to>
      <xdr:col>20</xdr:col>
      <xdr:colOff>38100</xdr:colOff>
      <xdr:row>36</xdr:row>
      <xdr:rowOff>153670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102870</xdr:rowOff>
    </xdr:from>
    <xdr:to>
      <xdr:col>24</xdr:col>
      <xdr:colOff>63500</xdr:colOff>
      <xdr:row>36</xdr:row>
      <xdr:rowOff>123825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2750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31115</xdr:rowOff>
    </xdr:from>
    <xdr:to>
      <xdr:col>15</xdr:col>
      <xdr:colOff>101600</xdr:colOff>
      <xdr:row>36</xdr:row>
      <xdr:rowOff>132715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81915</xdr:rowOff>
    </xdr:from>
    <xdr:to>
      <xdr:col>19</xdr:col>
      <xdr:colOff>177800</xdr:colOff>
      <xdr:row>36</xdr:row>
      <xdr:rowOff>102870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2541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xdr:rowOff>
    </xdr:from>
    <xdr:to>
      <xdr:col>10</xdr:col>
      <xdr:colOff>165100</xdr:colOff>
      <xdr:row>36</xdr:row>
      <xdr:rowOff>104140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53340</xdr:rowOff>
    </xdr:from>
    <xdr:to>
      <xdr:col>15</xdr:col>
      <xdr:colOff>50800</xdr:colOff>
      <xdr:row>36</xdr:row>
      <xdr:rowOff>81915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2255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160655</xdr:rowOff>
    </xdr:from>
    <xdr:to>
      <xdr:col>6</xdr:col>
      <xdr:colOff>38100</xdr:colOff>
      <xdr:row>36</xdr:row>
      <xdr:rowOff>90805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40005</xdr:rowOff>
    </xdr:from>
    <xdr:to>
      <xdr:col>10</xdr:col>
      <xdr:colOff>114300</xdr:colOff>
      <xdr:row>36</xdr:row>
      <xdr:rowOff>53340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2122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170197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149242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120667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107332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86861</xdr:rowOff>
    </xdr:from>
    <xdr:to>
      <xdr:col>55</xdr:col>
      <xdr:colOff>50800</xdr:colOff>
      <xdr:row>40</xdr:row>
      <xdr:rowOff>17011</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677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65288</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675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99075</xdr:rowOff>
    </xdr:from>
    <xdr:to>
      <xdr:col>50</xdr:col>
      <xdr:colOff>165100</xdr:colOff>
      <xdr:row>40</xdr:row>
      <xdr:rowOff>29225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678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137661</xdr:rowOff>
    </xdr:from>
    <xdr:to>
      <xdr:col>55</xdr:col>
      <xdr:colOff>0</xdr:colOff>
      <xdr:row>39</xdr:row>
      <xdr:rowOff>149875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6824211"/>
          <a:ext cx="838200" cy="1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112431</xdr:rowOff>
    </xdr:from>
    <xdr:to>
      <xdr:col>46</xdr:col>
      <xdr:colOff>38100</xdr:colOff>
      <xdr:row>40</xdr:row>
      <xdr:rowOff>42581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679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149875</xdr:rowOff>
    </xdr:from>
    <xdr:to>
      <xdr:col>50</xdr:col>
      <xdr:colOff>114300</xdr:colOff>
      <xdr:row>39</xdr:row>
      <xdr:rowOff>163231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6836425"/>
          <a:ext cx="889000" cy="1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123796</xdr:rowOff>
    </xdr:from>
    <xdr:to>
      <xdr:col>41</xdr:col>
      <xdr:colOff>101600</xdr:colOff>
      <xdr:row>40</xdr:row>
      <xdr:rowOff>53946</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681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163231</xdr:rowOff>
    </xdr:from>
    <xdr:to>
      <xdr:col>45</xdr:col>
      <xdr:colOff>177800</xdr:colOff>
      <xdr:row>40</xdr:row>
      <xdr:rowOff>3146</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6849781"/>
          <a:ext cx="8890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132614</xdr:rowOff>
    </xdr:from>
    <xdr:to>
      <xdr:col>36</xdr:col>
      <xdr:colOff>165100</xdr:colOff>
      <xdr:row>40</xdr:row>
      <xdr:rowOff>62764</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68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3146</xdr:rowOff>
    </xdr:from>
    <xdr:to>
      <xdr:col>41</xdr:col>
      <xdr:colOff>50800</xdr:colOff>
      <xdr:row>40</xdr:row>
      <xdr:rowOff>11964</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6861146"/>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20352</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59411" y="68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33708</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483111" y="689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45073</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594111" y="69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53891</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05111" y="691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E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E00-0000B0000000}"/>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E00-0000B2000000}"/>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E00-0000B4000000}"/>
            </a:ext>
          </a:extLst>
        </xdr:cNvPr>
        <xdr:cNvSpPr txBox="1"/>
      </xdr:nvSpPr>
      <xdr:spPr>
        <a:xfrm>
          <a:off x="4673600" y="1036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153307</xdr:rowOff>
    </xdr:from>
    <xdr:to>
      <xdr:col>24</xdr:col>
      <xdr:colOff>114300</xdr:colOff>
      <xdr:row>62</xdr:row>
      <xdr:rowOff>83457</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5847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131734</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E00-0000C0000000}"/>
            </a:ext>
          </a:extLst>
        </xdr:cNvPr>
        <xdr:cNvSpPr txBox="1"/>
      </xdr:nvSpPr>
      <xdr:spPr>
        <a:xfrm>
          <a:off x="4673600"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168003</xdr:rowOff>
    </xdr:from>
    <xdr:to>
      <xdr:col>20</xdr:col>
      <xdr:colOff>38100</xdr:colOff>
      <xdr:row>62</xdr:row>
      <xdr:rowOff>98153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746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32657</xdr:rowOff>
    </xdr:from>
    <xdr:to>
      <xdr:col>24</xdr:col>
      <xdr:colOff>63500</xdr:colOff>
      <xdr:row>62</xdr:row>
      <xdr:rowOff>47353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3797300" y="1066255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168003</xdr:rowOff>
    </xdr:from>
    <xdr:to>
      <xdr:col>15</xdr:col>
      <xdr:colOff>101600</xdr:colOff>
      <xdr:row>62</xdr:row>
      <xdr:rowOff>98153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857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47353</xdr:rowOff>
    </xdr:from>
    <xdr:to>
      <xdr:col>19</xdr:col>
      <xdr:colOff>177800</xdr:colOff>
      <xdr:row>62</xdr:row>
      <xdr:rowOff>47353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908300" y="106772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168003</xdr:rowOff>
    </xdr:from>
    <xdr:to>
      <xdr:col>10</xdr:col>
      <xdr:colOff>165100</xdr:colOff>
      <xdr:row>62</xdr:row>
      <xdr:rowOff>98153</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968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47353</xdr:rowOff>
    </xdr:from>
    <xdr:to>
      <xdr:col>15</xdr:col>
      <xdr:colOff>50800</xdr:colOff>
      <xdr:row>62</xdr:row>
      <xdr:rowOff>47353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2019300" y="106772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159838</xdr:rowOff>
    </xdr:from>
    <xdr:to>
      <xdr:col>6</xdr:col>
      <xdr:colOff>38100</xdr:colOff>
      <xdr:row>62</xdr:row>
      <xdr:rowOff>89988</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1079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39188</xdr:rowOff>
    </xdr:from>
    <xdr:to>
      <xdr:col>10</xdr:col>
      <xdr:colOff>114300</xdr:colOff>
      <xdr:row>62</xdr:row>
      <xdr:rowOff>47353</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130300" y="1066908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89280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35820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89280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2705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89280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1816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81115</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927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0000000-0008-0000-0E00-0000E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00000000-0008-0000-0E00-0000EB000000}"/>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00000000-0008-0000-0E00-0000ED000000}"/>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00000000-0008-0000-0E00-0000EF000000}"/>
            </a:ext>
          </a:extLst>
        </xdr:cNvPr>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00000000-0008-0000-0E00-0000F4000000}"/>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46159</xdr:rowOff>
    </xdr:from>
    <xdr:to>
      <xdr:col>55</xdr:col>
      <xdr:colOff>50800</xdr:colOff>
      <xdr:row>61</xdr:row>
      <xdr:rowOff>147759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10426700" y="1050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69036</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00000000-0008-0000-0E00-0000FB000000}"/>
            </a:ext>
          </a:extLst>
        </xdr:cNvPr>
        <xdr:cNvSpPr txBox="1"/>
      </xdr:nvSpPr>
      <xdr:spPr>
        <a:xfrm>
          <a:off x="10515600" y="1035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71948</xdr:rowOff>
    </xdr:from>
    <xdr:to>
      <xdr:col>50</xdr:col>
      <xdr:colOff>165100</xdr:colOff>
      <xdr:row>62</xdr:row>
      <xdr:rowOff>2098</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9588500" y="1053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96959</xdr:rowOff>
    </xdr:from>
    <xdr:to>
      <xdr:col>55</xdr:col>
      <xdr:colOff>0</xdr:colOff>
      <xdr:row>61</xdr:row>
      <xdr:rowOff>122748</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9639300" y="10555409"/>
          <a:ext cx="838200" cy="2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86744</xdr:rowOff>
    </xdr:from>
    <xdr:to>
      <xdr:col>46</xdr:col>
      <xdr:colOff>38100</xdr:colOff>
      <xdr:row>62</xdr:row>
      <xdr:rowOff>16894</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8699500" y="1054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122748</xdr:rowOff>
    </xdr:from>
    <xdr:to>
      <xdr:col>50</xdr:col>
      <xdr:colOff>114300</xdr:colOff>
      <xdr:row>61</xdr:row>
      <xdr:rowOff>137544</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8750300" y="10581198"/>
          <a:ext cx="8890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107794</xdr:rowOff>
    </xdr:from>
    <xdr:to>
      <xdr:col>41</xdr:col>
      <xdr:colOff>101600</xdr:colOff>
      <xdr:row>62</xdr:row>
      <xdr:rowOff>37944</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7810500" y="1056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137544</xdr:rowOff>
    </xdr:from>
    <xdr:to>
      <xdr:col>45</xdr:col>
      <xdr:colOff>177800</xdr:colOff>
      <xdr:row>61</xdr:row>
      <xdr:rowOff>158594</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7861300" y="10595994"/>
          <a:ext cx="8890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122866</xdr:rowOff>
    </xdr:from>
    <xdr:to>
      <xdr:col>36</xdr:col>
      <xdr:colOff>165100</xdr:colOff>
      <xdr:row>62</xdr:row>
      <xdr:rowOff>53016</xdr:rowOff>
    </xdr:to>
    <xdr:sp macro="" textlink="">
      <xdr:nvSpPr>
        <xdr:cNvPr id="258" name="楕円 257">
          <a:extLst>
            <a:ext uri="{FF2B5EF4-FFF2-40B4-BE49-F238E27FC236}">
              <a16:creationId xmlns:a16="http://schemas.microsoft.com/office/drawing/2014/main" id="{00000000-0008-0000-0E00-000002010000}"/>
            </a:ext>
          </a:extLst>
        </xdr:cNvPr>
        <xdr:cNvSpPr/>
      </xdr:nvSpPr>
      <xdr:spPr>
        <a:xfrm>
          <a:off x="6921500" y="1058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158594</xdr:rowOff>
    </xdr:from>
    <xdr:to>
      <xdr:col>41</xdr:col>
      <xdr:colOff>50800</xdr:colOff>
      <xdr:row>62</xdr:row>
      <xdr:rowOff>2216</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flipV="1">
          <a:off x="6972300" y="10617044"/>
          <a:ext cx="889000" cy="1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75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18625</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9327095" y="1030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33421</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8450795" y="10320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54471</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7561795" y="1034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69543</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00000000-0008-0000-0E00-00000B010000}"/>
            </a:ext>
          </a:extLst>
        </xdr:cNvPr>
        <xdr:cNvSpPr txBox="1"/>
      </xdr:nvSpPr>
      <xdr:spPr>
        <a:xfrm>
          <a:off x="6672795" y="1035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E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0000000-0008-0000-0E00-000025010000}"/>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0000000-0008-0000-0E00-000027010000}"/>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0000000-0008-0000-0E00-000029010000}"/>
            </a:ext>
          </a:extLst>
        </xdr:cNvPr>
        <xdr:cNvSpPr txBox="1"/>
      </xdr:nvSpPr>
      <xdr:spPr>
        <a:xfrm>
          <a:off x="46736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25400</xdr:rowOff>
    </xdr:from>
    <xdr:to>
      <xdr:col>24</xdr:col>
      <xdr:colOff>114300</xdr:colOff>
      <xdr:row>84</xdr:row>
      <xdr:rowOff>127000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4584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3827</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0000000-0008-0000-0E00-000035010000}"/>
            </a:ext>
          </a:extLst>
        </xdr:cNvPr>
        <xdr:cNvSpPr txBox="1"/>
      </xdr:nvSpPr>
      <xdr:spPr>
        <a:xfrm>
          <a:off x="4673600"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61595</xdr:rowOff>
    </xdr:from>
    <xdr:to>
      <xdr:col>20</xdr:col>
      <xdr:colOff>38100</xdr:colOff>
      <xdr:row>84</xdr:row>
      <xdr:rowOff>163195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3746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76200</xdr:rowOff>
    </xdr:from>
    <xdr:to>
      <xdr:col>24</xdr:col>
      <xdr:colOff>63500</xdr:colOff>
      <xdr:row>84</xdr:row>
      <xdr:rowOff>112395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3797300" y="144780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57786</xdr:rowOff>
    </xdr:from>
    <xdr:to>
      <xdr:col>15</xdr:col>
      <xdr:colOff>101600</xdr:colOff>
      <xdr:row>84</xdr:row>
      <xdr:rowOff>159386</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2857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108586</xdr:rowOff>
    </xdr:from>
    <xdr:to>
      <xdr:col>19</xdr:col>
      <xdr:colOff>177800</xdr:colOff>
      <xdr:row>84</xdr:row>
      <xdr:rowOff>112395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908300" y="145103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78739</xdr:rowOff>
    </xdr:from>
    <xdr:to>
      <xdr:col>10</xdr:col>
      <xdr:colOff>165100</xdr:colOff>
      <xdr:row>85</xdr:row>
      <xdr:rowOff>8889</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968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108586</xdr:rowOff>
    </xdr:from>
    <xdr:to>
      <xdr:col>15</xdr:col>
      <xdr:colOff>50800</xdr:colOff>
      <xdr:row>84</xdr:row>
      <xdr:rowOff>129539</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flipV="1">
          <a:off x="2019300" y="1451038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95886</xdr:rowOff>
    </xdr:from>
    <xdr:to>
      <xdr:col>6</xdr:col>
      <xdr:colOff>38100</xdr:colOff>
      <xdr:row>85</xdr:row>
      <xdr:rowOff>26036</xdr:rowOff>
    </xdr:to>
    <xdr:sp macro="" textlink="">
      <xdr:nvSpPr>
        <xdr:cNvPr id="316" name="楕円 315">
          <a:extLst>
            <a:ext uri="{FF2B5EF4-FFF2-40B4-BE49-F238E27FC236}">
              <a16:creationId xmlns:a16="http://schemas.microsoft.com/office/drawing/2014/main" id="{00000000-0008-0000-0E00-00003C010000}"/>
            </a:ext>
          </a:extLst>
        </xdr:cNvPr>
        <xdr:cNvSpPr/>
      </xdr:nvSpPr>
      <xdr:spPr>
        <a:xfrm>
          <a:off x="1079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129539</xdr:rowOff>
    </xdr:from>
    <xdr:to>
      <xdr:col>10</xdr:col>
      <xdr:colOff>114300</xdr:colOff>
      <xdr:row>84</xdr:row>
      <xdr:rowOff>146686</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flipV="1">
          <a:off x="1130300" y="145313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154322</xdr:rowOff>
    </xdr:from>
    <xdr:ext cx="405111" cy="259045"/>
    <xdr:sp macro="" textlink="">
      <xdr:nvSpPr>
        <xdr:cNvPr id="322" name="n_1mainValue【公営住宅】&#10;有形固定資産減価償却率">
          <a:extLst>
            <a:ext uri="{FF2B5EF4-FFF2-40B4-BE49-F238E27FC236}">
              <a16:creationId xmlns:a16="http://schemas.microsoft.com/office/drawing/2014/main" id="{00000000-0008-0000-0E00-000042010000}"/>
            </a:ext>
          </a:extLst>
        </xdr:cNvPr>
        <xdr:cNvSpPr txBox="1"/>
      </xdr:nvSpPr>
      <xdr:spPr>
        <a:xfrm>
          <a:off x="35820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150513</xdr:rowOff>
    </xdr:from>
    <xdr:ext cx="405111" cy="259045"/>
    <xdr:sp macro="" textlink="">
      <xdr:nvSpPr>
        <xdr:cNvPr id="323" name="n_2mainValue【公営住宅】&#10;有形固定資産減価償却率">
          <a:extLst>
            <a:ext uri="{FF2B5EF4-FFF2-40B4-BE49-F238E27FC236}">
              <a16:creationId xmlns:a16="http://schemas.microsoft.com/office/drawing/2014/main" id="{00000000-0008-0000-0E00-000043010000}"/>
            </a:ext>
          </a:extLst>
        </xdr:cNvPr>
        <xdr:cNvSpPr txBox="1"/>
      </xdr:nvSpPr>
      <xdr:spPr>
        <a:xfrm>
          <a:off x="2705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xdr:rowOff>
    </xdr:from>
    <xdr:ext cx="405111" cy="259045"/>
    <xdr:sp macro="" textlink="">
      <xdr:nvSpPr>
        <xdr:cNvPr id="324" name="n_3mainValue【公営住宅】&#10;有形固定資産減価償却率">
          <a:extLst>
            <a:ext uri="{FF2B5EF4-FFF2-40B4-BE49-F238E27FC236}">
              <a16:creationId xmlns:a16="http://schemas.microsoft.com/office/drawing/2014/main" id="{00000000-0008-0000-0E00-000044010000}"/>
            </a:ext>
          </a:extLst>
        </xdr:cNvPr>
        <xdr:cNvSpPr txBox="1"/>
      </xdr:nvSpPr>
      <xdr:spPr>
        <a:xfrm>
          <a:off x="1816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17163</xdr:rowOff>
    </xdr:from>
    <xdr:ext cx="405111" cy="259045"/>
    <xdr:sp macro="" textlink="">
      <xdr:nvSpPr>
        <xdr:cNvPr id="325" name="n_4mainValue【公営住宅】&#10;有形固定資産減価償却率">
          <a:extLst>
            <a:ext uri="{FF2B5EF4-FFF2-40B4-BE49-F238E27FC236}">
              <a16:creationId xmlns:a16="http://schemas.microsoft.com/office/drawing/2014/main" id="{00000000-0008-0000-0E00-000045010000}"/>
            </a:ext>
          </a:extLst>
        </xdr:cNvPr>
        <xdr:cNvSpPr txBox="1"/>
      </xdr:nvSpPr>
      <xdr:spPr>
        <a:xfrm>
          <a:off x="927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E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E00-00005E010000}"/>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00000000-0008-0000-0E00-000060010000}"/>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E00-000062010000}"/>
            </a:ext>
          </a:extLst>
        </xdr:cNvPr>
        <xdr:cNvSpPr txBox="1"/>
      </xdr:nvSpPr>
      <xdr:spPr>
        <a:xfrm>
          <a:off x="10515600" y="1436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21210</xdr:rowOff>
    </xdr:from>
    <xdr:to>
      <xdr:col>55</xdr:col>
      <xdr:colOff>50800</xdr:colOff>
      <xdr:row>85</xdr:row>
      <xdr:rowOff>122810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10426700" y="145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171087</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E00-00006E010000}"/>
            </a:ext>
          </a:extLst>
        </xdr:cNvPr>
        <xdr:cNvSpPr txBox="1"/>
      </xdr:nvSpPr>
      <xdr:spPr>
        <a:xfrm>
          <a:off x="10515600" y="1457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23876</xdr:rowOff>
    </xdr:from>
    <xdr:to>
      <xdr:col>50</xdr:col>
      <xdr:colOff>165100</xdr:colOff>
      <xdr:row>85</xdr:row>
      <xdr:rowOff>125476</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9588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72010</xdr:rowOff>
    </xdr:from>
    <xdr:to>
      <xdr:col>55</xdr:col>
      <xdr:colOff>0</xdr:colOff>
      <xdr:row>85</xdr:row>
      <xdr:rowOff>74676</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9639300" y="14645260"/>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27305</xdr:rowOff>
    </xdr:from>
    <xdr:to>
      <xdr:col>46</xdr:col>
      <xdr:colOff>38100</xdr:colOff>
      <xdr:row>85</xdr:row>
      <xdr:rowOff>128905</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8699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74676</xdr:rowOff>
    </xdr:from>
    <xdr:to>
      <xdr:col>50</xdr:col>
      <xdr:colOff>114300</xdr:colOff>
      <xdr:row>85</xdr:row>
      <xdr:rowOff>78105</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8750300" y="1464792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26924</xdr:rowOff>
    </xdr:from>
    <xdr:to>
      <xdr:col>41</xdr:col>
      <xdr:colOff>101600</xdr:colOff>
      <xdr:row>85</xdr:row>
      <xdr:rowOff>128524</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7810500" y="146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77724</xdr:rowOff>
    </xdr:from>
    <xdr:to>
      <xdr:col>45</xdr:col>
      <xdr:colOff>177800</xdr:colOff>
      <xdr:row>85</xdr:row>
      <xdr:rowOff>78105</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7861300" y="1465097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27687</xdr:rowOff>
    </xdr:from>
    <xdr:to>
      <xdr:col>36</xdr:col>
      <xdr:colOff>165100</xdr:colOff>
      <xdr:row>85</xdr:row>
      <xdr:rowOff>129287</xdr:rowOff>
    </xdr:to>
    <xdr:sp macro="" textlink="">
      <xdr:nvSpPr>
        <xdr:cNvPr id="373" name="楕円 372">
          <a:extLst>
            <a:ext uri="{FF2B5EF4-FFF2-40B4-BE49-F238E27FC236}">
              <a16:creationId xmlns:a16="http://schemas.microsoft.com/office/drawing/2014/main" id="{00000000-0008-0000-0E00-000075010000}"/>
            </a:ext>
          </a:extLst>
        </xdr:cNvPr>
        <xdr:cNvSpPr/>
      </xdr:nvSpPr>
      <xdr:spPr>
        <a:xfrm>
          <a:off x="6921500" y="14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77724</xdr:rowOff>
    </xdr:from>
    <xdr:to>
      <xdr:col>41</xdr:col>
      <xdr:colOff>50800</xdr:colOff>
      <xdr:row>85</xdr:row>
      <xdr:rowOff>78487</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flipV="1">
          <a:off x="6972300" y="1465097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00000000-0008-0000-0E00-000077010000}"/>
            </a:ext>
          </a:extLst>
        </xdr:cNvPr>
        <xdr:cNvSpPr txBox="1"/>
      </xdr:nvSpPr>
      <xdr:spPr>
        <a:xfrm>
          <a:off x="93917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00000000-0008-0000-0E00-000078010000}"/>
            </a:ext>
          </a:extLst>
        </xdr:cNvPr>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00000000-0008-0000-0E00-000079010000}"/>
            </a:ext>
          </a:extLst>
        </xdr:cNvPr>
        <xdr:cNvSpPr txBox="1"/>
      </xdr:nvSpPr>
      <xdr:spPr>
        <a:xfrm>
          <a:off x="7626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a:extLst>
            <a:ext uri="{FF2B5EF4-FFF2-40B4-BE49-F238E27FC236}">
              <a16:creationId xmlns:a16="http://schemas.microsoft.com/office/drawing/2014/main" id="{00000000-0008-0000-0E00-00007A010000}"/>
            </a:ext>
          </a:extLst>
        </xdr:cNvPr>
        <xdr:cNvSpPr txBox="1"/>
      </xdr:nvSpPr>
      <xdr:spPr>
        <a:xfrm>
          <a:off x="6737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116603</xdr:rowOff>
    </xdr:from>
    <xdr:ext cx="469744" cy="259045"/>
    <xdr:sp macro="" textlink="">
      <xdr:nvSpPr>
        <xdr:cNvPr id="379" name="n_1mainValue【公営住宅】&#10;一人当たり面積">
          <a:extLst>
            <a:ext uri="{FF2B5EF4-FFF2-40B4-BE49-F238E27FC236}">
              <a16:creationId xmlns:a16="http://schemas.microsoft.com/office/drawing/2014/main" id="{00000000-0008-0000-0E00-00007B010000}"/>
            </a:ext>
          </a:extLst>
        </xdr:cNvPr>
        <xdr:cNvSpPr txBox="1"/>
      </xdr:nvSpPr>
      <xdr:spPr>
        <a:xfrm>
          <a:off x="93917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120032</xdr:rowOff>
    </xdr:from>
    <xdr:ext cx="469744" cy="259045"/>
    <xdr:sp macro="" textlink="">
      <xdr:nvSpPr>
        <xdr:cNvPr id="380" name="n_2mainValue【公営住宅】&#10;一人当たり面積">
          <a:extLst>
            <a:ext uri="{FF2B5EF4-FFF2-40B4-BE49-F238E27FC236}">
              <a16:creationId xmlns:a16="http://schemas.microsoft.com/office/drawing/2014/main" id="{00000000-0008-0000-0E00-00007C010000}"/>
            </a:ext>
          </a:extLst>
        </xdr:cNvPr>
        <xdr:cNvSpPr txBox="1"/>
      </xdr:nvSpPr>
      <xdr:spPr>
        <a:xfrm>
          <a:off x="8515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119651</xdr:rowOff>
    </xdr:from>
    <xdr:ext cx="469744" cy="259045"/>
    <xdr:sp macro="" textlink="">
      <xdr:nvSpPr>
        <xdr:cNvPr id="381" name="n_3mainValue【公営住宅】&#10;一人当たり面積">
          <a:extLst>
            <a:ext uri="{FF2B5EF4-FFF2-40B4-BE49-F238E27FC236}">
              <a16:creationId xmlns:a16="http://schemas.microsoft.com/office/drawing/2014/main" id="{00000000-0008-0000-0E00-00007D010000}"/>
            </a:ext>
          </a:extLst>
        </xdr:cNvPr>
        <xdr:cNvSpPr txBox="1"/>
      </xdr:nvSpPr>
      <xdr:spPr>
        <a:xfrm>
          <a:off x="7626427" y="1469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120414</xdr:rowOff>
    </xdr:from>
    <xdr:ext cx="469744" cy="259045"/>
    <xdr:sp macro="" textlink="">
      <xdr:nvSpPr>
        <xdr:cNvPr id="382" name="n_4mainValue【公営住宅】&#10;一人当たり面積">
          <a:extLst>
            <a:ext uri="{FF2B5EF4-FFF2-40B4-BE49-F238E27FC236}">
              <a16:creationId xmlns:a16="http://schemas.microsoft.com/office/drawing/2014/main" id="{00000000-0008-0000-0E00-00007E010000}"/>
            </a:ext>
          </a:extLst>
        </xdr:cNvPr>
        <xdr:cNvSpPr txBox="1"/>
      </xdr:nvSpPr>
      <xdr:spPr>
        <a:xfrm>
          <a:off x="6737427" y="1469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0000000-0008-0000-0E00-0000A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00000000-0008-0000-0E00-0000A8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00000000-0008-0000-0E00-0000AA010000}"/>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00000000-0008-0000-0E00-0000AC010000}"/>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00000000-0008-0000-0E00-0000B0010000}"/>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00000000-0008-0000-0E00-0000B1010000}"/>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46355</xdr:rowOff>
    </xdr:from>
    <xdr:to>
      <xdr:col>85</xdr:col>
      <xdr:colOff>177800</xdr:colOff>
      <xdr:row>38</xdr:row>
      <xdr:rowOff>147955</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6268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24782</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00000000-0008-0000-0E00-0000B8010000}"/>
            </a:ext>
          </a:extLst>
        </xdr:cNvPr>
        <xdr:cNvSpPr txBox="1"/>
      </xdr:nvSpPr>
      <xdr:spPr>
        <a:xfrm>
          <a:off x="1635760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15875</xdr:rowOff>
    </xdr:from>
    <xdr:to>
      <xdr:col>81</xdr:col>
      <xdr:colOff>101600</xdr:colOff>
      <xdr:row>38</xdr:row>
      <xdr:rowOff>117475</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5430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66675</xdr:rowOff>
    </xdr:from>
    <xdr:to>
      <xdr:col>85</xdr:col>
      <xdr:colOff>127000</xdr:colOff>
      <xdr:row>38</xdr:row>
      <xdr:rowOff>97155</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5481300" y="65817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4541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34290</xdr:rowOff>
    </xdr:from>
    <xdr:to>
      <xdr:col>81</xdr:col>
      <xdr:colOff>50800</xdr:colOff>
      <xdr:row>38</xdr:row>
      <xdr:rowOff>66675</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4592300" y="65493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118745</xdr:rowOff>
    </xdr:from>
    <xdr:to>
      <xdr:col>72</xdr:col>
      <xdr:colOff>38100</xdr:colOff>
      <xdr:row>38</xdr:row>
      <xdr:rowOff>48895</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3652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169545</xdr:rowOff>
    </xdr:from>
    <xdr:to>
      <xdr:col>76</xdr:col>
      <xdr:colOff>114300</xdr:colOff>
      <xdr:row>38</xdr:row>
      <xdr:rowOff>34290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3703300" y="65131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116840</xdr:rowOff>
    </xdr:from>
    <xdr:to>
      <xdr:col>67</xdr:col>
      <xdr:colOff>101600</xdr:colOff>
      <xdr:row>38</xdr:row>
      <xdr:rowOff>46990</xdr:rowOff>
    </xdr:to>
    <xdr:sp macro="" textlink="">
      <xdr:nvSpPr>
        <xdr:cNvPr id="447" name="楕円 446">
          <a:extLst>
            <a:ext uri="{FF2B5EF4-FFF2-40B4-BE49-F238E27FC236}">
              <a16:creationId xmlns:a16="http://schemas.microsoft.com/office/drawing/2014/main" id="{00000000-0008-0000-0E00-0000BF010000}"/>
            </a:ext>
          </a:extLst>
        </xdr:cNvPr>
        <xdr:cNvSpPr/>
      </xdr:nvSpPr>
      <xdr:spPr>
        <a:xfrm>
          <a:off x="12763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167640</xdr:rowOff>
    </xdr:from>
    <xdr:to>
      <xdr:col>71</xdr:col>
      <xdr:colOff>177800</xdr:colOff>
      <xdr:row>37</xdr:row>
      <xdr:rowOff>169545</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2814300" y="65112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108602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52660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40022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00000000-0008-0000-0E00-0000C7010000}"/>
            </a:ext>
          </a:extLst>
        </xdr:cNvPr>
        <xdr:cNvSpPr txBox="1"/>
      </xdr:nvSpPr>
      <xdr:spPr>
        <a:xfrm>
          <a:off x="13500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38117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00000000-0008-0000-0E00-0000C8010000}"/>
            </a:ext>
          </a:extLst>
        </xdr:cNvPr>
        <xdr:cNvSpPr txBox="1"/>
      </xdr:nvSpPr>
      <xdr:spPr>
        <a:xfrm>
          <a:off x="12611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00000000-0008-0000-0E00-0000D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00000000-0008-0000-0E00-0000E1010000}"/>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00000000-0008-0000-0E00-0000E3010000}"/>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00000000-0008-0000-0E00-0000E5010000}"/>
            </a:ext>
          </a:extLst>
        </xdr:cNvPr>
        <xdr:cNvSpPr txBox="1"/>
      </xdr:nvSpPr>
      <xdr:spPr>
        <a:xfrm>
          <a:off x="22199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00000000-0008-0000-0E00-0000E9010000}"/>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00000000-0008-0000-0E00-0000EA010000}"/>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2110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132097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00000000-0008-0000-0E00-0000F1010000}"/>
            </a:ext>
          </a:extLst>
        </xdr:cNvPr>
        <xdr:cNvSpPr txBox="1"/>
      </xdr:nvSpPr>
      <xdr:spPr>
        <a:xfrm>
          <a:off x="22199600"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120650</xdr:rowOff>
    </xdr:from>
    <xdr:to>
      <xdr:col>112</xdr:col>
      <xdr:colOff>38100</xdr:colOff>
      <xdr:row>39</xdr:row>
      <xdr:rowOff>50800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21272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160020</xdr:rowOff>
    </xdr:from>
    <xdr:to>
      <xdr:col>116</xdr:col>
      <xdr:colOff>63500</xdr:colOff>
      <xdr:row>39</xdr:row>
      <xdr:rowOff>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21323300" y="66751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130175</xdr:rowOff>
    </xdr:from>
    <xdr:to>
      <xdr:col>107</xdr:col>
      <xdr:colOff>101600</xdr:colOff>
      <xdr:row>39</xdr:row>
      <xdr:rowOff>60325</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20383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0</xdr:rowOff>
    </xdr:from>
    <xdr:to>
      <xdr:col>111</xdr:col>
      <xdr:colOff>177800</xdr:colOff>
      <xdr:row>39</xdr:row>
      <xdr:rowOff>9525</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flipV="1">
          <a:off x="20434300" y="66865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143510</xdr:rowOff>
    </xdr:from>
    <xdr:to>
      <xdr:col>102</xdr:col>
      <xdr:colOff>165100</xdr:colOff>
      <xdr:row>39</xdr:row>
      <xdr:rowOff>73660</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19494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9525</xdr:rowOff>
    </xdr:from>
    <xdr:to>
      <xdr:col>107</xdr:col>
      <xdr:colOff>50800</xdr:colOff>
      <xdr:row>39</xdr:row>
      <xdr:rowOff>22860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flipV="1">
          <a:off x="19545300" y="66960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04" name="楕円 503">
          <a:extLst>
            <a:ext uri="{FF2B5EF4-FFF2-40B4-BE49-F238E27FC236}">
              <a16:creationId xmlns:a16="http://schemas.microsoft.com/office/drawing/2014/main" id="{00000000-0008-0000-0E00-0000F8010000}"/>
            </a:ext>
          </a:extLst>
        </xdr:cNvPr>
        <xdr:cNvSpPr/>
      </xdr:nvSpPr>
      <xdr:spPr>
        <a:xfrm>
          <a:off x="18605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7620</xdr:rowOff>
    </xdr:from>
    <xdr:to>
      <xdr:col>102</xdr:col>
      <xdr:colOff>114300</xdr:colOff>
      <xdr:row>39</xdr:row>
      <xdr:rowOff>22860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8656300" y="66941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67327</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210757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76852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20199427" y="642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90187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00000000-0008-0000-0E00-000000020000}"/>
            </a:ext>
          </a:extLst>
        </xdr:cNvPr>
        <xdr:cNvSpPr txBox="1"/>
      </xdr:nvSpPr>
      <xdr:spPr>
        <a:xfrm>
          <a:off x="1931042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00000000-0008-0000-0E00-000001020000}"/>
            </a:ext>
          </a:extLst>
        </xdr:cNvPr>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E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0000000-0008-0000-0E00-000019020000}"/>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0000000-0008-0000-0E00-00001B020000}"/>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0000000-0008-0000-0E00-00001D020000}"/>
            </a:ext>
          </a:extLst>
        </xdr:cNvPr>
        <xdr:cNvSpPr txBox="1"/>
      </xdr:nvSpPr>
      <xdr:spPr>
        <a:xfrm>
          <a:off x="16357600" y="1012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62687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118381</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000000-0008-0000-0E00-000029020000}"/>
            </a:ext>
          </a:extLst>
        </xdr:cNvPr>
        <xdr:cNvSpPr txBox="1"/>
      </xdr:nvSpPr>
      <xdr:spPr>
        <a:xfrm>
          <a:off x="16357600" y="989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106934</xdr:rowOff>
    </xdr:from>
    <xdr:to>
      <xdr:col>81</xdr:col>
      <xdr:colOff>101600</xdr:colOff>
      <xdr:row>59</xdr:row>
      <xdr:rowOff>37084</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54305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146304</xdr:rowOff>
    </xdr:from>
    <xdr:to>
      <xdr:col>85</xdr:col>
      <xdr:colOff>127000</xdr:colOff>
      <xdr:row>58</xdr:row>
      <xdr:rowOff>157734</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flipV="1">
          <a:off x="15481300" y="1009040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79502</xdr:rowOff>
    </xdr:from>
    <xdr:to>
      <xdr:col>76</xdr:col>
      <xdr:colOff>165100</xdr:colOff>
      <xdr:row>59</xdr:row>
      <xdr:rowOff>9652</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4541500" y="100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130302</xdr:rowOff>
    </xdr:from>
    <xdr:to>
      <xdr:col>81</xdr:col>
      <xdr:colOff>50800</xdr:colOff>
      <xdr:row>58</xdr:row>
      <xdr:rowOff>157734</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4592300" y="1007440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52070</xdr:rowOff>
    </xdr:from>
    <xdr:to>
      <xdr:col>72</xdr:col>
      <xdr:colOff>38100</xdr:colOff>
      <xdr:row>58</xdr:row>
      <xdr:rowOff>153670</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3652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102870</xdr:rowOff>
    </xdr:from>
    <xdr:to>
      <xdr:col>76</xdr:col>
      <xdr:colOff>114300</xdr:colOff>
      <xdr:row>58</xdr:row>
      <xdr:rowOff>130302</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3703300" y="1004697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38354</xdr:rowOff>
    </xdr:from>
    <xdr:to>
      <xdr:col>67</xdr:col>
      <xdr:colOff>101600</xdr:colOff>
      <xdr:row>58</xdr:row>
      <xdr:rowOff>139954</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27635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89154</xdr:rowOff>
    </xdr:from>
    <xdr:to>
      <xdr:col>71</xdr:col>
      <xdr:colOff>177800</xdr:colOff>
      <xdr:row>58</xdr:row>
      <xdr:rowOff>102870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2814300" y="100332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a:extLst>
            <a:ext uri="{FF2B5EF4-FFF2-40B4-BE49-F238E27FC236}">
              <a16:creationId xmlns:a16="http://schemas.microsoft.com/office/drawing/2014/main" id="{00000000-0008-0000-0E00-000032020000}"/>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63" name="n_2aveValue【学校施設】&#10;有形固定資産減価償却率">
          <a:extLst>
            <a:ext uri="{FF2B5EF4-FFF2-40B4-BE49-F238E27FC236}">
              <a16:creationId xmlns:a16="http://schemas.microsoft.com/office/drawing/2014/main" id="{00000000-0008-0000-0E00-000033020000}"/>
            </a:ext>
          </a:extLst>
        </xdr:cNvPr>
        <xdr:cNvSpPr txBox="1"/>
      </xdr:nvSpPr>
      <xdr:spPr>
        <a:xfrm>
          <a:off x="14389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64" name="n_3aveValue【学校施設】&#10;有形固定資産減価償却率">
          <a:extLst>
            <a:ext uri="{FF2B5EF4-FFF2-40B4-BE49-F238E27FC236}">
              <a16:creationId xmlns:a16="http://schemas.microsoft.com/office/drawing/2014/main" id="{00000000-0008-0000-0E00-000034020000}"/>
            </a:ext>
          </a:extLst>
        </xdr:cNvPr>
        <xdr:cNvSpPr txBox="1"/>
      </xdr:nvSpPr>
      <xdr:spPr>
        <a:xfrm>
          <a:off x="13500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65" name="n_4aveValue【学校施設】&#10;有形固定資産減価償却率">
          <a:extLst>
            <a:ext uri="{FF2B5EF4-FFF2-40B4-BE49-F238E27FC236}">
              <a16:creationId xmlns:a16="http://schemas.microsoft.com/office/drawing/2014/main" id="{00000000-0008-0000-0E00-000035020000}"/>
            </a:ext>
          </a:extLst>
        </xdr:cNvPr>
        <xdr:cNvSpPr txBox="1"/>
      </xdr:nvSpPr>
      <xdr:spPr>
        <a:xfrm>
          <a:off x="12611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53611</xdr:rowOff>
    </xdr:from>
    <xdr:ext cx="405111" cy="259045"/>
    <xdr:sp macro="" textlink="">
      <xdr:nvSpPr>
        <xdr:cNvPr id="566" name="n_1mainValue【学校施設】&#10;有形固定資産減価償却率">
          <a:extLst>
            <a:ext uri="{FF2B5EF4-FFF2-40B4-BE49-F238E27FC236}">
              <a16:creationId xmlns:a16="http://schemas.microsoft.com/office/drawing/2014/main" id="{00000000-0008-0000-0E00-000036020000}"/>
            </a:ext>
          </a:extLst>
        </xdr:cNvPr>
        <xdr:cNvSpPr txBox="1"/>
      </xdr:nvSpPr>
      <xdr:spPr>
        <a:xfrm>
          <a:off x="15266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26179</xdr:rowOff>
    </xdr:from>
    <xdr:ext cx="405111" cy="259045"/>
    <xdr:sp macro="" textlink="">
      <xdr:nvSpPr>
        <xdr:cNvPr id="567" name="n_2mainValue【学校施設】&#10;有形固定資産減価償却率">
          <a:extLst>
            <a:ext uri="{FF2B5EF4-FFF2-40B4-BE49-F238E27FC236}">
              <a16:creationId xmlns:a16="http://schemas.microsoft.com/office/drawing/2014/main" id="{00000000-0008-0000-0E00-000037020000}"/>
            </a:ext>
          </a:extLst>
        </xdr:cNvPr>
        <xdr:cNvSpPr txBox="1"/>
      </xdr:nvSpPr>
      <xdr:spPr>
        <a:xfrm>
          <a:off x="143897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170197</xdr:rowOff>
    </xdr:from>
    <xdr:ext cx="405111" cy="259045"/>
    <xdr:sp macro="" textlink="">
      <xdr:nvSpPr>
        <xdr:cNvPr id="568" name="n_3mainValue【学校施設】&#10;有形固定資産減価償却率">
          <a:extLst>
            <a:ext uri="{FF2B5EF4-FFF2-40B4-BE49-F238E27FC236}">
              <a16:creationId xmlns:a16="http://schemas.microsoft.com/office/drawing/2014/main" id="{00000000-0008-0000-0E00-000038020000}"/>
            </a:ext>
          </a:extLst>
        </xdr:cNvPr>
        <xdr:cNvSpPr txBox="1"/>
      </xdr:nvSpPr>
      <xdr:spPr>
        <a:xfrm>
          <a:off x="13500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156481</xdr:rowOff>
    </xdr:from>
    <xdr:ext cx="405111" cy="259045"/>
    <xdr:sp macro="" textlink="">
      <xdr:nvSpPr>
        <xdr:cNvPr id="569" name="n_4mainValue【学校施設】&#10;有形固定資産減価償却率">
          <a:extLst>
            <a:ext uri="{FF2B5EF4-FFF2-40B4-BE49-F238E27FC236}">
              <a16:creationId xmlns:a16="http://schemas.microsoft.com/office/drawing/2014/main" id="{00000000-0008-0000-0E00-000039020000}"/>
            </a:ext>
          </a:extLst>
        </xdr:cNvPr>
        <xdr:cNvSpPr txBox="1"/>
      </xdr:nvSpPr>
      <xdr:spPr>
        <a:xfrm>
          <a:off x="12611744" y="975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E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E00-000051020000}"/>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E00-000053020000}"/>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E00-000055020000}"/>
            </a:ext>
          </a:extLst>
        </xdr:cNvPr>
        <xdr:cNvSpPr txBox="1"/>
      </xdr:nvSpPr>
      <xdr:spPr>
        <a:xfrm>
          <a:off x="22199600" y="10298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82245</xdr:rowOff>
    </xdr:from>
    <xdr:to>
      <xdr:col>116</xdr:col>
      <xdr:colOff>114300</xdr:colOff>
      <xdr:row>62</xdr:row>
      <xdr:rowOff>12395</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2110700" y="1054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60672</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E00-000061020000}"/>
            </a:ext>
          </a:extLst>
        </xdr:cNvPr>
        <xdr:cNvSpPr txBox="1"/>
      </xdr:nvSpPr>
      <xdr:spPr>
        <a:xfrm>
          <a:off x="22199600" y="105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99619</xdr:rowOff>
    </xdr:from>
    <xdr:to>
      <xdr:col>112</xdr:col>
      <xdr:colOff>38100</xdr:colOff>
      <xdr:row>62</xdr:row>
      <xdr:rowOff>29769</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1272500" y="1055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133045</xdr:rowOff>
    </xdr:from>
    <xdr:to>
      <xdr:col>116</xdr:col>
      <xdr:colOff>63500</xdr:colOff>
      <xdr:row>61</xdr:row>
      <xdr:rowOff>150419</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1323300" y="10591495"/>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114249</xdr:rowOff>
    </xdr:from>
    <xdr:to>
      <xdr:col>107</xdr:col>
      <xdr:colOff>101600</xdr:colOff>
      <xdr:row>62</xdr:row>
      <xdr:rowOff>44399</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20383500" y="1057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150419</xdr:rowOff>
    </xdr:from>
    <xdr:to>
      <xdr:col>111</xdr:col>
      <xdr:colOff>177800</xdr:colOff>
      <xdr:row>61</xdr:row>
      <xdr:rowOff>165049</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20434300" y="10608869"/>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134824</xdr:rowOff>
    </xdr:from>
    <xdr:to>
      <xdr:col>102</xdr:col>
      <xdr:colOff>165100</xdr:colOff>
      <xdr:row>62</xdr:row>
      <xdr:rowOff>64974</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9494500" y="105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165049</xdr:rowOff>
    </xdr:from>
    <xdr:to>
      <xdr:col>107</xdr:col>
      <xdr:colOff>50800</xdr:colOff>
      <xdr:row>62</xdr:row>
      <xdr:rowOff>14174</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9545300" y="10623499"/>
          <a:ext cx="889000" cy="2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150825</xdr:rowOff>
    </xdr:from>
    <xdr:to>
      <xdr:col>98</xdr:col>
      <xdr:colOff>38100</xdr:colOff>
      <xdr:row>62</xdr:row>
      <xdr:rowOff>80975</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8605500" y="1060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14174</xdr:rowOff>
    </xdr:from>
    <xdr:to>
      <xdr:col>102</xdr:col>
      <xdr:colOff>114300</xdr:colOff>
      <xdr:row>62</xdr:row>
      <xdr:rowOff>30175</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18656300" y="10644074"/>
          <a:ext cx="8890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618" name="n_1aveValue【学校施設】&#10;一人当たり面積">
          <a:extLst>
            <a:ext uri="{FF2B5EF4-FFF2-40B4-BE49-F238E27FC236}">
              <a16:creationId xmlns:a16="http://schemas.microsoft.com/office/drawing/2014/main" id="{00000000-0008-0000-0E00-00006A020000}"/>
            </a:ext>
          </a:extLst>
        </xdr:cNvPr>
        <xdr:cNvSpPr txBox="1"/>
      </xdr:nvSpPr>
      <xdr:spPr>
        <a:xfrm>
          <a:off x="210757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19" name="n_2aveValue【学校施設】&#10;一人当たり面積">
          <a:extLst>
            <a:ext uri="{FF2B5EF4-FFF2-40B4-BE49-F238E27FC236}">
              <a16:creationId xmlns:a16="http://schemas.microsoft.com/office/drawing/2014/main" id="{00000000-0008-0000-0E00-00006B020000}"/>
            </a:ext>
          </a:extLst>
        </xdr:cNvPr>
        <xdr:cNvSpPr txBox="1"/>
      </xdr:nvSpPr>
      <xdr:spPr>
        <a:xfrm>
          <a:off x="20199427" y="102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620" name="n_3aveValue【学校施設】&#10;一人当たり面積">
          <a:extLst>
            <a:ext uri="{FF2B5EF4-FFF2-40B4-BE49-F238E27FC236}">
              <a16:creationId xmlns:a16="http://schemas.microsoft.com/office/drawing/2014/main" id="{00000000-0008-0000-0E00-00006C020000}"/>
            </a:ext>
          </a:extLst>
        </xdr:cNvPr>
        <xdr:cNvSpPr txBox="1"/>
      </xdr:nvSpPr>
      <xdr:spPr>
        <a:xfrm>
          <a:off x="19310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621" name="n_4aveValue【学校施設】&#10;一人当たり面積">
          <a:extLst>
            <a:ext uri="{FF2B5EF4-FFF2-40B4-BE49-F238E27FC236}">
              <a16:creationId xmlns:a16="http://schemas.microsoft.com/office/drawing/2014/main" id="{00000000-0008-0000-0E00-00006D020000}"/>
            </a:ext>
          </a:extLst>
        </xdr:cNvPr>
        <xdr:cNvSpPr txBox="1"/>
      </xdr:nvSpPr>
      <xdr:spPr>
        <a:xfrm>
          <a:off x="18421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20896</xdr:rowOff>
    </xdr:from>
    <xdr:ext cx="469744" cy="259045"/>
    <xdr:sp macro="" textlink="">
      <xdr:nvSpPr>
        <xdr:cNvPr id="622" name="n_1mainValue【学校施設】&#10;一人当たり面積">
          <a:extLst>
            <a:ext uri="{FF2B5EF4-FFF2-40B4-BE49-F238E27FC236}">
              <a16:creationId xmlns:a16="http://schemas.microsoft.com/office/drawing/2014/main" id="{00000000-0008-0000-0E00-00006E020000}"/>
            </a:ext>
          </a:extLst>
        </xdr:cNvPr>
        <xdr:cNvSpPr txBox="1"/>
      </xdr:nvSpPr>
      <xdr:spPr>
        <a:xfrm>
          <a:off x="21075727" y="1065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35526</xdr:rowOff>
    </xdr:from>
    <xdr:ext cx="469744" cy="259045"/>
    <xdr:sp macro="" textlink="">
      <xdr:nvSpPr>
        <xdr:cNvPr id="623" name="n_2mainValue【学校施設】&#10;一人当たり面積">
          <a:extLst>
            <a:ext uri="{FF2B5EF4-FFF2-40B4-BE49-F238E27FC236}">
              <a16:creationId xmlns:a16="http://schemas.microsoft.com/office/drawing/2014/main" id="{00000000-0008-0000-0E00-00006F020000}"/>
            </a:ext>
          </a:extLst>
        </xdr:cNvPr>
        <xdr:cNvSpPr txBox="1"/>
      </xdr:nvSpPr>
      <xdr:spPr>
        <a:xfrm>
          <a:off x="20199427" y="106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56101</xdr:rowOff>
    </xdr:from>
    <xdr:ext cx="469744" cy="259045"/>
    <xdr:sp macro="" textlink="">
      <xdr:nvSpPr>
        <xdr:cNvPr id="624" name="n_3mainValue【学校施設】&#10;一人当たり面積">
          <a:extLst>
            <a:ext uri="{FF2B5EF4-FFF2-40B4-BE49-F238E27FC236}">
              <a16:creationId xmlns:a16="http://schemas.microsoft.com/office/drawing/2014/main" id="{00000000-0008-0000-0E00-000070020000}"/>
            </a:ext>
          </a:extLst>
        </xdr:cNvPr>
        <xdr:cNvSpPr txBox="1"/>
      </xdr:nvSpPr>
      <xdr:spPr>
        <a:xfrm>
          <a:off x="19310427" y="1068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72102</xdr:rowOff>
    </xdr:from>
    <xdr:ext cx="469744" cy="259045"/>
    <xdr:sp macro="" textlink="">
      <xdr:nvSpPr>
        <xdr:cNvPr id="625" name="n_4mainValue【学校施設】&#10;一人当たり面積">
          <a:extLst>
            <a:ext uri="{FF2B5EF4-FFF2-40B4-BE49-F238E27FC236}">
              <a16:creationId xmlns:a16="http://schemas.microsoft.com/office/drawing/2014/main" id="{00000000-0008-0000-0E00-000071020000}"/>
            </a:ext>
          </a:extLst>
        </xdr:cNvPr>
        <xdr:cNvSpPr txBox="1"/>
      </xdr:nvSpPr>
      <xdr:spPr>
        <a:xfrm>
          <a:off x="18421427" y="1070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0000000-0008-0000-0E00-00008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00000000-0008-0000-0E00-00008C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00000000-0008-0000-0E00-00008E020000}"/>
            </a:ext>
          </a:extLst>
        </xdr:cNvPr>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55534</xdr:rowOff>
    </xdr:from>
    <xdr:ext cx="405111" cy="259045"/>
    <xdr:sp macro="" textlink="">
      <xdr:nvSpPr>
        <xdr:cNvPr id="656" name="【児童館】&#10;有形固定資産減価償却率平均値テキスト">
          <a:extLst>
            <a:ext uri="{FF2B5EF4-FFF2-40B4-BE49-F238E27FC236}">
              <a16:creationId xmlns:a16="http://schemas.microsoft.com/office/drawing/2014/main" id="{00000000-0008-0000-0E00-000090020000}"/>
            </a:ext>
          </a:extLst>
        </xdr:cNvPr>
        <xdr:cNvSpPr txBox="1"/>
      </xdr:nvSpPr>
      <xdr:spPr>
        <a:xfrm>
          <a:off x="16357600" y="1411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2763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54248</xdr:rowOff>
    </xdr:from>
    <xdr:to>
      <xdr:col>85</xdr:col>
      <xdr:colOff>177800</xdr:colOff>
      <xdr:row>78</xdr:row>
      <xdr:rowOff>155848</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6268700" y="1342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7275</xdr:rowOff>
    </xdr:from>
    <xdr:ext cx="405111" cy="259045"/>
    <xdr:sp macro="" textlink="">
      <xdr:nvSpPr>
        <xdr:cNvPr id="668" name="【児童館】&#10;有形固定資産減価償却率該当値テキスト">
          <a:extLst>
            <a:ext uri="{FF2B5EF4-FFF2-40B4-BE49-F238E27FC236}">
              <a16:creationId xmlns:a16="http://schemas.microsoft.com/office/drawing/2014/main" id="{00000000-0008-0000-0E00-00009C020000}"/>
            </a:ext>
          </a:extLst>
        </xdr:cNvPr>
        <xdr:cNvSpPr txBox="1"/>
      </xdr:nvSpPr>
      <xdr:spPr>
        <a:xfrm>
          <a:off x="16357600" y="13380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21589</xdr:rowOff>
    </xdr:from>
    <xdr:to>
      <xdr:col>81</xdr:col>
      <xdr:colOff>101600</xdr:colOff>
      <xdr:row>78</xdr:row>
      <xdr:rowOff>123189</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5430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72389</xdr:rowOff>
    </xdr:from>
    <xdr:to>
      <xdr:col>85</xdr:col>
      <xdr:colOff>127000</xdr:colOff>
      <xdr:row>78</xdr:row>
      <xdr:rowOff>105048</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5481300" y="1344548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160382</xdr:rowOff>
    </xdr:from>
    <xdr:to>
      <xdr:col>76</xdr:col>
      <xdr:colOff>165100</xdr:colOff>
      <xdr:row>78</xdr:row>
      <xdr:rowOff>90532</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4541500" y="133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39732</xdr:rowOff>
    </xdr:from>
    <xdr:to>
      <xdr:col>81</xdr:col>
      <xdr:colOff>50800</xdr:colOff>
      <xdr:row>78</xdr:row>
      <xdr:rowOff>72389</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4592300" y="134128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126093</xdr:rowOff>
    </xdr:from>
    <xdr:to>
      <xdr:col>72</xdr:col>
      <xdr:colOff>38100</xdr:colOff>
      <xdr:row>78</xdr:row>
      <xdr:rowOff>56243</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36525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5443</xdr:rowOff>
    </xdr:from>
    <xdr:to>
      <xdr:col>76</xdr:col>
      <xdr:colOff>114300</xdr:colOff>
      <xdr:row>78</xdr:row>
      <xdr:rowOff>39732</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3703300" y="133785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93436</xdr:rowOff>
    </xdr:from>
    <xdr:to>
      <xdr:col>67</xdr:col>
      <xdr:colOff>101600</xdr:colOff>
      <xdr:row>78</xdr:row>
      <xdr:rowOff>23586</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2763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144236</xdr:rowOff>
    </xdr:from>
    <xdr:to>
      <xdr:col>71</xdr:col>
      <xdr:colOff>177800</xdr:colOff>
      <xdr:row>78</xdr:row>
      <xdr:rowOff>5443</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2814300" y="13345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677" name="n_1aveValue【児童館】&#10;有形固定資産減価償却率">
          <a:extLst>
            <a:ext uri="{FF2B5EF4-FFF2-40B4-BE49-F238E27FC236}">
              <a16:creationId xmlns:a16="http://schemas.microsoft.com/office/drawing/2014/main" id="{00000000-0008-0000-0E00-0000A5020000}"/>
            </a:ext>
          </a:extLst>
        </xdr:cNvPr>
        <xdr:cNvSpPr txBox="1"/>
      </xdr:nvSpPr>
      <xdr:spPr>
        <a:xfrm>
          <a:off x="152660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99621</xdr:rowOff>
    </xdr:from>
    <xdr:ext cx="405111" cy="259045"/>
    <xdr:sp macro="" textlink="">
      <xdr:nvSpPr>
        <xdr:cNvPr id="678" name="n_2aveValue【児童館】&#10;有形固定資産減価償却率">
          <a:extLst>
            <a:ext uri="{FF2B5EF4-FFF2-40B4-BE49-F238E27FC236}">
              <a16:creationId xmlns:a16="http://schemas.microsoft.com/office/drawing/2014/main" id="{00000000-0008-0000-0E00-0000A6020000}"/>
            </a:ext>
          </a:extLst>
        </xdr:cNvPr>
        <xdr:cNvSpPr txBox="1"/>
      </xdr:nvSpPr>
      <xdr:spPr>
        <a:xfrm>
          <a:off x="14389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75128</xdr:rowOff>
    </xdr:from>
    <xdr:ext cx="405111" cy="259045"/>
    <xdr:sp macro="" textlink="">
      <xdr:nvSpPr>
        <xdr:cNvPr id="679" name="n_3aveValue【児童館】&#10;有形固定資産減価償却率">
          <a:extLst>
            <a:ext uri="{FF2B5EF4-FFF2-40B4-BE49-F238E27FC236}">
              <a16:creationId xmlns:a16="http://schemas.microsoft.com/office/drawing/2014/main" id="{00000000-0008-0000-0E00-0000A7020000}"/>
            </a:ext>
          </a:extLst>
        </xdr:cNvPr>
        <xdr:cNvSpPr txBox="1"/>
      </xdr:nvSpPr>
      <xdr:spPr>
        <a:xfrm>
          <a:off x="13500744" y="1413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58800</xdr:rowOff>
    </xdr:from>
    <xdr:ext cx="405111" cy="259045"/>
    <xdr:sp macro="" textlink="">
      <xdr:nvSpPr>
        <xdr:cNvPr id="680" name="n_4aveValue【児童館】&#10;有形固定資産減価償却率">
          <a:extLst>
            <a:ext uri="{FF2B5EF4-FFF2-40B4-BE49-F238E27FC236}">
              <a16:creationId xmlns:a16="http://schemas.microsoft.com/office/drawing/2014/main" id="{00000000-0008-0000-0E00-0000A8020000}"/>
            </a:ext>
          </a:extLst>
        </xdr:cNvPr>
        <xdr:cNvSpPr txBox="1"/>
      </xdr:nvSpPr>
      <xdr:spPr>
        <a:xfrm>
          <a:off x="126117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139716</xdr:rowOff>
    </xdr:from>
    <xdr:ext cx="405111" cy="259045"/>
    <xdr:sp macro="" textlink="">
      <xdr:nvSpPr>
        <xdr:cNvPr id="681" name="n_1mainValue【児童館】&#10;有形固定資産減価償却率">
          <a:extLst>
            <a:ext uri="{FF2B5EF4-FFF2-40B4-BE49-F238E27FC236}">
              <a16:creationId xmlns:a16="http://schemas.microsoft.com/office/drawing/2014/main" id="{00000000-0008-0000-0E00-0000A9020000}"/>
            </a:ext>
          </a:extLst>
        </xdr:cNvPr>
        <xdr:cNvSpPr txBox="1"/>
      </xdr:nvSpPr>
      <xdr:spPr>
        <a:xfrm>
          <a:off x="152660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107059</xdr:rowOff>
    </xdr:from>
    <xdr:ext cx="340478" cy="259045"/>
    <xdr:sp macro="" textlink="">
      <xdr:nvSpPr>
        <xdr:cNvPr id="682" name="n_2mainValue【児童館】&#10;有形固定資産減価償却率">
          <a:extLst>
            <a:ext uri="{FF2B5EF4-FFF2-40B4-BE49-F238E27FC236}">
              <a16:creationId xmlns:a16="http://schemas.microsoft.com/office/drawing/2014/main" id="{00000000-0008-0000-0E00-0000AA020000}"/>
            </a:ext>
          </a:extLst>
        </xdr:cNvPr>
        <xdr:cNvSpPr txBox="1"/>
      </xdr:nvSpPr>
      <xdr:spPr>
        <a:xfrm>
          <a:off x="14422061" y="13137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72770</xdr:rowOff>
    </xdr:from>
    <xdr:ext cx="340478" cy="259045"/>
    <xdr:sp macro="" textlink="">
      <xdr:nvSpPr>
        <xdr:cNvPr id="683" name="n_3mainValue【児童館】&#10;有形固定資産減価償却率">
          <a:extLst>
            <a:ext uri="{FF2B5EF4-FFF2-40B4-BE49-F238E27FC236}">
              <a16:creationId xmlns:a16="http://schemas.microsoft.com/office/drawing/2014/main" id="{00000000-0008-0000-0E00-0000AB020000}"/>
            </a:ext>
          </a:extLst>
        </xdr:cNvPr>
        <xdr:cNvSpPr txBox="1"/>
      </xdr:nvSpPr>
      <xdr:spPr>
        <a:xfrm>
          <a:off x="13533061" y="1310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40113</xdr:rowOff>
    </xdr:from>
    <xdr:ext cx="340478" cy="259045"/>
    <xdr:sp macro="" textlink="">
      <xdr:nvSpPr>
        <xdr:cNvPr id="684" name="n_4mainValue【児童館】&#10;有形固定資産減価償却率">
          <a:extLst>
            <a:ext uri="{FF2B5EF4-FFF2-40B4-BE49-F238E27FC236}">
              <a16:creationId xmlns:a16="http://schemas.microsoft.com/office/drawing/2014/main" id="{00000000-0008-0000-0E00-0000AC020000}"/>
            </a:ext>
          </a:extLst>
        </xdr:cNvPr>
        <xdr:cNvSpPr txBox="1"/>
      </xdr:nvSpPr>
      <xdr:spPr>
        <a:xfrm>
          <a:off x="12644061" y="1307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E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E00-0000C3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E00-0000C502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144035</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E00-0000C7020000}"/>
            </a:ext>
          </a:extLst>
        </xdr:cNvPr>
        <xdr:cNvSpPr txBox="1"/>
      </xdr:nvSpPr>
      <xdr:spPr>
        <a:xfrm>
          <a:off x="22199600" y="1454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2110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7890</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E00-0000D3020000}"/>
            </a:ext>
          </a:extLst>
        </xdr:cNvPr>
        <xdr:cNvSpPr txBox="1"/>
      </xdr:nvSpPr>
      <xdr:spPr>
        <a:xfrm>
          <a:off x="22199600" y="1440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161037</xdr:rowOff>
    </xdr:from>
    <xdr:to>
      <xdr:col>112</xdr:col>
      <xdr:colOff>38100</xdr:colOff>
      <xdr:row>85</xdr:row>
      <xdr:rowOff>91187</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1272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35813</xdr:rowOff>
    </xdr:from>
    <xdr:to>
      <xdr:col>116</xdr:col>
      <xdr:colOff>63500</xdr:colOff>
      <xdr:row>85</xdr:row>
      <xdr:rowOff>40387</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flipV="1">
          <a:off x="21323300" y="146090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165608</xdr:rowOff>
    </xdr:from>
    <xdr:to>
      <xdr:col>107</xdr:col>
      <xdr:colOff>101600</xdr:colOff>
      <xdr:row>85</xdr:row>
      <xdr:rowOff>95758</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20383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40387</xdr:rowOff>
    </xdr:from>
    <xdr:to>
      <xdr:col>111</xdr:col>
      <xdr:colOff>177800</xdr:colOff>
      <xdr:row>85</xdr:row>
      <xdr:rowOff>44958</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flipV="1">
          <a:off x="20434300" y="146136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9494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44958</xdr:rowOff>
    </xdr:from>
    <xdr:to>
      <xdr:col>107</xdr:col>
      <xdr:colOff>50800</xdr:colOff>
      <xdr:row>85</xdr:row>
      <xdr:rowOff>49530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flipV="1">
          <a:off x="19545300" y="1461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8605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49530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8656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732" name="n_1aveValue【児童館】&#10;一人当たり面積">
          <a:extLst>
            <a:ext uri="{FF2B5EF4-FFF2-40B4-BE49-F238E27FC236}">
              <a16:creationId xmlns:a16="http://schemas.microsoft.com/office/drawing/2014/main" id="{00000000-0008-0000-0E00-0000DC020000}"/>
            </a:ext>
          </a:extLst>
        </xdr:cNvPr>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33" name="n_2aveValue【児童館】&#10;一人当たり面積">
          <a:extLst>
            <a:ext uri="{FF2B5EF4-FFF2-40B4-BE49-F238E27FC236}">
              <a16:creationId xmlns:a16="http://schemas.microsoft.com/office/drawing/2014/main" id="{00000000-0008-0000-0E00-0000DD020000}"/>
            </a:ext>
          </a:extLst>
        </xdr:cNvPr>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734" name="n_3aveValue【児童館】&#10;一人当たり面積">
          <a:extLst>
            <a:ext uri="{FF2B5EF4-FFF2-40B4-BE49-F238E27FC236}">
              <a16:creationId xmlns:a16="http://schemas.microsoft.com/office/drawing/2014/main" id="{00000000-0008-0000-0E00-0000DE020000}"/>
            </a:ext>
          </a:extLst>
        </xdr:cNvPr>
        <xdr:cNvSpPr txBox="1"/>
      </xdr:nvSpPr>
      <xdr:spPr>
        <a:xfrm>
          <a:off x="19310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35" name="n_4aveValue【児童館】&#10;一人当たり面積">
          <a:extLst>
            <a:ext uri="{FF2B5EF4-FFF2-40B4-BE49-F238E27FC236}">
              <a16:creationId xmlns:a16="http://schemas.microsoft.com/office/drawing/2014/main" id="{00000000-0008-0000-0E00-0000DF020000}"/>
            </a:ext>
          </a:extLst>
        </xdr:cNvPr>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107714</xdr:rowOff>
    </xdr:from>
    <xdr:ext cx="469744" cy="259045"/>
    <xdr:sp macro="" textlink="">
      <xdr:nvSpPr>
        <xdr:cNvPr id="736" name="n_1mainValue【児童館】&#10;一人当たり面積">
          <a:extLst>
            <a:ext uri="{FF2B5EF4-FFF2-40B4-BE49-F238E27FC236}">
              <a16:creationId xmlns:a16="http://schemas.microsoft.com/office/drawing/2014/main" id="{00000000-0008-0000-0E00-0000E0020000}"/>
            </a:ext>
          </a:extLst>
        </xdr:cNvPr>
        <xdr:cNvSpPr txBox="1"/>
      </xdr:nvSpPr>
      <xdr:spPr>
        <a:xfrm>
          <a:off x="210757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737" name="n_2mainValue【児童館】&#10;一人当たり面積">
          <a:extLst>
            <a:ext uri="{FF2B5EF4-FFF2-40B4-BE49-F238E27FC236}">
              <a16:creationId xmlns:a16="http://schemas.microsoft.com/office/drawing/2014/main" id="{00000000-0008-0000-0E00-0000E1020000}"/>
            </a:ext>
          </a:extLst>
        </xdr:cNvPr>
        <xdr:cNvSpPr txBox="1"/>
      </xdr:nvSpPr>
      <xdr:spPr>
        <a:xfrm>
          <a:off x="20199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38" name="n_3mainValue【児童館】&#10;一人当たり面積">
          <a:extLst>
            <a:ext uri="{FF2B5EF4-FFF2-40B4-BE49-F238E27FC236}">
              <a16:creationId xmlns:a16="http://schemas.microsoft.com/office/drawing/2014/main" id="{00000000-0008-0000-0E00-0000E2020000}"/>
            </a:ext>
          </a:extLst>
        </xdr:cNvPr>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739" name="n_4mainValue【児童館】&#10;一人当たり面積">
          <a:extLst>
            <a:ext uri="{FF2B5EF4-FFF2-40B4-BE49-F238E27FC236}">
              <a16:creationId xmlns:a16="http://schemas.microsoft.com/office/drawing/2014/main" id="{00000000-0008-0000-0E00-0000E3020000}"/>
            </a:ext>
          </a:extLst>
        </xdr:cNvPr>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E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00000000-0008-0000-0E00-0000FD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00000000-0008-0000-0E00-0000FF020000}"/>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E00-000001030000}"/>
            </a:ext>
          </a:extLst>
        </xdr:cNvPr>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62687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124477</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E00-00000D030000}"/>
            </a:ext>
          </a:extLst>
        </xdr:cNvPr>
        <xdr:cNvSpPr txBox="1"/>
      </xdr:nvSpPr>
      <xdr:spPr>
        <a:xfrm>
          <a:off x="16357600"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97789</xdr:rowOff>
    </xdr:from>
    <xdr:to>
      <xdr:col>81</xdr:col>
      <xdr:colOff>101600</xdr:colOff>
      <xdr:row>105</xdr:row>
      <xdr:rowOff>27939</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5430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148589</xdr:rowOff>
    </xdr:from>
    <xdr:to>
      <xdr:col>85</xdr:col>
      <xdr:colOff>127000</xdr:colOff>
      <xdr:row>104</xdr:row>
      <xdr:rowOff>152400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5481300" y="179793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61595</xdr:rowOff>
    </xdr:from>
    <xdr:to>
      <xdr:col>76</xdr:col>
      <xdr:colOff>165100</xdr:colOff>
      <xdr:row>104</xdr:row>
      <xdr:rowOff>163195</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4541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112395</xdr:rowOff>
    </xdr:from>
    <xdr:to>
      <xdr:col>81</xdr:col>
      <xdr:colOff>50800</xdr:colOff>
      <xdr:row>104</xdr:row>
      <xdr:rowOff>148589</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4592300" y="179431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3652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87630</xdr:rowOff>
    </xdr:from>
    <xdr:to>
      <xdr:col>76</xdr:col>
      <xdr:colOff>114300</xdr:colOff>
      <xdr:row>104</xdr:row>
      <xdr:rowOff>112395</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3703300" y="179184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46355</xdr:rowOff>
    </xdr:from>
    <xdr:to>
      <xdr:col>67</xdr:col>
      <xdr:colOff>101600</xdr:colOff>
      <xdr:row>104</xdr:row>
      <xdr:rowOff>147955</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2763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87630</xdr:rowOff>
    </xdr:from>
    <xdr:to>
      <xdr:col>71</xdr:col>
      <xdr:colOff>177800</xdr:colOff>
      <xdr:row>104</xdr:row>
      <xdr:rowOff>97155</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flipV="1">
          <a:off x="12814300" y="179184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E00-000016030000}"/>
            </a:ext>
          </a:extLst>
        </xdr:cNvPr>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E00-000017030000}"/>
            </a:ext>
          </a:extLst>
        </xdr:cNvPr>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E00-000018030000}"/>
            </a:ext>
          </a:extLst>
        </xdr:cNvPr>
        <xdr:cNvSpPr txBox="1"/>
      </xdr:nvSpPr>
      <xdr:spPr>
        <a:xfrm>
          <a:off x="13500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E00-000019030000}"/>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44466</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E00-00001A030000}"/>
            </a:ext>
          </a:extLst>
        </xdr:cNvPr>
        <xdr:cNvSpPr txBox="1"/>
      </xdr:nvSpPr>
      <xdr:spPr>
        <a:xfrm>
          <a:off x="152660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8272</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E00-00001B030000}"/>
            </a:ext>
          </a:extLst>
        </xdr:cNvPr>
        <xdr:cNvSpPr txBox="1"/>
      </xdr:nvSpPr>
      <xdr:spPr>
        <a:xfrm>
          <a:off x="14389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154957</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E00-00001C030000}"/>
            </a:ext>
          </a:extLst>
        </xdr:cNvPr>
        <xdr:cNvSpPr txBox="1"/>
      </xdr:nvSpPr>
      <xdr:spPr>
        <a:xfrm>
          <a:off x="13500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164482</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E00-00001D030000}"/>
            </a:ext>
          </a:extLst>
        </xdr:cNvPr>
        <xdr:cNvSpPr txBox="1"/>
      </xdr:nvSpPr>
      <xdr:spPr>
        <a:xfrm>
          <a:off x="12611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00000000-0008-0000-0E00-00003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00000000-0008-0000-0E00-000034030000}"/>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00000000-0008-0000-0E00-000036030000}"/>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824" name="【公民館】&#10;一人当たり面積平均値テキスト">
          <a:extLst>
            <a:ext uri="{FF2B5EF4-FFF2-40B4-BE49-F238E27FC236}">
              <a16:creationId xmlns:a16="http://schemas.microsoft.com/office/drawing/2014/main" id="{00000000-0008-0000-0E00-000038030000}"/>
            </a:ext>
          </a:extLst>
        </xdr:cNvPr>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82550</xdr:rowOff>
    </xdr:from>
    <xdr:to>
      <xdr:col>116</xdr:col>
      <xdr:colOff>114300</xdr:colOff>
      <xdr:row>104</xdr:row>
      <xdr:rowOff>12700</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22110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105427</xdr:rowOff>
    </xdr:from>
    <xdr:ext cx="469744" cy="259045"/>
    <xdr:sp macro="" textlink="">
      <xdr:nvSpPr>
        <xdr:cNvPr id="836" name="【公民館】&#10;一人当たり面積該当値テキスト">
          <a:extLst>
            <a:ext uri="{FF2B5EF4-FFF2-40B4-BE49-F238E27FC236}">
              <a16:creationId xmlns:a16="http://schemas.microsoft.com/office/drawing/2014/main" id="{00000000-0008-0000-0E00-000044030000}"/>
            </a:ext>
          </a:extLst>
        </xdr:cNvPr>
        <xdr:cNvSpPr txBox="1"/>
      </xdr:nvSpPr>
      <xdr:spPr>
        <a:xfrm>
          <a:off x="22199600"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98552</xdr:rowOff>
    </xdr:from>
    <xdr:to>
      <xdr:col>112</xdr:col>
      <xdr:colOff>38100</xdr:colOff>
      <xdr:row>104</xdr:row>
      <xdr:rowOff>28702</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1272500" y="1775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133350</xdr:rowOff>
    </xdr:from>
    <xdr:to>
      <xdr:col>116</xdr:col>
      <xdr:colOff>63500</xdr:colOff>
      <xdr:row>103</xdr:row>
      <xdr:rowOff>149352</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flipV="1">
          <a:off x="21323300" y="1779270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112268</xdr:rowOff>
    </xdr:from>
    <xdr:to>
      <xdr:col>107</xdr:col>
      <xdr:colOff>101600</xdr:colOff>
      <xdr:row>104</xdr:row>
      <xdr:rowOff>42418</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0383500" y="1777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149352</xdr:rowOff>
    </xdr:from>
    <xdr:to>
      <xdr:col>111</xdr:col>
      <xdr:colOff>177800</xdr:colOff>
      <xdr:row>103</xdr:row>
      <xdr:rowOff>163068</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20434300" y="178087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132842</xdr:rowOff>
    </xdr:from>
    <xdr:to>
      <xdr:col>102</xdr:col>
      <xdr:colOff>165100</xdr:colOff>
      <xdr:row>104</xdr:row>
      <xdr:rowOff>62992</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19494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163068</xdr:rowOff>
    </xdr:from>
    <xdr:to>
      <xdr:col>107</xdr:col>
      <xdr:colOff>50800</xdr:colOff>
      <xdr:row>104</xdr:row>
      <xdr:rowOff>12192</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19545300" y="1782241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87122</xdr:rowOff>
    </xdr:from>
    <xdr:to>
      <xdr:col>98</xdr:col>
      <xdr:colOff>38100</xdr:colOff>
      <xdr:row>104</xdr:row>
      <xdr:rowOff>17272</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8605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137922</xdr:rowOff>
    </xdr:from>
    <xdr:to>
      <xdr:col>102</xdr:col>
      <xdr:colOff>114300</xdr:colOff>
      <xdr:row>104</xdr:row>
      <xdr:rowOff>12192</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8656300" y="177972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45" name="n_1aveValue【公民館】&#10;一人当たり面積">
          <a:extLst>
            <a:ext uri="{FF2B5EF4-FFF2-40B4-BE49-F238E27FC236}">
              <a16:creationId xmlns:a16="http://schemas.microsoft.com/office/drawing/2014/main" id="{00000000-0008-0000-0E00-00004D030000}"/>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846" name="n_2aveValue【公民館】&#10;一人当たり面積">
          <a:extLst>
            <a:ext uri="{FF2B5EF4-FFF2-40B4-BE49-F238E27FC236}">
              <a16:creationId xmlns:a16="http://schemas.microsoft.com/office/drawing/2014/main" id="{00000000-0008-0000-0E00-00004E030000}"/>
            </a:ext>
          </a:extLst>
        </xdr:cNvPr>
        <xdr:cNvSpPr txBox="1"/>
      </xdr:nvSpPr>
      <xdr:spPr>
        <a:xfrm>
          <a:off x="20199427" y="1822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847" name="n_3aveValue【公民館】&#10;一人当たり面積">
          <a:extLst>
            <a:ext uri="{FF2B5EF4-FFF2-40B4-BE49-F238E27FC236}">
              <a16:creationId xmlns:a16="http://schemas.microsoft.com/office/drawing/2014/main" id="{00000000-0008-0000-0E00-00004F030000}"/>
            </a:ext>
          </a:extLst>
        </xdr:cNvPr>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848" name="n_4aveValue【公民館】&#10;一人当たり面積">
          <a:extLst>
            <a:ext uri="{FF2B5EF4-FFF2-40B4-BE49-F238E27FC236}">
              <a16:creationId xmlns:a16="http://schemas.microsoft.com/office/drawing/2014/main" id="{00000000-0008-0000-0E00-000050030000}"/>
            </a:ext>
          </a:extLst>
        </xdr:cNvPr>
        <xdr:cNvSpPr txBox="1"/>
      </xdr:nvSpPr>
      <xdr:spPr>
        <a:xfrm>
          <a:off x="18421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45229</xdr:rowOff>
    </xdr:from>
    <xdr:ext cx="469744" cy="259045"/>
    <xdr:sp macro="" textlink="">
      <xdr:nvSpPr>
        <xdr:cNvPr id="849" name="n_1mainValue【公民館】&#10;一人当たり面積">
          <a:extLst>
            <a:ext uri="{FF2B5EF4-FFF2-40B4-BE49-F238E27FC236}">
              <a16:creationId xmlns:a16="http://schemas.microsoft.com/office/drawing/2014/main" id="{00000000-0008-0000-0E00-000051030000}"/>
            </a:ext>
          </a:extLst>
        </xdr:cNvPr>
        <xdr:cNvSpPr txBox="1"/>
      </xdr:nvSpPr>
      <xdr:spPr>
        <a:xfrm>
          <a:off x="21075727" y="1753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58945</xdr:rowOff>
    </xdr:from>
    <xdr:ext cx="469744" cy="259045"/>
    <xdr:sp macro="" textlink="">
      <xdr:nvSpPr>
        <xdr:cNvPr id="850" name="n_2mainValue【公民館】&#10;一人当たり面積">
          <a:extLst>
            <a:ext uri="{FF2B5EF4-FFF2-40B4-BE49-F238E27FC236}">
              <a16:creationId xmlns:a16="http://schemas.microsoft.com/office/drawing/2014/main" id="{00000000-0008-0000-0E00-000052030000}"/>
            </a:ext>
          </a:extLst>
        </xdr:cNvPr>
        <xdr:cNvSpPr txBox="1"/>
      </xdr:nvSpPr>
      <xdr:spPr>
        <a:xfrm>
          <a:off x="20199427" y="1754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79519</xdr:rowOff>
    </xdr:from>
    <xdr:ext cx="469744" cy="259045"/>
    <xdr:sp macro="" textlink="">
      <xdr:nvSpPr>
        <xdr:cNvPr id="851" name="n_3mainValue【公民館】&#10;一人当たり面積">
          <a:extLst>
            <a:ext uri="{FF2B5EF4-FFF2-40B4-BE49-F238E27FC236}">
              <a16:creationId xmlns:a16="http://schemas.microsoft.com/office/drawing/2014/main" id="{00000000-0008-0000-0E00-000053030000}"/>
            </a:ext>
          </a:extLst>
        </xdr:cNvPr>
        <xdr:cNvSpPr txBox="1"/>
      </xdr:nvSpPr>
      <xdr:spPr>
        <a:xfrm>
          <a:off x="19310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33799</xdr:rowOff>
    </xdr:from>
    <xdr:ext cx="469744" cy="259045"/>
    <xdr:sp macro="" textlink="">
      <xdr:nvSpPr>
        <xdr:cNvPr id="852" name="n_4mainValue【公民館】&#10;一人当たり面積">
          <a:extLst>
            <a:ext uri="{FF2B5EF4-FFF2-40B4-BE49-F238E27FC236}">
              <a16:creationId xmlns:a16="http://schemas.microsoft.com/office/drawing/2014/main" id="{00000000-0008-0000-0E00-000054030000}"/>
            </a:ext>
          </a:extLst>
        </xdr:cNvPr>
        <xdr:cNvSpPr txBox="1"/>
      </xdr:nvSpPr>
      <xdr:spPr>
        <a:xfrm>
          <a:off x="18421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E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については更新が進んでおり、類似団体平均と比較して有形固定資産減価償却率が低くなっている。ただし、整備の遅れている橋りょう・トンネルについては比較的高くなっている。児童館の有形固定資産減価償却率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年度に新規整備を行ったことにより大きく減少した。公民館についても、</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年度に耐震補強を含めた改修工事を行ったことにより減少した。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35,847
35,154
195.75
23,692,879
22,952,604
508,868
11,857,741
22,585,443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104140</xdr:rowOff>
    </xdr:from>
    <xdr:to>
      <xdr:col>24</xdr:col>
      <xdr:colOff>114300</xdr:colOff>
      <xdr:row>38</xdr:row>
      <xdr:rowOff>34290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82567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78740</xdr:rowOff>
    </xdr:from>
    <xdr:to>
      <xdr:col>20</xdr:col>
      <xdr:colOff>38100</xdr:colOff>
      <xdr:row>38</xdr:row>
      <xdr:rowOff>8890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129540</xdr:rowOff>
    </xdr:from>
    <xdr:to>
      <xdr:col>24</xdr:col>
      <xdr:colOff>63500</xdr:colOff>
      <xdr:row>37</xdr:row>
      <xdr:rowOff>154940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797300" y="647319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54610</xdr:rowOff>
    </xdr:from>
    <xdr:to>
      <xdr:col>15</xdr:col>
      <xdr:colOff>101600</xdr:colOff>
      <xdr:row>37</xdr:row>
      <xdr:rowOff>156210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105410</xdr:rowOff>
    </xdr:from>
    <xdr:to>
      <xdr:col>19</xdr:col>
      <xdr:colOff>177800</xdr:colOff>
      <xdr:row>37</xdr:row>
      <xdr:rowOff>129540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64490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29210</xdr:rowOff>
    </xdr:from>
    <xdr:to>
      <xdr:col>10</xdr:col>
      <xdr:colOff>165100</xdr:colOff>
      <xdr:row>37</xdr:row>
      <xdr:rowOff>130810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80010</xdr:rowOff>
    </xdr:from>
    <xdr:to>
      <xdr:col>15</xdr:col>
      <xdr:colOff>50800</xdr:colOff>
      <xdr:row>37</xdr:row>
      <xdr:rowOff>105410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019300" y="64236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3810</xdr:rowOff>
    </xdr:from>
    <xdr:to>
      <xdr:col>6</xdr:col>
      <xdr:colOff>38100</xdr:colOff>
      <xdr:row>37</xdr:row>
      <xdr:rowOff>105410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54610</xdr:rowOff>
    </xdr:from>
    <xdr:to>
      <xdr:col>10</xdr:col>
      <xdr:colOff>114300</xdr:colOff>
      <xdr:row>37</xdr:row>
      <xdr:rowOff>80010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130300" y="63982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147337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121937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96537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927744"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156227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21590</xdr:rowOff>
    </xdr:from>
    <xdr:to>
      <xdr:col>50</xdr:col>
      <xdr:colOff>165100</xdr:colOff>
      <xdr:row>39</xdr:row>
      <xdr:rowOff>123190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57150</xdr:rowOff>
    </xdr:from>
    <xdr:to>
      <xdr:col>55</xdr:col>
      <xdr:colOff>0</xdr:colOff>
      <xdr:row>39</xdr:row>
      <xdr:rowOff>72390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743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72390</xdr:rowOff>
    </xdr:from>
    <xdr:to>
      <xdr:col>50</xdr:col>
      <xdr:colOff>114300</xdr:colOff>
      <xdr:row>39</xdr:row>
      <xdr:rowOff>80010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758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36830</xdr:rowOff>
    </xdr:from>
    <xdr:to>
      <xdr:col>41</xdr:col>
      <xdr:colOff>101600</xdr:colOff>
      <xdr:row>39</xdr:row>
      <xdr:rowOff>138430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80010</xdr:rowOff>
    </xdr:from>
    <xdr:to>
      <xdr:col>45</xdr:col>
      <xdr:colOff>177800</xdr:colOff>
      <xdr:row>39</xdr:row>
      <xdr:rowOff>87630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766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52070</xdr:rowOff>
    </xdr:from>
    <xdr:to>
      <xdr:col>36</xdr:col>
      <xdr:colOff>165100</xdr:colOff>
      <xdr:row>39</xdr:row>
      <xdr:rowOff>153670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87630</xdr:rowOff>
    </xdr:from>
    <xdr:to>
      <xdr:col>41</xdr:col>
      <xdr:colOff>50800</xdr:colOff>
      <xdr:row>39</xdr:row>
      <xdr:rowOff>102870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774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114317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121937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144797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xdr:rowOff>
    </xdr:from>
    <xdr:to>
      <xdr:col>24</xdr:col>
      <xdr:colOff>114300</xdr:colOff>
      <xdr:row>62</xdr:row>
      <xdr:rowOff>102235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150512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151130</xdr:rowOff>
    </xdr:from>
    <xdr:to>
      <xdr:col>20</xdr:col>
      <xdr:colOff>38100</xdr:colOff>
      <xdr:row>62</xdr:row>
      <xdr:rowOff>81280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30480</xdr:rowOff>
    </xdr:from>
    <xdr:to>
      <xdr:col>24</xdr:col>
      <xdr:colOff>63500</xdr:colOff>
      <xdr:row>62</xdr:row>
      <xdr:rowOff>51435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66038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130175</xdr:rowOff>
    </xdr:from>
    <xdr:to>
      <xdr:col>15</xdr:col>
      <xdr:colOff>101600</xdr:colOff>
      <xdr:row>62</xdr:row>
      <xdr:rowOff>60325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9525</xdr:rowOff>
    </xdr:from>
    <xdr:to>
      <xdr:col>19</xdr:col>
      <xdr:colOff>177800</xdr:colOff>
      <xdr:row>62</xdr:row>
      <xdr:rowOff>30480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6394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120650</xdr:rowOff>
    </xdr:from>
    <xdr:to>
      <xdr:col>10</xdr:col>
      <xdr:colOff>165100</xdr:colOff>
      <xdr:row>62</xdr:row>
      <xdr:rowOff>50800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0</xdr:rowOff>
    </xdr:from>
    <xdr:to>
      <xdr:col>15</xdr:col>
      <xdr:colOff>50800</xdr:colOff>
      <xdr:row>62</xdr:row>
      <xdr:rowOff>9525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6299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99695</xdr:rowOff>
    </xdr:from>
    <xdr:to>
      <xdr:col>6</xdr:col>
      <xdr:colOff>38100</xdr:colOff>
      <xdr:row>62</xdr:row>
      <xdr:rowOff>29845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150495</xdr:rowOff>
    </xdr:from>
    <xdr:to>
      <xdr:col>10</xdr:col>
      <xdr:colOff>114300</xdr:colOff>
      <xdr:row>62</xdr:row>
      <xdr:rowOff>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6089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72407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51452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41927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20972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30480</xdr:rowOff>
    </xdr:from>
    <xdr:to>
      <xdr:col>55</xdr:col>
      <xdr:colOff>50800</xdr:colOff>
      <xdr:row>61</xdr:row>
      <xdr:rowOff>132080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53357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3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40640</xdr:rowOff>
    </xdr:from>
    <xdr:to>
      <xdr:col>50</xdr:col>
      <xdr:colOff>165100</xdr:colOff>
      <xdr:row>61</xdr:row>
      <xdr:rowOff>142240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81280</xdr:rowOff>
    </xdr:from>
    <xdr:to>
      <xdr:col>55</xdr:col>
      <xdr:colOff>0</xdr:colOff>
      <xdr:row>61</xdr:row>
      <xdr:rowOff>91440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53973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49530</xdr:rowOff>
    </xdr:from>
    <xdr:to>
      <xdr:col>46</xdr:col>
      <xdr:colOff>38100</xdr:colOff>
      <xdr:row>61</xdr:row>
      <xdr:rowOff>151130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91440</xdr:rowOff>
    </xdr:from>
    <xdr:to>
      <xdr:col>50</xdr:col>
      <xdr:colOff>114300</xdr:colOff>
      <xdr:row>61</xdr:row>
      <xdr:rowOff>100330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54989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59690</xdr:rowOff>
    </xdr:from>
    <xdr:to>
      <xdr:col>41</xdr:col>
      <xdr:colOff>101600</xdr:colOff>
      <xdr:row>61</xdr:row>
      <xdr:rowOff>161290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100330</xdr:rowOff>
    </xdr:from>
    <xdr:to>
      <xdr:col>45</xdr:col>
      <xdr:colOff>177800</xdr:colOff>
      <xdr:row>61</xdr:row>
      <xdr:rowOff>110490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55878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69850</xdr:rowOff>
    </xdr:from>
    <xdr:to>
      <xdr:col>36</xdr:col>
      <xdr:colOff>165100</xdr:colOff>
      <xdr:row>62</xdr:row>
      <xdr:rowOff>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110490</xdr:rowOff>
    </xdr:from>
    <xdr:to>
      <xdr:col>41</xdr:col>
      <xdr:colOff>50800</xdr:colOff>
      <xdr:row>61</xdr:row>
      <xdr:rowOff>120650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56894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158767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167657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6367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16527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3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42545</xdr:rowOff>
    </xdr:from>
    <xdr:to>
      <xdr:col>24</xdr:col>
      <xdr:colOff>114300</xdr:colOff>
      <xdr:row>85</xdr:row>
      <xdr:rowOff>144145</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20972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10161</xdr:rowOff>
    </xdr:from>
    <xdr:to>
      <xdr:col>20</xdr:col>
      <xdr:colOff>38100</xdr:colOff>
      <xdr:row>85</xdr:row>
      <xdr:rowOff>111761</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60961</xdr:rowOff>
    </xdr:from>
    <xdr:to>
      <xdr:col>24</xdr:col>
      <xdr:colOff>63500</xdr:colOff>
      <xdr:row>85</xdr:row>
      <xdr:rowOff>93345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63421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154939</xdr:rowOff>
    </xdr:from>
    <xdr:to>
      <xdr:col>15</xdr:col>
      <xdr:colOff>101600</xdr:colOff>
      <xdr:row>85</xdr:row>
      <xdr:rowOff>85089</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34289</xdr:rowOff>
    </xdr:from>
    <xdr:to>
      <xdr:col>19</xdr:col>
      <xdr:colOff>177800</xdr:colOff>
      <xdr:row>85</xdr:row>
      <xdr:rowOff>60961</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6075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124461</xdr:rowOff>
    </xdr:from>
    <xdr:to>
      <xdr:col>10</xdr:col>
      <xdr:colOff>165100</xdr:colOff>
      <xdr:row>85</xdr:row>
      <xdr:rowOff>54611</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3811</xdr:rowOff>
    </xdr:from>
    <xdr:to>
      <xdr:col>15</xdr:col>
      <xdr:colOff>50800</xdr:colOff>
      <xdr:row>85</xdr:row>
      <xdr:rowOff>34289</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577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99695</xdr:rowOff>
    </xdr:from>
    <xdr:to>
      <xdr:col>6</xdr:col>
      <xdr:colOff>38100</xdr:colOff>
      <xdr:row>85</xdr:row>
      <xdr:rowOff>29845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150495</xdr:rowOff>
    </xdr:from>
    <xdr:to>
      <xdr:col>10</xdr:col>
      <xdr:colOff>114300</xdr:colOff>
      <xdr:row>85</xdr:row>
      <xdr:rowOff>3811</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5522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102888</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76216</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45738</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20972</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F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F00-00005A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F00-00005C010000}"/>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F00-00005E010000}"/>
            </a:ext>
          </a:extLst>
        </xdr:cNvPr>
        <xdr:cNvSpPr txBox="1"/>
      </xdr:nvSpPr>
      <xdr:spPr>
        <a:xfrm>
          <a:off x="10515600" y="14374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135889</xdr:rowOff>
    </xdr:from>
    <xdr:to>
      <xdr:col>55</xdr:col>
      <xdr:colOff>50800</xdr:colOff>
      <xdr:row>82</xdr:row>
      <xdr:rowOff>66039</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10426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158766</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F00-00006A010000}"/>
            </a:ext>
          </a:extLst>
        </xdr:cNvPr>
        <xdr:cNvSpPr txBox="1"/>
      </xdr:nvSpPr>
      <xdr:spPr>
        <a:xfrm>
          <a:off x="10515600"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152219</xdr:rowOff>
    </xdr:from>
    <xdr:to>
      <xdr:col>50</xdr:col>
      <xdr:colOff>165100</xdr:colOff>
      <xdr:row>82</xdr:row>
      <xdr:rowOff>82369</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9588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15239</xdr:rowOff>
    </xdr:from>
    <xdr:to>
      <xdr:col>55</xdr:col>
      <xdr:colOff>0</xdr:colOff>
      <xdr:row>82</xdr:row>
      <xdr:rowOff>31569</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9639300" y="14074139"/>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135889</xdr:rowOff>
    </xdr:from>
    <xdr:to>
      <xdr:col>46</xdr:col>
      <xdr:colOff>38100</xdr:colOff>
      <xdr:row>82</xdr:row>
      <xdr:rowOff>66039</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8699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15239</xdr:rowOff>
    </xdr:from>
    <xdr:to>
      <xdr:col>50</xdr:col>
      <xdr:colOff>114300</xdr:colOff>
      <xdr:row>82</xdr:row>
      <xdr:rowOff>31569</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8750300" y="14074139"/>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145687</xdr:rowOff>
    </xdr:from>
    <xdr:to>
      <xdr:col>41</xdr:col>
      <xdr:colOff>101600</xdr:colOff>
      <xdr:row>82</xdr:row>
      <xdr:rowOff>75837</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810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15239</xdr:rowOff>
    </xdr:from>
    <xdr:to>
      <xdr:col>45</xdr:col>
      <xdr:colOff>177800</xdr:colOff>
      <xdr:row>82</xdr:row>
      <xdr:rowOff>25037</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7861300" y="140741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148952</xdr:rowOff>
    </xdr:from>
    <xdr:to>
      <xdr:col>36</xdr:col>
      <xdr:colOff>165100</xdr:colOff>
      <xdr:row>82</xdr:row>
      <xdr:rowOff>79102</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6921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25037</xdr:rowOff>
    </xdr:from>
    <xdr:to>
      <xdr:col>41</xdr:col>
      <xdr:colOff>50800</xdr:colOff>
      <xdr:row>82</xdr:row>
      <xdr:rowOff>28302</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6972300" y="140839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371" name="n_1aveValue【福祉施設】&#10;一人当たり面積">
          <a:extLst>
            <a:ext uri="{FF2B5EF4-FFF2-40B4-BE49-F238E27FC236}">
              <a16:creationId xmlns:a16="http://schemas.microsoft.com/office/drawing/2014/main" id="{00000000-0008-0000-0F00-000073010000}"/>
            </a:ext>
          </a:extLst>
        </xdr:cNvPr>
        <xdr:cNvSpPr txBox="1"/>
      </xdr:nvSpPr>
      <xdr:spPr>
        <a:xfrm>
          <a:off x="9391727" y="144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aveValue【福祉施設】&#10;一人当たり面積">
          <a:extLst>
            <a:ext uri="{FF2B5EF4-FFF2-40B4-BE49-F238E27FC236}">
              <a16:creationId xmlns:a16="http://schemas.microsoft.com/office/drawing/2014/main" id="{00000000-0008-0000-0F00-000074010000}"/>
            </a:ext>
          </a:extLst>
        </xdr:cNvPr>
        <xdr:cNvSpPr txBox="1"/>
      </xdr:nvSpPr>
      <xdr:spPr>
        <a:xfrm>
          <a:off x="8515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73" name="n_3aveValue【福祉施設】&#10;一人当たり面積">
          <a:extLst>
            <a:ext uri="{FF2B5EF4-FFF2-40B4-BE49-F238E27FC236}">
              <a16:creationId xmlns:a16="http://schemas.microsoft.com/office/drawing/2014/main" id="{00000000-0008-0000-0F00-000075010000}"/>
            </a:ext>
          </a:extLst>
        </xdr:cNvPr>
        <xdr:cNvSpPr txBox="1"/>
      </xdr:nvSpPr>
      <xdr:spPr>
        <a:xfrm>
          <a:off x="7626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74" name="n_4aveValue【福祉施設】&#10;一人当たり面積">
          <a:extLst>
            <a:ext uri="{FF2B5EF4-FFF2-40B4-BE49-F238E27FC236}">
              <a16:creationId xmlns:a16="http://schemas.microsoft.com/office/drawing/2014/main" id="{00000000-0008-0000-0F00-000076010000}"/>
            </a:ext>
          </a:extLst>
        </xdr:cNvPr>
        <xdr:cNvSpPr txBox="1"/>
      </xdr:nvSpPr>
      <xdr:spPr>
        <a:xfrm>
          <a:off x="6737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98896</xdr:rowOff>
    </xdr:from>
    <xdr:ext cx="469744" cy="259045"/>
    <xdr:sp macro="" textlink="">
      <xdr:nvSpPr>
        <xdr:cNvPr id="375" name="n_1mainValue【福祉施設】&#10;一人当たり面積">
          <a:extLst>
            <a:ext uri="{FF2B5EF4-FFF2-40B4-BE49-F238E27FC236}">
              <a16:creationId xmlns:a16="http://schemas.microsoft.com/office/drawing/2014/main" id="{00000000-0008-0000-0F00-000077010000}"/>
            </a:ext>
          </a:extLst>
        </xdr:cNvPr>
        <xdr:cNvSpPr txBox="1"/>
      </xdr:nvSpPr>
      <xdr:spPr>
        <a:xfrm>
          <a:off x="9391727" y="1381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82566</xdr:rowOff>
    </xdr:from>
    <xdr:ext cx="469744" cy="259045"/>
    <xdr:sp macro="" textlink="">
      <xdr:nvSpPr>
        <xdr:cNvPr id="376" name="n_2mainValue【福祉施設】&#10;一人当たり面積">
          <a:extLst>
            <a:ext uri="{FF2B5EF4-FFF2-40B4-BE49-F238E27FC236}">
              <a16:creationId xmlns:a16="http://schemas.microsoft.com/office/drawing/2014/main" id="{00000000-0008-0000-0F00-000078010000}"/>
            </a:ext>
          </a:extLst>
        </xdr:cNvPr>
        <xdr:cNvSpPr txBox="1"/>
      </xdr:nvSpPr>
      <xdr:spPr>
        <a:xfrm>
          <a:off x="85154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92364</xdr:rowOff>
    </xdr:from>
    <xdr:ext cx="469744" cy="259045"/>
    <xdr:sp macro="" textlink="">
      <xdr:nvSpPr>
        <xdr:cNvPr id="377" name="n_3mainValue【福祉施設】&#10;一人当たり面積">
          <a:extLst>
            <a:ext uri="{FF2B5EF4-FFF2-40B4-BE49-F238E27FC236}">
              <a16:creationId xmlns:a16="http://schemas.microsoft.com/office/drawing/2014/main" id="{00000000-0008-0000-0F00-000079010000}"/>
            </a:ext>
          </a:extLst>
        </xdr:cNvPr>
        <xdr:cNvSpPr txBox="1"/>
      </xdr:nvSpPr>
      <xdr:spPr>
        <a:xfrm>
          <a:off x="7626427" y="138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95629</xdr:rowOff>
    </xdr:from>
    <xdr:ext cx="469744" cy="259045"/>
    <xdr:sp macro="" textlink="">
      <xdr:nvSpPr>
        <xdr:cNvPr id="378" name="n_4mainValue【福祉施設】&#10;一人当たり面積">
          <a:extLst>
            <a:ext uri="{FF2B5EF4-FFF2-40B4-BE49-F238E27FC236}">
              <a16:creationId xmlns:a16="http://schemas.microsoft.com/office/drawing/2014/main" id="{00000000-0008-0000-0F00-00007A010000}"/>
            </a:ext>
          </a:extLst>
        </xdr:cNvPr>
        <xdr:cNvSpPr txBox="1"/>
      </xdr:nvSpPr>
      <xdr:spPr>
        <a:xfrm>
          <a:off x="6737427" y="1381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F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0000000-0008-0000-0F00-000095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F00-000097010000}"/>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F00-000099010000}"/>
            </a:ext>
          </a:extLst>
        </xdr:cNvPr>
        <xdr:cNvSpPr txBox="1"/>
      </xdr:nvSpPr>
      <xdr:spPr>
        <a:xfrm>
          <a:off x="46736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97245</xdr:rowOff>
    </xdr:from>
    <xdr:to>
      <xdr:col>24</xdr:col>
      <xdr:colOff>114300</xdr:colOff>
      <xdr:row>107</xdr:row>
      <xdr:rowOff>27395</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4584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75672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F00-0000A5010000}"/>
            </a:ext>
          </a:extLst>
        </xdr:cNvPr>
        <xdr:cNvSpPr txBox="1"/>
      </xdr:nvSpPr>
      <xdr:spPr>
        <a:xfrm>
          <a:off x="4673600"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79284</xdr:rowOff>
    </xdr:from>
    <xdr:to>
      <xdr:col>20</xdr:col>
      <xdr:colOff>38100</xdr:colOff>
      <xdr:row>107</xdr:row>
      <xdr:rowOff>9434</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3746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130084</xdr:rowOff>
    </xdr:from>
    <xdr:to>
      <xdr:col>24</xdr:col>
      <xdr:colOff>63500</xdr:colOff>
      <xdr:row>106</xdr:row>
      <xdr:rowOff>148045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3797300" y="18303784"/>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66221</xdr:rowOff>
    </xdr:from>
    <xdr:to>
      <xdr:col>15</xdr:col>
      <xdr:colOff>101600</xdr:colOff>
      <xdr:row>106</xdr:row>
      <xdr:rowOff>167821</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2857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117021</xdr:rowOff>
    </xdr:from>
    <xdr:to>
      <xdr:col>19</xdr:col>
      <xdr:colOff>177800</xdr:colOff>
      <xdr:row>106</xdr:row>
      <xdr:rowOff>130084</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908300" y="1829072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64588</xdr:rowOff>
    </xdr:from>
    <xdr:to>
      <xdr:col>10</xdr:col>
      <xdr:colOff>165100</xdr:colOff>
      <xdr:row>106</xdr:row>
      <xdr:rowOff>166188</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968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115388</xdr:rowOff>
    </xdr:from>
    <xdr:to>
      <xdr:col>15</xdr:col>
      <xdr:colOff>50800</xdr:colOff>
      <xdr:row>106</xdr:row>
      <xdr:rowOff>117021</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2019300" y="1828908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44994</xdr:rowOff>
    </xdr:from>
    <xdr:to>
      <xdr:col>6</xdr:col>
      <xdr:colOff>38100</xdr:colOff>
      <xdr:row>106</xdr:row>
      <xdr:rowOff>146594</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079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95794</xdr:rowOff>
    </xdr:from>
    <xdr:to>
      <xdr:col>10</xdr:col>
      <xdr:colOff>114300</xdr:colOff>
      <xdr:row>106</xdr:row>
      <xdr:rowOff>115388</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130300" y="182694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561</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F00-0000B2010000}"/>
            </a:ext>
          </a:extLst>
        </xdr:cNvPr>
        <xdr:cNvSpPr txBox="1"/>
      </xdr:nvSpPr>
      <xdr:spPr>
        <a:xfrm>
          <a:off x="35820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158948</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F00-0000B3010000}"/>
            </a:ext>
          </a:extLst>
        </xdr:cNvPr>
        <xdr:cNvSpPr txBox="1"/>
      </xdr:nvSpPr>
      <xdr:spPr>
        <a:xfrm>
          <a:off x="2705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157315</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F00-0000B4010000}"/>
            </a:ext>
          </a:extLst>
        </xdr:cNvPr>
        <xdr:cNvSpPr txBox="1"/>
      </xdr:nvSpPr>
      <xdr:spPr>
        <a:xfrm>
          <a:off x="1816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137721</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F00-0000B5010000}"/>
            </a:ext>
          </a:extLst>
        </xdr:cNvPr>
        <xdr:cNvSpPr txBox="1"/>
      </xdr:nvSpPr>
      <xdr:spPr>
        <a:xfrm>
          <a:off x="9277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F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F00-0000CE010000}"/>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F00-0000D0010000}"/>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F00-0000D2010000}"/>
            </a:ext>
          </a:extLst>
        </xdr:cNvPr>
        <xdr:cNvSpPr txBox="1"/>
      </xdr:nvSpPr>
      <xdr:spPr>
        <a:xfrm>
          <a:off x="10515600" y="1808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104267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40022</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F00-0000DE010000}"/>
            </a:ext>
          </a:extLst>
        </xdr:cNvPr>
        <xdr:cNvSpPr txBox="1"/>
      </xdr:nvSpPr>
      <xdr:spPr>
        <a:xfrm>
          <a:off x="10515600" y="1821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69214</xdr:rowOff>
    </xdr:from>
    <xdr:to>
      <xdr:col>50</xdr:col>
      <xdr:colOff>165100</xdr:colOff>
      <xdr:row>106</xdr:row>
      <xdr:rowOff>170814</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9588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112395</xdr:rowOff>
    </xdr:from>
    <xdr:to>
      <xdr:col>55</xdr:col>
      <xdr:colOff>0</xdr:colOff>
      <xdr:row>106</xdr:row>
      <xdr:rowOff>120014</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9639300" y="1828609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76836</xdr:rowOff>
    </xdr:from>
    <xdr:to>
      <xdr:col>46</xdr:col>
      <xdr:colOff>38100</xdr:colOff>
      <xdr:row>107</xdr:row>
      <xdr:rowOff>6986</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8699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120014</xdr:rowOff>
    </xdr:from>
    <xdr:to>
      <xdr:col>50</xdr:col>
      <xdr:colOff>114300</xdr:colOff>
      <xdr:row>106</xdr:row>
      <xdr:rowOff>127636</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8750300" y="182937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86361</xdr:rowOff>
    </xdr:from>
    <xdr:to>
      <xdr:col>41</xdr:col>
      <xdr:colOff>101600</xdr:colOff>
      <xdr:row>107</xdr:row>
      <xdr:rowOff>16511</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7810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127636</xdr:rowOff>
    </xdr:from>
    <xdr:to>
      <xdr:col>45</xdr:col>
      <xdr:colOff>177800</xdr:colOff>
      <xdr:row>106</xdr:row>
      <xdr:rowOff>137161</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7861300" y="1830133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92075</xdr:rowOff>
    </xdr:from>
    <xdr:to>
      <xdr:col>36</xdr:col>
      <xdr:colOff>165100</xdr:colOff>
      <xdr:row>107</xdr:row>
      <xdr:rowOff>22225</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6921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137161</xdr:rowOff>
    </xdr:from>
    <xdr:to>
      <xdr:col>41</xdr:col>
      <xdr:colOff>50800</xdr:colOff>
      <xdr:row>106</xdr:row>
      <xdr:rowOff>142875</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6972300" y="183108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a:extLst>
            <a:ext uri="{FF2B5EF4-FFF2-40B4-BE49-F238E27FC236}">
              <a16:creationId xmlns:a16="http://schemas.microsoft.com/office/drawing/2014/main" id="{00000000-0008-0000-0F00-0000E7010000}"/>
            </a:ext>
          </a:extLst>
        </xdr:cNvPr>
        <xdr:cNvSpPr txBox="1"/>
      </xdr:nvSpPr>
      <xdr:spPr>
        <a:xfrm>
          <a:off x="9391727"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00000000-0008-0000-0F00-0000E8010000}"/>
            </a:ext>
          </a:extLst>
        </xdr:cNvPr>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aveValue【市民会館】&#10;一人当たり面積">
          <a:extLst>
            <a:ext uri="{FF2B5EF4-FFF2-40B4-BE49-F238E27FC236}">
              <a16:creationId xmlns:a16="http://schemas.microsoft.com/office/drawing/2014/main" id="{00000000-0008-0000-0F00-0000E9010000}"/>
            </a:ext>
          </a:extLst>
        </xdr:cNvPr>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00000000-0008-0000-0F00-0000EA010000}"/>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161941</xdr:rowOff>
    </xdr:from>
    <xdr:ext cx="469744" cy="259045"/>
    <xdr:sp macro="" textlink="">
      <xdr:nvSpPr>
        <xdr:cNvPr id="491" name="n_1mainValue【市民会館】&#10;一人当たり面積">
          <a:extLst>
            <a:ext uri="{FF2B5EF4-FFF2-40B4-BE49-F238E27FC236}">
              <a16:creationId xmlns:a16="http://schemas.microsoft.com/office/drawing/2014/main" id="{00000000-0008-0000-0F00-0000EB010000}"/>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169563</xdr:rowOff>
    </xdr:from>
    <xdr:ext cx="469744" cy="259045"/>
    <xdr:sp macro="" textlink="">
      <xdr:nvSpPr>
        <xdr:cNvPr id="492" name="n_2mainValue【市民会館】&#10;一人当たり面積">
          <a:extLst>
            <a:ext uri="{FF2B5EF4-FFF2-40B4-BE49-F238E27FC236}">
              <a16:creationId xmlns:a16="http://schemas.microsoft.com/office/drawing/2014/main" id="{00000000-0008-0000-0F00-0000EC010000}"/>
            </a:ext>
          </a:extLst>
        </xdr:cNvPr>
        <xdr:cNvSpPr txBox="1"/>
      </xdr:nvSpPr>
      <xdr:spPr>
        <a:xfrm>
          <a:off x="85154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93" name="n_3mainValue【市民会館】&#10;一人当たり面積">
          <a:extLst>
            <a:ext uri="{FF2B5EF4-FFF2-40B4-BE49-F238E27FC236}">
              <a16:creationId xmlns:a16="http://schemas.microsoft.com/office/drawing/2014/main" id="{00000000-0008-0000-0F00-0000ED010000}"/>
            </a:ext>
          </a:extLst>
        </xdr:cNvPr>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38752</xdr:rowOff>
    </xdr:from>
    <xdr:ext cx="469744" cy="259045"/>
    <xdr:sp macro="" textlink="">
      <xdr:nvSpPr>
        <xdr:cNvPr id="494" name="n_4mainValue【市民会館】&#10;一人当たり面積">
          <a:extLst>
            <a:ext uri="{FF2B5EF4-FFF2-40B4-BE49-F238E27FC236}">
              <a16:creationId xmlns:a16="http://schemas.microsoft.com/office/drawing/2014/main" id="{00000000-0008-0000-0F00-0000EE010000}"/>
            </a:ext>
          </a:extLst>
        </xdr:cNvPr>
        <xdr:cNvSpPr txBox="1"/>
      </xdr:nvSpPr>
      <xdr:spPr>
        <a:xfrm>
          <a:off x="6737427" y="180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0F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00000000-0008-0000-0F00-000009020000}"/>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00000000-0008-0000-0F00-00000B020000}"/>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0000000-0008-0000-0F00-00000D020000}"/>
            </a:ext>
          </a:extLst>
        </xdr:cNvPr>
        <xdr:cNvSpPr txBox="1"/>
      </xdr:nvSpPr>
      <xdr:spPr>
        <a:xfrm>
          <a:off x="16357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160927</xdr:rowOff>
    </xdr:from>
    <xdr:to>
      <xdr:col>85</xdr:col>
      <xdr:colOff>177800</xdr:colOff>
      <xdr:row>36</xdr:row>
      <xdr:rowOff>91077</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62687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12354</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F00-000019020000}"/>
            </a:ext>
          </a:extLst>
        </xdr:cNvPr>
        <xdr:cNvSpPr txBox="1"/>
      </xdr:nvSpPr>
      <xdr:spPr>
        <a:xfrm>
          <a:off x="16357600" y="60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115207</xdr:rowOff>
    </xdr:from>
    <xdr:to>
      <xdr:col>81</xdr:col>
      <xdr:colOff>101600</xdr:colOff>
      <xdr:row>36</xdr:row>
      <xdr:rowOff>45357</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543050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166007</xdr:rowOff>
    </xdr:from>
    <xdr:to>
      <xdr:col>85</xdr:col>
      <xdr:colOff>127000</xdr:colOff>
      <xdr:row>36</xdr:row>
      <xdr:rowOff>40277</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5481300" y="616675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41728</xdr:rowOff>
    </xdr:from>
    <xdr:to>
      <xdr:col>76</xdr:col>
      <xdr:colOff>165100</xdr:colOff>
      <xdr:row>35</xdr:row>
      <xdr:rowOff>143328</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4541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92528</xdr:rowOff>
    </xdr:from>
    <xdr:to>
      <xdr:col>81</xdr:col>
      <xdr:colOff>50800</xdr:colOff>
      <xdr:row>35</xdr:row>
      <xdr:rowOff>166007</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4592300" y="6093278"/>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159294</xdr:rowOff>
    </xdr:from>
    <xdr:to>
      <xdr:col>72</xdr:col>
      <xdr:colOff>38100</xdr:colOff>
      <xdr:row>38</xdr:row>
      <xdr:rowOff>89444</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3652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92528</xdr:rowOff>
    </xdr:from>
    <xdr:to>
      <xdr:col>76</xdr:col>
      <xdr:colOff>114300</xdr:colOff>
      <xdr:row>38</xdr:row>
      <xdr:rowOff>38644</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flipV="1">
          <a:off x="13703300" y="6093278"/>
          <a:ext cx="889000" cy="46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151130</xdr:rowOff>
    </xdr:from>
    <xdr:to>
      <xdr:col>67</xdr:col>
      <xdr:colOff>101600</xdr:colOff>
      <xdr:row>38</xdr:row>
      <xdr:rowOff>81280</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2763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30480</xdr:rowOff>
    </xdr:from>
    <xdr:to>
      <xdr:col>71</xdr:col>
      <xdr:colOff>177800</xdr:colOff>
      <xdr:row>38</xdr:row>
      <xdr:rowOff>38644</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814300" y="65455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5266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500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61884</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5266044" y="589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159855</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43897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72407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2611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00000000-0008-0000-0F00-00004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00000000-0008-0000-0F00-000044020000}"/>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00000000-0008-0000-0F00-000046020000}"/>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00000000-0008-0000-0F00-000048020000}"/>
            </a:ext>
          </a:extLst>
        </xdr:cNvPr>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58224</xdr:rowOff>
    </xdr:from>
    <xdr:to>
      <xdr:col>116</xdr:col>
      <xdr:colOff>114300</xdr:colOff>
      <xdr:row>40</xdr:row>
      <xdr:rowOff>159824</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2110700" y="691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36651</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00000000-0008-0000-0F00-000054020000}"/>
            </a:ext>
          </a:extLst>
        </xdr:cNvPr>
        <xdr:cNvSpPr txBox="1"/>
      </xdr:nvSpPr>
      <xdr:spPr>
        <a:xfrm>
          <a:off x="22199600" y="689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79888</xdr:rowOff>
    </xdr:from>
    <xdr:to>
      <xdr:col>112</xdr:col>
      <xdr:colOff>38100</xdr:colOff>
      <xdr:row>41</xdr:row>
      <xdr:rowOff>10038</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21272500" y="693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109024</xdr:rowOff>
    </xdr:from>
    <xdr:to>
      <xdr:col>116</xdr:col>
      <xdr:colOff>63500</xdr:colOff>
      <xdr:row>40</xdr:row>
      <xdr:rowOff>130688</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21323300" y="6967024"/>
          <a:ext cx="838200" cy="2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85316</xdr:rowOff>
    </xdr:from>
    <xdr:to>
      <xdr:col>107</xdr:col>
      <xdr:colOff>101600</xdr:colOff>
      <xdr:row>41</xdr:row>
      <xdr:rowOff>15466</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20383500" y="694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130688</xdr:rowOff>
    </xdr:from>
    <xdr:to>
      <xdr:col>111</xdr:col>
      <xdr:colOff>177800</xdr:colOff>
      <xdr:row>40</xdr:row>
      <xdr:rowOff>136116</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20434300" y="6988688"/>
          <a:ext cx="889000" cy="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76329</xdr:rowOff>
    </xdr:from>
    <xdr:to>
      <xdr:col>102</xdr:col>
      <xdr:colOff>165100</xdr:colOff>
      <xdr:row>42</xdr:row>
      <xdr:rowOff>6479</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9494500" y="71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136116</xdr:rowOff>
    </xdr:from>
    <xdr:to>
      <xdr:col>107</xdr:col>
      <xdr:colOff>50800</xdr:colOff>
      <xdr:row>41</xdr:row>
      <xdr:rowOff>127129</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19545300" y="6994116"/>
          <a:ext cx="889000" cy="16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73050</xdr:rowOff>
    </xdr:from>
    <xdr:to>
      <xdr:col>98</xdr:col>
      <xdr:colOff>38100</xdr:colOff>
      <xdr:row>42</xdr:row>
      <xdr:rowOff>3200</xdr:rowOff>
    </xdr:to>
    <xdr:sp macro="" textlink="">
      <xdr:nvSpPr>
        <xdr:cNvPr id="603" name="楕円 602">
          <a:extLst>
            <a:ext uri="{FF2B5EF4-FFF2-40B4-BE49-F238E27FC236}">
              <a16:creationId xmlns:a16="http://schemas.microsoft.com/office/drawing/2014/main" id="{00000000-0008-0000-0F00-00005B020000}"/>
            </a:ext>
          </a:extLst>
        </xdr:cNvPr>
        <xdr:cNvSpPr/>
      </xdr:nvSpPr>
      <xdr:spPr>
        <a:xfrm>
          <a:off x="18605500" y="71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123850</xdr:rowOff>
    </xdr:from>
    <xdr:to>
      <xdr:col>102</xdr:col>
      <xdr:colOff>114300</xdr:colOff>
      <xdr:row>41</xdr:row>
      <xdr:rowOff>127129</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8656300" y="7153300"/>
          <a:ext cx="8890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8389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1165</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21043411" y="703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6593</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20167111" y="703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169056</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19278111" y="719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165777</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00000000-0008-0000-0F00-000064020000}"/>
            </a:ext>
          </a:extLst>
        </xdr:cNvPr>
        <xdr:cNvSpPr txBox="1"/>
      </xdr:nvSpPr>
      <xdr:spPr>
        <a:xfrm>
          <a:off x="18389111" y="7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00000000-0008-0000-0F00-00007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00000000-0008-0000-0F00-00007F020000}"/>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00000000-0008-0000-0F00-0000810200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00000000-0008-0000-0F00-000083020000}"/>
            </a:ext>
          </a:extLst>
        </xdr:cNvPr>
        <xdr:cNvSpPr txBox="1"/>
      </xdr:nvSpPr>
      <xdr:spPr>
        <a:xfrm>
          <a:off x="16357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161472</xdr:rowOff>
    </xdr:from>
    <xdr:to>
      <xdr:col>85</xdr:col>
      <xdr:colOff>177800</xdr:colOff>
      <xdr:row>59</xdr:row>
      <xdr:rowOff>91622</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62687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12899</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00000000-0008-0000-0F00-00008F020000}"/>
            </a:ext>
          </a:extLst>
        </xdr:cNvPr>
        <xdr:cNvSpPr txBox="1"/>
      </xdr:nvSpPr>
      <xdr:spPr>
        <a:xfrm>
          <a:off x="16357600" y="995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127181</xdr:rowOff>
    </xdr:from>
    <xdr:to>
      <xdr:col>81</xdr:col>
      <xdr:colOff>101600</xdr:colOff>
      <xdr:row>59</xdr:row>
      <xdr:rowOff>57331</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5430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6531</xdr:rowOff>
    </xdr:from>
    <xdr:to>
      <xdr:col>85</xdr:col>
      <xdr:colOff>127000</xdr:colOff>
      <xdr:row>59</xdr:row>
      <xdr:rowOff>40822</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5481300" y="1012208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92891</xdr:rowOff>
    </xdr:from>
    <xdr:to>
      <xdr:col>76</xdr:col>
      <xdr:colOff>165100</xdr:colOff>
      <xdr:row>59</xdr:row>
      <xdr:rowOff>23041</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4541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143691</xdr:rowOff>
    </xdr:from>
    <xdr:to>
      <xdr:col>81</xdr:col>
      <xdr:colOff>50800</xdr:colOff>
      <xdr:row>59</xdr:row>
      <xdr:rowOff>6531</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4592300" y="1008779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58601</xdr:rowOff>
    </xdr:from>
    <xdr:to>
      <xdr:col>72</xdr:col>
      <xdr:colOff>38100</xdr:colOff>
      <xdr:row>58</xdr:row>
      <xdr:rowOff>160201</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36525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109401</xdr:rowOff>
    </xdr:from>
    <xdr:to>
      <xdr:col>76</xdr:col>
      <xdr:colOff>114300</xdr:colOff>
      <xdr:row>58</xdr:row>
      <xdr:rowOff>143691</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3703300" y="100535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24312</xdr:rowOff>
    </xdr:from>
    <xdr:to>
      <xdr:col>67</xdr:col>
      <xdr:colOff>101600</xdr:colOff>
      <xdr:row>58</xdr:row>
      <xdr:rowOff>125912</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2763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75112</xdr:rowOff>
    </xdr:from>
    <xdr:to>
      <xdr:col>71</xdr:col>
      <xdr:colOff>177800</xdr:colOff>
      <xdr:row>58</xdr:row>
      <xdr:rowOff>109401</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2814300" y="100192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43897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27231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35007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2611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73858</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39568</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4389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5278</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00000000-0008-0000-0F00-00009E020000}"/>
            </a:ext>
          </a:extLst>
        </xdr:cNvPr>
        <xdr:cNvSpPr txBox="1"/>
      </xdr:nvSpPr>
      <xdr:spPr>
        <a:xfrm>
          <a:off x="13500744" y="977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142439</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00000000-0008-0000-0F00-00009F020000}"/>
            </a:ext>
          </a:extLst>
        </xdr:cNvPr>
        <xdr:cNvSpPr txBox="1"/>
      </xdr:nvSpPr>
      <xdr:spPr>
        <a:xfrm>
          <a:off x="126117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00000000-0008-0000-0F00-0000B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00000000-0008-0000-0F00-0000B8020000}"/>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00000000-0008-0000-0F00-0000BA020000}"/>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00000000-0008-0000-0F00-0000BC020000}"/>
            </a:ext>
          </a:extLst>
        </xdr:cNvPr>
        <xdr:cNvSpPr txBox="1"/>
      </xdr:nvSpPr>
      <xdr:spPr>
        <a:xfrm>
          <a:off x="22199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52070</xdr:rowOff>
    </xdr:from>
    <xdr:to>
      <xdr:col>116</xdr:col>
      <xdr:colOff>114300</xdr:colOff>
      <xdr:row>61</xdr:row>
      <xdr:rowOff>153670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22110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74947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00000000-0008-0000-0F00-0000C8020000}"/>
            </a:ext>
          </a:extLst>
        </xdr:cNvPr>
        <xdr:cNvSpPr txBox="1"/>
      </xdr:nvSpPr>
      <xdr:spPr>
        <a:xfrm>
          <a:off x="22199600"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59690</xdr:rowOff>
    </xdr:from>
    <xdr:to>
      <xdr:col>112</xdr:col>
      <xdr:colOff>38100</xdr:colOff>
      <xdr:row>61</xdr:row>
      <xdr:rowOff>161290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21272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102870</xdr:rowOff>
    </xdr:from>
    <xdr:to>
      <xdr:col>116</xdr:col>
      <xdr:colOff>63500</xdr:colOff>
      <xdr:row>61</xdr:row>
      <xdr:rowOff>110490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21323300" y="10561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67310</xdr:rowOff>
    </xdr:from>
    <xdr:to>
      <xdr:col>107</xdr:col>
      <xdr:colOff>101600</xdr:colOff>
      <xdr:row>61</xdr:row>
      <xdr:rowOff>168910</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20383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110490</xdr:rowOff>
    </xdr:from>
    <xdr:to>
      <xdr:col>111</xdr:col>
      <xdr:colOff>177800</xdr:colOff>
      <xdr:row>61</xdr:row>
      <xdr:rowOff>118110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flipV="1">
          <a:off x="20434300" y="10568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78740</xdr:rowOff>
    </xdr:from>
    <xdr:to>
      <xdr:col>102</xdr:col>
      <xdr:colOff>165100</xdr:colOff>
      <xdr:row>62</xdr:row>
      <xdr:rowOff>8890</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19494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118110</xdr:rowOff>
    </xdr:from>
    <xdr:to>
      <xdr:col>107</xdr:col>
      <xdr:colOff>50800</xdr:colOff>
      <xdr:row>61</xdr:row>
      <xdr:rowOff>129540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flipV="1">
          <a:off x="19545300" y="10576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90170</xdr:rowOff>
    </xdr:from>
    <xdr:to>
      <xdr:col>98</xdr:col>
      <xdr:colOff>38100</xdr:colOff>
      <xdr:row>62</xdr:row>
      <xdr:rowOff>20320</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18605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129540</xdr:rowOff>
    </xdr:from>
    <xdr:to>
      <xdr:col>102</xdr:col>
      <xdr:colOff>114300</xdr:colOff>
      <xdr:row>61</xdr:row>
      <xdr:rowOff>140970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flipV="1">
          <a:off x="18656300" y="105879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721" name="n_1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2" name="n_2aveValue【保健センター・保健所】&#10;一人当たり面積">
          <a:extLst>
            <a:ext uri="{FF2B5EF4-FFF2-40B4-BE49-F238E27FC236}">
              <a16:creationId xmlns:a16="http://schemas.microsoft.com/office/drawing/2014/main" id="{00000000-0008-0000-0F00-0000D2020000}"/>
            </a:ext>
          </a:extLst>
        </xdr:cNvPr>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723" name="n_3aveValue【保健センター・保健所】&#10;一人当たり面積">
          <a:extLst>
            <a:ext uri="{FF2B5EF4-FFF2-40B4-BE49-F238E27FC236}">
              <a16:creationId xmlns:a16="http://schemas.microsoft.com/office/drawing/2014/main" id="{00000000-0008-0000-0F00-0000D3020000}"/>
            </a:ext>
          </a:extLst>
        </xdr:cNvPr>
        <xdr:cNvSpPr txBox="1"/>
      </xdr:nvSpPr>
      <xdr:spPr>
        <a:xfrm>
          <a:off x="19310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724" name="n_4aveValue【保健センター・保健所】&#10;一人当たり面積">
          <a:extLst>
            <a:ext uri="{FF2B5EF4-FFF2-40B4-BE49-F238E27FC236}">
              <a16:creationId xmlns:a16="http://schemas.microsoft.com/office/drawing/2014/main" id="{00000000-0008-0000-0F00-0000D4020000}"/>
            </a:ext>
          </a:extLst>
        </xdr:cNvPr>
        <xdr:cNvSpPr txBox="1"/>
      </xdr:nvSpPr>
      <xdr:spPr>
        <a:xfrm>
          <a:off x="18421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6367</xdr:rowOff>
    </xdr:from>
    <xdr:ext cx="469744" cy="259045"/>
    <xdr:sp macro="" textlink="">
      <xdr:nvSpPr>
        <xdr:cNvPr id="725" name="n_1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210757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13987</xdr:rowOff>
    </xdr:from>
    <xdr:ext cx="469744" cy="259045"/>
    <xdr:sp macro="" textlink="">
      <xdr:nvSpPr>
        <xdr:cNvPr id="726" name="n_2mainValue【保健センター・保健所】&#10;一人当たり面積">
          <a:extLst>
            <a:ext uri="{FF2B5EF4-FFF2-40B4-BE49-F238E27FC236}">
              <a16:creationId xmlns:a16="http://schemas.microsoft.com/office/drawing/2014/main" id="{00000000-0008-0000-0F00-0000D6020000}"/>
            </a:ext>
          </a:extLst>
        </xdr:cNvPr>
        <xdr:cNvSpPr txBox="1"/>
      </xdr:nvSpPr>
      <xdr:spPr>
        <a:xfrm>
          <a:off x="20199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25417</xdr:rowOff>
    </xdr:from>
    <xdr:ext cx="469744" cy="259045"/>
    <xdr:sp macro="" textlink="">
      <xdr:nvSpPr>
        <xdr:cNvPr id="727" name="n_3mainValue【保健センター・保健所】&#10;一人当たり面積">
          <a:extLst>
            <a:ext uri="{FF2B5EF4-FFF2-40B4-BE49-F238E27FC236}">
              <a16:creationId xmlns:a16="http://schemas.microsoft.com/office/drawing/2014/main" id="{00000000-0008-0000-0F00-0000D7020000}"/>
            </a:ext>
          </a:extLst>
        </xdr:cNvPr>
        <xdr:cNvSpPr txBox="1"/>
      </xdr:nvSpPr>
      <xdr:spPr>
        <a:xfrm>
          <a:off x="19310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36847</xdr:rowOff>
    </xdr:from>
    <xdr:ext cx="469744" cy="259045"/>
    <xdr:sp macro="" textlink="">
      <xdr:nvSpPr>
        <xdr:cNvPr id="728" name="n_4mainValue【保健センター・保健所】&#10;一人当たり面積">
          <a:extLst>
            <a:ext uri="{FF2B5EF4-FFF2-40B4-BE49-F238E27FC236}">
              <a16:creationId xmlns:a16="http://schemas.microsoft.com/office/drawing/2014/main" id="{00000000-0008-0000-0F00-0000D8020000}"/>
            </a:ext>
          </a:extLst>
        </xdr:cNvPr>
        <xdr:cNvSpPr txBox="1"/>
      </xdr:nvSpPr>
      <xdr:spPr>
        <a:xfrm>
          <a:off x="18421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00000000-0008-0000-0F00-0000F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00000000-0008-0000-0F00-0000F2020000}"/>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00000000-0008-0000-0F00-0000F4020000}"/>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00000000-0008-0000-0F00-0000F6020000}"/>
            </a:ext>
          </a:extLst>
        </xdr:cNvPr>
        <xdr:cNvSpPr txBox="1"/>
      </xdr:nvSpPr>
      <xdr:spPr>
        <a:xfrm>
          <a:off x="16357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636</xdr:rowOff>
    </xdr:from>
    <xdr:to>
      <xdr:col>85</xdr:col>
      <xdr:colOff>177800</xdr:colOff>
      <xdr:row>81</xdr:row>
      <xdr:rowOff>102236</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62687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23513</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00000000-0008-0000-0F00-000002030000}"/>
            </a:ext>
          </a:extLst>
        </xdr:cNvPr>
        <xdr:cNvSpPr txBox="1"/>
      </xdr:nvSpPr>
      <xdr:spPr>
        <a:xfrm>
          <a:off x="16357600"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132080</xdr:rowOff>
    </xdr:from>
    <xdr:to>
      <xdr:col>81</xdr:col>
      <xdr:colOff>101600</xdr:colOff>
      <xdr:row>80</xdr:row>
      <xdr:rowOff>62230</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54305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11430</xdr:rowOff>
    </xdr:from>
    <xdr:to>
      <xdr:col>85</xdr:col>
      <xdr:colOff>127000</xdr:colOff>
      <xdr:row>81</xdr:row>
      <xdr:rowOff>51436</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5481300" y="13727430"/>
          <a:ext cx="838200" cy="2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99695</xdr:rowOff>
    </xdr:from>
    <xdr:to>
      <xdr:col>76</xdr:col>
      <xdr:colOff>165100</xdr:colOff>
      <xdr:row>81</xdr:row>
      <xdr:rowOff>29845</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4541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11430</xdr:rowOff>
    </xdr:from>
    <xdr:to>
      <xdr:col>81</xdr:col>
      <xdr:colOff>50800</xdr:colOff>
      <xdr:row>80</xdr:row>
      <xdr:rowOff>150495</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flipV="1">
          <a:off x="14592300" y="13727430"/>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61595</xdr:rowOff>
    </xdr:from>
    <xdr:to>
      <xdr:col>72</xdr:col>
      <xdr:colOff>38100</xdr:colOff>
      <xdr:row>80</xdr:row>
      <xdr:rowOff>163195</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13652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112395</xdr:rowOff>
    </xdr:from>
    <xdr:to>
      <xdr:col>76</xdr:col>
      <xdr:colOff>114300</xdr:colOff>
      <xdr:row>80</xdr:row>
      <xdr:rowOff>150495</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a:off x="13703300" y="138283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23495</xdr:rowOff>
    </xdr:from>
    <xdr:to>
      <xdr:col>67</xdr:col>
      <xdr:colOff>101600</xdr:colOff>
      <xdr:row>80</xdr:row>
      <xdr:rowOff>125095</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2763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74295</xdr:rowOff>
    </xdr:from>
    <xdr:to>
      <xdr:col>71</xdr:col>
      <xdr:colOff>177800</xdr:colOff>
      <xdr:row>80</xdr:row>
      <xdr:rowOff>112395</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2814300" y="13790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779" name="n_1aveValue【消防施設】&#10;有形固定資産減価償却率">
          <a:extLst>
            <a:ext uri="{FF2B5EF4-FFF2-40B4-BE49-F238E27FC236}">
              <a16:creationId xmlns:a16="http://schemas.microsoft.com/office/drawing/2014/main" id="{00000000-0008-0000-0F00-00000B030000}"/>
            </a:ext>
          </a:extLst>
        </xdr:cNvPr>
        <xdr:cNvSpPr txBox="1"/>
      </xdr:nvSpPr>
      <xdr:spPr>
        <a:xfrm>
          <a:off x="15266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780" name="n_2aveValue【消防施設】&#10;有形固定資産減価償却率">
          <a:extLst>
            <a:ext uri="{FF2B5EF4-FFF2-40B4-BE49-F238E27FC236}">
              <a16:creationId xmlns:a16="http://schemas.microsoft.com/office/drawing/2014/main" id="{00000000-0008-0000-0F00-00000C030000}"/>
            </a:ext>
          </a:extLst>
        </xdr:cNvPr>
        <xdr:cNvSpPr txBox="1"/>
      </xdr:nvSpPr>
      <xdr:spPr>
        <a:xfrm>
          <a:off x="14389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781" name="n_3aveValue【消防施設】&#10;有形固定資産減価償却率">
          <a:extLst>
            <a:ext uri="{FF2B5EF4-FFF2-40B4-BE49-F238E27FC236}">
              <a16:creationId xmlns:a16="http://schemas.microsoft.com/office/drawing/2014/main" id="{00000000-0008-0000-0F00-00000D030000}"/>
            </a:ext>
          </a:extLst>
        </xdr:cNvPr>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782" name="n_4aveValue【消防施設】&#10;有形固定資産減価償却率">
          <a:extLst>
            <a:ext uri="{FF2B5EF4-FFF2-40B4-BE49-F238E27FC236}">
              <a16:creationId xmlns:a16="http://schemas.microsoft.com/office/drawing/2014/main" id="{00000000-0008-0000-0F00-00000E030000}"/>
            </a:ext>
          </a:extLst>
        </xdr:cNvPr>
        <xdr:cNvSpPr txBox="1"/>
      </xdr:nvSpPr>
      <xdr:spPr>
        <a:xfrm>
          <a:off x="12611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78757</xdr:rowOff>
    </xdr:from>
    <xdr:ext cx="405111" cy="259045"/>
    <xdr:sp macro="" textlink="">
      <xdr:nvSpPr>
        <xdr:cNvPr id="783" name="n_1mainValue【消防施設】&#10;有形固定資産減価償却率">
          <a:extLst>
            <a:ext uri="{FF2B5EF4-FFF2-40B4-BE49-F238E27FC236}">
              <a16:creationId xmlns:a16="http://schemas.microsoft.com/office/drawing/2014/main" id="{00000000-0008-0000-0F00-00000F030000}"/>
            </a:ext>
          </a:extLst>
        </xdr:cNvPr>
        <xdr:cNvSpPr txBox="1"/>
      </xdr:nvSpPr>
      <xdr:spPr>
        <a:xfrm>
          <a:off x="152660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46372</xdr:rowOff>
    </xdr:from>
    <xdr:ext cx="405111" cy="259045"/>
    <xdr:sp macro="" textlink="">
      <xdr:nvSpPr>
        <xdr:cNvPr id="784" name="n_2mainValue【消防施設】&#10;有形固定資産減価償却率">
          <a:extLst>
            <a:ext uri="{FF2B5EF4-FFF2-40B4-BE49-F238E27FC236}">
              <a16:creationId xmlns:a16="http://schemas.microsoft.com/office/drawing/2014/main" id="{00000000-0008-0000-0F00-000010030000}"/>
            </a:ext>
          </a:extLst>
        </xdr:cNvPr>
        <xdr:cNvSpPr txBox="1"/>
      </xdr:nvSpPr>
      <xdr:spPr>
        <a:xfrm>
          <a:off x="14389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8272</xdr:rowOff>
    </xdr:from>
    <xdr:ext cx="405111" cy="259045"/>
    <xdr:sp macro="" textlink="">
      <xdr:nvSpPr>
        <xdr:cNvPr id="785" name="n_3mainValue【消防施設】&#10;有形固定資産減価償却率">
          <a:extLst>
            <a:ext uri="{FF2B5EF4-FFF2-40B4-BE49-F238E27FC236}">
              <a16:creationId xmlns:a16="http://schemas.microsoft.com/office/drawing/2014/main" id="{00000000-0008-0000-0F00-000011030000}"/>
            </a:ext>
          </a:extLst>
        </xdr:cNvPr>
        <xdr:cNvSpPr txBox="1"/>
      </xdr:nvSpPr>
      <xdr:spPr>
        <a:xfrm>
          <a:off x="135007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141622</xdr:rowOff>
    </xdr:from>
    <xdr:ext cx="405111" cy="259045"/>
    <xdr:sp macro="" textlink="">
      <xdr:nvSpPr>
        <xdr:cNvPr id="786" name="n_4mainValue【消防施設】&#10;有形固定資産減価償却率">
          <a:extLst>
            <a:ext uri="{FF2B5EF4-FFF2-40B4-BE49-F238E27FC236}">
              <a16:creationId xmlns:a16="http://schemas.microsoft.com/office/drawing/2014/main" id="{00000000-0008-0000-0F00-000012030000}"/>
            </a:ext>
          </a:extLst>
        </xdr:cNvPr>
        <xdr:cNvSpPr txBox="1"/>
      </xdr:nvSpPr>
      <xdr:spPr>
        <a:xfrm>
          <a:off x="126117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00000000-0008-0000-0F00-00002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00000000-0008-0000-0F00-00002D030000}"/>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00000000-0008-0000-0F00-00002F030000}"/>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817" name="【消防施設】&#10;一人当たり面積平均値テキスト">
          <a:extLst>
            <a:ext uri="{FF2B5EF4-FFF2-40B4-BE49-F238E27FC236}">
              <a16:creationId xmlns:a16="http://schemas.microsoft.com/office/drawing/2014/main" id="{00000000-0008-0000-0F00-000031030000}"/>
            </a:ext>
          </a:extLst>
        </xdr:cNvPr>
        <xdr:cNvSpPr txBox="1"/>
      </xdr:nvSpPr>
      <xdr:spPr>
        <a:xfrm>
          <a:off x="22199600" y="1470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125005</xdr:rowOff>
    </xdr:from>
    <xdr:to>
      <xdr:col>116</xdr:col>
      <xdr:colOff>114300</xdr:colOff>
      <xdr:row>86</xdr:row>
      <xdr:rowOff>55155</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22110700" y="1469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147882</xdr:rowOff>
    </xdr:from>
    <xdr:ext cx="469744" cy="259045"/>
    <xdr:sp macro="" textlink="">
      <xdr:nvSpPr>
        <xdr:cNvPr id="829" name="【消防施設】&#10;一人当たり面積該当値テキスト">
          <a:extLst>
            <a:ext uri="{FF2B5EF4-FFF2-40B4-BE49-F238E27FC236}">
              <a16:creationId xmlns:a16="http://schemas.microsoft.com/office/drawing/2014/main" id="{00000000-0008-0000-0F00-00003D030000}"/>
            </a:ext>
          </a:extLst>
        </xdr:cNvPr>
        <xdr:cNvSpPr txBox="1"/>
      </xdr:nvSpPr>
      <xdr:spPr>
        <a:xfrm>
          <a:off x="22199600" y="1454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21272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4355</xdr:rowOff>
    </xdr:from>
    <xdr:to>
      <xdr:col>116</xdr:col>
      <xdr:colOff>63500</xdr:colOff>
      <xdr:row>86</xdr:row>
      <xdr:rowOff>7620</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flipV="1">
          <a:off x="21323300" y="1474905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131536</xdr:rowOff>
    </xdr:from>
    <xdr:to>
      <xdr:col>107</xdr:col>
      <xdr:colOff>101600</xdr:colOff>
      <xdr:row>86</xdr:row>
      <xdr:rowOff>61686</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20383500" y="1470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xdr:rowOff>
    </xdr:from>
    <xdr:to>
      <xdr:col>111</xdr:col>
      <xdr:colOff>177800</xdr:colOff>
      <xdr:row>86</xdr:row>
      <xdr:rowOff>10886</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flipV="1">
          <a:off x="20434300" y="147523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134801</xdr:rowOff>
    </xdr:from>
    <xdr:to>
      <xdr:col>102</xdr:col>
      <xdr:colOff>165100</xdr:colOff>
      <xdr:row>86</xdr:row>
      <xdr:rowOff>64951</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19494500" y="1470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10886</xdr:rowOff>
    </xdr:from>
    <xdr:to>
      <xdr:col>107</xdr:col>
      <xdr:colOff>50800</xdr:colOff>
      <xdr:row>86</xdr:row>
      <xdr:rowOff>14151</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flipV="1">
          <a:off x="19545300" y="147555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138068</xdr:rowOff>
    </xdr:from>
    <xdr:to>
      <xdr:col>98</xdr:col>
      <xdr:colOff>38100</xdr:colOff>
      <xdr:row>86</xdr:row>
      <xdr:rowOff>68218</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18605500" y="1471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14151</xdr:rowOff>
    </xdr:from>
    <xdr:to>
      <xdr:col>102</xdr:col>
      <xdr:colOff>114300</xdr:colOff>
      <xdr:row>86</xdr:row>
      <xdr:rowOff>17418</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flipV="1">
          <a:off x="18656300" y="147588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838" name="n_1aveValue【消防施設】&#10;一人当たり面積">
          <a:extLst>
            <a:ext uri="{FF2B5EF4-FFF2-40B4-BE49-F238E27FC236}">
              <a16:creationId xmlns:a16="http://schemas.microsoft.com/office/drawing/2014/main" id="{00000000-0008-0000-0F00-000046030000}"/>
            </a:ext>
          </a:extLst>
        </xdr:cNvPr>
        <xdr:cNvSpPr txBox="1"/>
      </xdr:nvSpPr>
      <xdr:spPr>
        <a:xfrm>
          <a:off x="21075727"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839" name="n_2aveValue【消防施設】&#10;一人当たり面積">
          <a:extLst>
            <a:ext uri="{FF2B5EF4-FFF2-40B4-BE49-F238E27FC236}">
              <a16:creationId xmlns:a16="http://schemas.microsoft.com/office/drawing/2014/main" id="{00000000-0008-0000-0F00-000047030000}"/>
            </a:ext>
          </a:extLst>
        </xdr:cNvPr>
        <xdr:cNvSpPr txBox="1"/>
      </xdr:nvSpPr>
      <xdr:spPr>
        <a:xfrm>
          <a:off x="20199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840" name="n_3aveValue【消防施設】&#10;一人当たり面積">
          <a:extLst>
            <a:ext uri="{FF2B5EF4-FFF2-40B4-BE49-F238E27FC236}">
              <a16:creationId xmlns:a16="http://schemas.microsoft.com/office/drawing/2014/main" id="{00000000-0008-0000-0F00-000048030000}"/>
            </a:ext>
          </a:extLst>
        </xdr:cNvPr>
        <xdr:cNvSpPr txBox="1"/>
      </xdr:nvSpPr>
      <xdr:spPr>
        <a:xfrm>
          <a:off x="19310427" y="1482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841" name="n_4aveValue【消防施設】&#10;一人当たり面積">
          <a:extLst>
            <a:ext uri="{FF2B5EF4-FFF2-40B4-BE49-F238E27FC236}">
              <a16:creationId xmlns:a16="http://schemas.microsoft.com/office/drawing/2014/main" id="{00000000-0008-0000-0F00-000049030000}"/>
            </a:ext>
          </a:extLst>
        </xdr:cNvPr>
        <xdr:cNvSpPr txBox="1"/>
      </xdr:nvSpPr>
      <xdr:spPr>
        <a:xfrm>
          <a:off x="18421427"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74947</xdr:rowOff>
    </xdr:from>
    <xdr:ext cx="469744" cy="259045"/>
    <xdr:sp macro="" textlink="">
      <xdr:nvSpPr>
        <xdr:cNvPr id="842" name="n_1mainValue【消防施設】&#10;一人当たり面積">
          <a:extLst>
            <a:ext uri="{FF2B5EF4-FFF2-40B4-BE49-F238E27FC236}">
              <a16:creationId xmlns:a16="http://schemas.microsoft.com/office/drawing/2014/main" id="{00000000-0008-0000-0F00-00004A030000}"/>
            </a:ext>
          </a:extLst>
        </xdr:cNvPr>
        <xdr:cNvSpPr txBox="1"/>
      </xdr:nvSpPr>
      <xdr:spPr>
        <a:xfrm>
          <a:off x="21075727" y="1447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78213</xdr:rowOff>
    </xdr:from>
    <xdr:ext cx="469744" cy="259045"/>
    <xdr:sp macro="" textlink="">
      <xdr:nvSpPr>
        <xdr:cNvPr id="843" name="n_2mainValue【消防施設】&#10;一人当たり面積">
          <a:extLst>
            <a:ext uri="{FF2B5EF4-FFF2-40B4-BE49-F238E27FC236}">
              <a16:creationId xmlns:a16="http://schemas.microsoft.com/office/drawing/2014/main" id="{00000000-0008-0000-0F00-00004B030000}"/>
            </a:ext>
          </a:extLst>
        </xdr:cNvPr>
        <xdr:cNvSpPr txBox="1"/>
      </xdr:nvSpPr>
      <xdr:spPr>
        <a:xfrm>
          <a:off x="201994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81478</xdr:rowOff>
    </xdr:from>
    <xdr:ext cx="469744" cy="259045"/>
    <xdr:sp macro="" textlink="">
      <xdr:nvSpPr>
        <xdr:cNvPr id="844" name="n_3mainValue【消防施設】&#10;一人当たり面積">
          <a:extLst>
            <a:ext uri="{FF2B5EF4-FFF2-40B4-BE49-F238E27FC236}">
              <a16:creationId xmlns:a16="http://schemas.microsoft.com/office/drawing/2014/main" id="{00000000-0008-0000-0F00-00004C030000}"/>
            </a:ext>
          </a:extLst>
        </xdr:cNvPr>
        <xdr:cNvSpPr txBox="1"/>
      </xdr:nvSpPr>
      <xdr:spPr>
        <a:xfrm>
          <a:off x="19310427" y="1448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84745</xdr:rowOff>
    </xdr:from>
    <xdr:ext cx="469744" cy="259045"/>
    <xdr:sp macro="" textlink="">
      <xdr:nvSpPr>
        <xdr:cNvPr id="845" name="n_4mainValue【消防施設】&#10;一人当たり面積">
          <a:extLst>
            <a:ext uri="{FF2B5EF4-FFF2-40B4-BE49-F238E27FC236}">
              <a16:creationId xmlns:a16="http://schemas.microsoft.com/office/drawing/2014/main" id="{00000000-0008-0000-0F00-00004D030000}"/>
            </a:ext>
          </a:extLst>
        </xdr:cNvPr>
        <xdr:cNvSpPr txBox="1"/>
      </xdr:nvSpPr>
      <xdr:spPr>
        <a:xfrm>
          <a:off x="18421427" y="1448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00000000-0008-0000-0F00-00005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00000000-0008-0000-0F00-00005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00000000-0008-0000-0F00-00006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00000000-0008-0000-0F00-000068030000}"/>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00000000-0008-0000-0F00-00006A030000}"/>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a:extLst>
            <a:ext uri="{FF2B5EF4-FFF2-40B4-BE49-F238E27FC236}">
              <a16:creationId xmlns:a16="http://schemas.microsoft.com/office/drawing/2014/main" id="{00000000-0008-0000-0F00-00006C03000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00000000-0008-0000-0F00-00006D03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00000000-0008-0000-0F00-00006E03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00000000-0008-0000-0F00-00006F030000}"/>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00000000-0008-0000-0F00-000070030000}"/>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81" name="フローチャート: 判断 880">
          <a:extLst>
            <a:ext uri="{FF2B5EF4-FFF2-40B4-BE49-F238E27FC236}">
              <a16:creationId xmlns:a16="http://schemas.microsoft.com/office/drawing/2014/main" id="{00000000-0008-0000-0F00-000071030000}"/>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F00-00007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F00-00007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F00-00007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F00-00007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F00-00007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30299</xdr:rowOff>
    </xdr:from>
    <xdr:to>
      <xdr:col>85</xdr:col>
      <xdr:colOff>177800</xdr:colOff>
      <xdr:row>107</xdr:row>
      <xdr:rowOff>131899</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62687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8726</xdr:rowOff>
    </xdr:from>
    <xdr:ext cx="405111" cy="259045"/>
    <xdr:sp macro="" textlink="">
      <xdr:nvSpPr>
        <xdr:cNvPr id="888" name="【庁舎】&#10;有形固定資産減価償却率該当値テキスト">
          <a:extLst>
            <a:ext uri="{FF2B5EF4-FFF2-40B4-BE49-F238E27FC236}">
              <a16:creationId xmlns:a16="http://schemas.microsoft.com/office/drawing/2014/main" id="{00000000-0008-0000-0F00-000078030000}"/>
            </a:ext>
          </a:extLst>
        </xdr:cNvPr>
        <xdr:cNvSpPr txBox="1"/>
      </xdr:nvSpPr>
      <xdr:spPr>
        <a:xfrm>
          <a:off x="16357600"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131536</xdr:rowOff>
    </xdr:from>
    <xdr:to>
      <xdr:col>81</xdr:col>
      <xdr:colOff>101600</xdr:colOff>
      <xdr:row>108</xdr:row>
      <xdr:rowOff>61686</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15430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81099</xdr:rowOff>
    </xdr:from>
    <xdr:to>
      <xdr:col>85</xdr:col>
      <xdr:colOff>127000</xdr:colOff>
      <xdr:row>108</xdr:row>
      <xdr:rowOff>10886</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flipV="1">
          <a:off x="15481300" y="18426249"/>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97245</xdr:rowOff>
    </xdr:from>
    <xdr:to>
      <xdr:col>76</xdr:col>
      <xdr:colOff>165100</xdr:colOff>
      <xdr:row>108</xdr:row>
      <xdr:rowOff>27395</xdr:rowOff>
    </xdr:to>
    <xdr:sp macro="" textlink="">
      <xdr:nvSpPr>
        <xdr:cNvPr id="891" name="楕円 890">
          <a:extLst>
            <a:ext uri="{FF2B5EF4-FFF2-40B4-BE49-F238E27FC236}">
              <a16:creationId xmlns:a16="http://schemas.microsoft.com/office/drawing/2014/main" id="{00000000-0008-0000-0F00-00007B030000}"/>
            </a:ext>
          </a:extLst>
        </xdr:cNvPr>
        <xdr:cNvSpPr/>
      </xdr:nvSpPr>
      <xdr:spPr>
        <a:xfrm>
          <a:off x="14541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148045</xdr:rowOff>
    </xdr:from>
    <xdr:to>
      <xdr:col>81</xdr:col>
      <xdr:colOff>50800</xdr:colOff>
      <xdr:row>108</xdr:row>
      <xdr:rowOff>10886</xdr:rowOff>
    </xdr:to>
    <xdr:cxnSp macro="">
      <xdr:nvCxnSpPr>
        <xdr:cNvPr id="892" name="直線コネクタ 891">
          <a:extLst>
            <a:ext uri="{FF2B5EF4-FFF2-40B4-BE49-F238E27FC236}">
              <a16:creationId xmlns:a16="http://schemas.microsoft.com/office/drawing/2014/main" id="{00000000-0008-0000-0F00-00007C030000}"/>
            </a:ext>
          </a:extLst>
        </xdr:cNvPr>
        <xdr:cNvCxnSpPr/>
      </xdr:nvCxnSpPr>
      <xdr:spPr>
        <a:xfrm>
          <a:off x="14592300" y="184931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84182</xdr:rowOff>
    </xdr:from>
    <xdr:to>
      <xdr:col>72</xdr:col>
      <xdr:colOff>38100</xdr:colOff>
      <xdr:row>108</xdr:row>
      <xdr:rowOff>14332</xdr:rowOff>
    </xdr:to>
    <xdr:sp macro="" textlink="">
      <xdr:nvSpPr>
        <xdr:cNvPr id="893" name="楕円 892">
          <a:extLst>
            <a:ext uri="{FF2B5EF4-FFF2-40B4-BE49-F238E27FC236}">
              <a16:creationId xmlns:a16="http://schemas.microsoft.com/office/drawing/2014/main" id="{00000000-0008-0000-0F00-00007D030000}"/>
            </a:ext>
          </a:extLst>
        </xdr:cNvPr>
        <xdr:cNvSpPr/>
      </xdr:nvSpPr>
      <xdr:spPr>
        <a:xfrm>
          <a:off x="13652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134982</xdr:rowOff>
    </xdr:from>
    <xdr:to>
      <xdr:col>76</xdr:col>
      <xdr:colOff>114300</xdr:colOff>
      <xdr:row>107</xdr:row>
      <xdr:rowOff>148045</xdr:rowOff>
    </xdr:to>
    <xdr:cxnSp macro="">
      <xdr:nvCxnSpPr>
        <xdr:cNvPr id="894" name="直線コネクタ 893">
          <a:extLst>
            <a:ext uri="{FF2B5EF4-FFF2-40B4-BE49-F238E27FC236}">
              <a16:creationId xmlns:a16="http://schemas.microsoft.com/office/drawing/2014/main" id="{00000000-0008-0000-0F00-00007E030000}"/>
            </a:ext>
          </a:extLst>
        </xdr:cNvPr>
        <xdr:cNvCxnSpPr/>
      </xdr:nvCxnSpPr>
      <xdr:spPr>
        <a:xfrm>
          <a:off x="13703300" y="1848013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62956</xdr:rowOff>
    </xdr:from>
    <xdr:to>
      <xdr:col>67</xdr:col>
      <xdr:colOff>101600</xdr:colOff>
      <xdr:row>107</xdr:row>
      <xdr:rowOff>164556</xdr:rowOff>
    </xdr:to>
    <xdr:sp macro="" textlink="">
      <xdr:nvSpPr>
        <xdr:cNvPr id="895" name="楕円 894">
          <a:extLst>
            <a:ext uri="{FF2B5EF4-FFF2-40B4-BE49-F238E27FC236}">
              <a16:creationId xmlns:a16="http://schemas.microsoft.com/office/drawing/2014/main" id="{00000000-0008-0000-0F00-00007F030000}"/>
            </a:ext>
          </a:extLst>
        </xdr:cNvPr>
        <xdr:cNvSpPr/>
      </xdr:nvSpPr>
      <xdr:spPr>
        <a:xfrm>
          <a:off x="12763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113756</xdr:rowOff>
    </xdr:from>
    <xdr:to>
      <xdr:col>71</xdr:col>
      <xdr:colOff>177800</xdr:colOff>
      <xdr:row>107</xdr:row>
      <xdr:rowOff>134982</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a:off x="12814300" y="1845890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7" name="n_1aveValue【庁舎】&#10;有形固定資産減価償却率">
          <a:extLst>
            <a:ext uri="{FF2B5EF4-FFF2-40B4-BE49-F238E27FC236}">
              <a16:creationId xmlns:a16="http://schemas.microsoft.com/office/drawing/2014/main" id="{00000000-0008-0000-0F00-000081030000}"/>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a:extLst>
            <a:ext uri="{FF2B5EF4-FFF2-40B4-BE49-F238E27FC236}">
              <a16:creationId xmlns:a16="http://schemas.microsoft.com/office/drawing/2014/main" id="{00000000-0008-0000-0F00-000082030000}"/>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9" name="n_3aveValue【庁舎】&#10;有形固定資産減価償却率">
          <a:extLst>
            <a:ext uri="{FF2B5EF4-FFF2-40B4-BE49-F238E27FC236}">
              <a16:creationId xmlns:a16="http://schemas.microsoft.com/office/drawing/2014/main" id="{00000000-0008-0000-0F00-000083030000}"/>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900" name="n_4aveValue【庁舎】&#10;有形固定資産減価償却率">
          <a:extLst>
            <a:ext uri="{FF2B5EF4-FFF2-40B4-BE49-F238E27FC236}">
              <a16:creationId xmlns:a16="http://schemas.microsoft.com/office/drawing/2014/main" id="{00000000-0008-0000-0F00-000084030000}"/>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52813</xdr:rowOff>
    </xdr:from>
    <xdr:ext cx="405111" cy="259045"/>
    <xdr:sp macro="" textlink="">
      <xdr:nvSpPr>
        <xdr:cNvPr id="901" name="n_1mainValue【庁舎】&#10;有形固定資産減価償却率">
          <a:extLst>
            <a:ext uri="{FF2B5EF4-FFF2-40B4-BE49-F238E27FC236}">
              <a16:creationId xmlns:a16="http://schemas.microsoft.com/office/drawing/2014/main" id="{00000000-0008-0000-0F00-000085030000}"/>
            </a:ext>
          </a:extLst>
        </xdr:cNvPr>
        <xdr:cNvSpPr txBox="1"/>
      </xdr:nvSpPr>
      <xdr:spPr>
        <a:xfrm>
          <a:off x="152660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18522</xdr:rowOff>
    </xdr:from>
    <xdr:ext cx="405111" cy="259045"/>
    <xdr:sp macro="" textlink="">
      <xdr:nvSpPr>
        <xdr:cNvPr id="902" name="n_2mainValue【庁舎】&#10;有形固定資産減価償却率">
          <a:extLst>
            <a:ext uri="{FF2B5EF4-FFF2-40B4-BE49-F238E27FC236}">
              <a16:creationId xmlns:a16="http://schemas.microsoft.com/office/drawing/2014/main" id="{00000000-0008-0000-0F00-000086030000}"/>
            </a:ext>
          </a:extLst>
        </xdr:cNvPr>
        <xdr:cNvSpPr txBox="1"/>
      </xdr:nvSpPr>
      <xdr:spPr>
        <a:xfrm>
          <a:off x="143897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5459</xdr:rowOff>
    </xdr:from>
    <xdr:ext cx="405111" cy="259045"/>
    <xdr:sp macro="" textlink="">
      <xdr:nvSpPr>
        <xdr:cNvPr id="903" name="n_3mainValue【庁舎】&#10;有形固定資産減価償却率">
          <a:extLst>
            <a:ext uri="{FF2B5EF4-FFF2-40B4-BE49-F238E27FC236}">
              <a16:creationId xmlns:a16="http://schemas.microsoft.com/office/drawing/2014/main" id="{00000000-0008-0000-0F00-000087030000}"/>
            </a:ext>
          </a:extLst>
        </xdr:cNvPr>
        <xdr:cNvSpPr txBox="1"/>
      </xdr:nvSpPr>
      <xdr:spPr>
        <a:xfrm>
          <a:off x="135007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155683</xdr:rowOff>
    </xdr:from>
    <xdr:ext cx="405111" cy="259045"/>
    <xdr:sp macro="" textlink="">
      <xdr:nvSpPr>
        <xdr:cNvPr id="904" name="n_4mainValue【庁舎】&#10;有形固定資産減価償却率">
          <a:extLst>
            <a:ext uri="{FF2B5EF4-FFF2-40B4-BE49-F238E27FC236}">
              <a16:creationId xmlns:a16="http://schemas.microsoft.com/office/drawing/2014/main" id="{00000000-0008-0000-0F00-000088030000}"/>
            </a:ext>
          </a:extLst>
        </xdr:cNvPr>
        <xdr:cNvSpPr txBox="1"/>
      </xdr:nvSpPr>
      <xdr:spPr>
        <a:xfrm>
          <a:off x="12611744"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00000000-0008-0000-0F00-00008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00000000-0008-0000-0F00-00008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00000000-0008-0000-0F00-00008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00000000-0008-0000-0F00-00008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00000000-0008-0000-0F00-00008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00000000-0008-0000-0F00-00009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00000000-0008-0000-0F00-00009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00000000-0008-0000-0F00-0000A1030000}"/>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00000000-0008-0000-0F00-0000A303000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933" name="【庁舎】&#10;一人当たり面積平均値テキスト">
          <a:extLst>
            <a:ext uri="{FF2B5EF4-FFF2-40B4-BE49-F238E27FC236}">
              <a16:creationId xmlns:a16="http://schemas.microsoft.com/office/drawing/2014/main" id="{00000000-0008-0000-0F00-0000A5030000}"/>
            </a:ext>
          </a:extLst>
        </xdr:cNvPr>
        <xdr:cNvSpPr txBox="1"/>
      </xdr:nvSpPr>
      <xdr:spPr>
        <a:xfrm>
          <a:off x="22199600" y="1790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00000000-0008-0000-0F00-0000A6030000}"/>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00000000-0008-0000-0F00-0000A7030000}"/>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00000000-0008-0000-0F00-0000A8030000}"/>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00000000-0008-0000-0F00-0000A9030000}"/>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8" name="フローチャート: 判断 937">
          <a:extLst>
            <a:ext uri="{FF2B5EF4-FFF2-40B4-BE49-F238E27FC236}">
              <a16:creationId xmlns:a16="http://schemas.microsoft.com/office/drawing/2014/main" id="{00000000-0008-0000-0F00-0000AA030000}"/>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F00-0000A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F00-0000A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F00-0000A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F00-0000A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00000000-0008-0000-0F00-0000A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130175</xdr:rowOff>
    </xdr:from>
    <xdr:to>
      <xdr:col>116</xdr:col>
      <xdr:colOff>114300</xdr:colOff>
      <xdr:row>106</xdr:row>
      <xdr:rowOff>60325</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221107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108602</xdr:rowOff>
    </xdr:from>
    <xdr:ext cx="469744" cy="259045"/>
    <xdr:sp macro="" textlink="">
      <xdr:nvSpPr>
        <xdr:cNvPr id="945" name="【庁舎】&#10;一人当たり面積該当値テキスト">
          <a:extLst>
            <a:ext uri="{FF2B5EF4-FFF2-40B4-BE49-F238E27FC236}">
              <a16:creationId xmlns:a16="http://schemas.microsoft.com/office/drawing/2014/main" id="{00000000-0008-0000-0F00-0000B1030000}"/>
            </a:ext>
          </a:extLst>
        </xdr:cNvPr>
        <xdr:cNvSpPr txBox="1"/>
      </xdr:nvSpPr>
      <xdr:spPr>
        <a:xfrm>
          <a:off x="22199600" y="1811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139700</xdr:rowOff>
    </xdr:from>
    <xdr:to>
      <xdr:col>112</xdr:col>
      <xdr:colOff>38100</xdr:colOff>
      <xdr:row>106</xdr:row>
      <xdr:rowOff>69850</xdr:rowOff>
    </xdr:to>
    <xdr:sp macro="" textlink="">
      <xdr:nvSpPr>
        <xdr:cNvPr id="946" name="楕円 945">
          <a:extLst>
            <a:ext uri="{FF2B5EF4-FFF2-40B4-BE49-F238E27FC236}">
              <a16:creationId xmlns:a16="http://schemas.microsoft.com/office/drawing/2014/main" id="{00000000-0008-0000-0F00-0000B2030000}"/>
            </a:ext>
          </a:extLst>
        </xdr:cNvPr>
        <xdr:cNvSpPr/>
      </xdr:nvSpPr>
      <xdr:spPr>
        <a:xfrm>
          <a:off x="2127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9525</xdr:rowOff>
    </xdr:from>
    <xdr:to>
      <xdr:col>116</xdr:col>
      <xdr:colOff>63500</xdr:colOff>
      <xdr:row>106</xdr:row>
      <xdr:rowOff>19050</xdr:rowOff>
    </xdr:to>
    <xdr:cxnSp macro="">
      <xdr:nvCxnSpPr>
        <xdr:cNvPr id="947" name="直線コネクタ 946">
          <a:extLst>
            <a:ext uri="{FF2B5EF4-FFF2-40B4-BE49-F238E27FC236}">
              <a16:creationId xmlns:a16="http://schemas.microsoft.com/office/drawing/2014/main" id="{00000000-0008-0000-0F00-0000B3030000}"/>
            </a:ext>
          </a:extLst>
        </xdr:cNvPr>
        <xdr:cNvCxnSpPr/>
      </xdr:nvCxnSpPr>
      <xdr:spPr>
        <a:xfrm flipV="1">
          <a:off x="21323300" y="181832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149225</xdr:rowOff>
    </xdr:from>
    <xdr:to>
      <xdr:col>107</xdr:col>
      <xdr:colOff>101600</xdr:colOff>
      <xdr:row>106</xdr:row>
      <xdr:rowOff>79375</xdr:rowOff>
    </xdr:to>
    <xdr:sp macro="" textlink="">
      <xdr:nvSpPr>
        <xdr:cNvPr id="948" name="楕円 947">
          <a:extLst>
            <a:ext uri="{FF2B5EF4-FFF2-40B4-BE49-F238E27FC236}">
              <a16:creationId xmlns:a16="http://schemas.microsoft.com/office/drawing/2014/main" id="{00000000-0008-0000-0F00-0000B4030000}"/>
            </a:ext>
          </a:extLst>
        </xdr:cNvPr>
        <xdr:cNvSpPr/>
      </xdr:nvSpPr>
      <xdr:spPr>
        <a:xfrm>
          <a:off x="203835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19050</xdr:rowOff>
    </xdr:from>
    <xdr:to>
      <xdr:col>111</xdr:col>
      <xdr:colOff>177800</xdr:colOff>
      <xdr:row>106</xdr:row>
      <xdr:rowOff>28575</xdr:rowOff>
    </xdr:to>
    <xdr:cxnSp macro="">
      <xdr:nvCxnSpPr>
        <xdr:cNvPr id="949" name="直線コネクタ 948">
          <a:extLst>
            <a:ext uri="{FF2B5EF4-FFF2-40B4-BE49-F238E27FC236}">
              <a16:creationId xmlns:a16="http://schemas.microsoft.com/office/drawing/2014/main" id="{00000000-0008-0000-0F00-0000B5030000}"/>
            </a:ext>
          </a:extLst>
        </xdr:cNvPr>
        <xdr:cNvCxnSpPr/>
      </xdr:nvCxnSpPr>
      <xdr:spPr>
        <a:xfrm flipV="1">
          <a:off x="20434300" y="181927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160655</xdr:rowOff>
    </xdr:from>
    <xdr:to>
      <xdr:col>102</xdr:col>
      <xdr:colOff>165100</xdr:colOff>
      <xdr:row>106</xdr:row>
      <xdr:rowOff>90805</xdr:rowOff>
    </xdr:to>
    <xdr:sp macro="" textlink="">
      <xdr:nvSpPr>
        <xdr:cNvPr id="950" name="楕円 949">
          <a:extLst>
            <a:ext uri="{FF2B5EF4-FFF2-40B4-BE49-F238E27FC236}">
              <a16:creationId xmlns:a16="http://schemas.microsoft.com/office/drawing/2014/main" id="{00000000-0008-0000-0F00-0000B6030000}"/>
            </a:ext>
          </a:extLst>
        </xdr:cNvPr>
        <xdr:cNvSpPr/>
      </xdr:nvSpPr>
      <xdr:spPr>
        <a:xfrm>
          <a:off x="19494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28575</xdr:rowOff>
    </xdr:from>
    <xdr:to>
      <xdr:col>107</xdr:col>
      <xdr:colOff>50800</xdr:colOff>
      <xdr:row>106</xdr:row>
      <xdr:rowOff>40005</xdr:rowOff>
    </xdr:to>
    <xdr:cxnSp macro="">
      <xdr:nvCxnSpPr>
        <xdr:cNvPr id="951" name="直線コネクタ 950">
          <a:extLst>
            <a:ext uri="{FF2B5EF4-FFF2-40B4-BE49-F238E27FC236}">
              <a16:creationId xmlns:a16="http://schemas.microsoft.com/office/drawing/2014/main" id="{00000000-0008-0000-0F00-0000B7030000}"/>
            </a:ext>
          </a:extLst>
        </xdr:cNvPr>
        <xdr:cNvCxnSpPr/>
      </xdr:nvCxnSpPr>
      <xdr:spPr>
        <a:xfrm flipV="1">
          <a:off x="19545300" y="182022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170180</xdr:rowOff>
    </xdr:from>
    <xdr:to>
      <xdr:col>98</xdr:col>
      <xdr:colOff>38100</xdr:colOff>
      <xdr:row>106</xdr:row>
      <xdr:rowOff>100330</xdr:rowOff>
    </xdr:to>
    <xdr:sp macro="" textlink="">
      <xdr:nvSpPr>
        <xdr:cNvPr id="952" name="楕円 951">
          <a:extLst>
            <a:ext uri="{FF2B5EF4-FFF2-40B4-BE49-F238E27FC236}">
              <a16:creationId xmlns:a16="http://schemas.microsoft.com/office/drawing/2014/main" id="{00000000-0008-0000-0F00-0000B8030000}"/>
            </a:ext>
          </a:extLst>
        </xdr:cNvPr>
        <xdr:cNvSpPr/>
      </xdr:nvSpPr>
      <xdr:spPr>
        <a:xfrm>
          <a:off x="18605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40005</xdr:rowOff>
    </xdr:from>
    <xdr:to>
      <xdr:col>102</xdr:col>
      <xdr:colOff>114300</xdr:colOff>
      <xdr:row>106</xdr:row>
      <xdr:rowOff>49530</xdr:rowOff>
    </xdr:to>
    <xdr:cxnSp macro="">
      <xdr:nvCxnSpPr>
        <xdr:cNvPr id="953" name="直線コネクタ 952">
          <a:extLst>
            <a:ext uri="{FF2B5EF4-FFF2-40B4-BE49-F238E27FC236}">
              <a16:creationId xmlns:a16="http://schemas.microsoft.com/office/drawing/2014/main" id="{00000000-0008-0000-0F00-0000B9030000}"/>
            </a:ext>
          </a:extLst>
        </xdr:cNvPr>
        <xdr:cNvCxnSpPr/>
      </xdr:nvCxnSpPr>
      <xdr:spPr>
        <a:xfrm flipV="1">
          <a:off x="18656300" y="182137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954" name="n_1aveValue【庁舎】&#10;一人当たり面積">
          <a:extLst>
            <a:ext uri="{FF2B5EF4-FFF2-40B4-BE49-F238E27FC236}">
              <a16:creationId xmlns:a16="http://schemas.microsoft.com/office/drawing/2014/main" id="{00000000-0008-0000-0F00-0000BA030000}"/>
            </a:ext>
          </a:extLst>
        </xdr:cNvPr>
        <xdr:cNvSpPr txBox="1"/>
      </xdr:nvSpPr>
      <xdr:spPr>
        <a:xfrm>
          <a:off x="210757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55" name="n_2aveValue【庁舎】&#10;一人当たり面積">
          <a:extLst>
            <a:ext uri="{FF2B5EF4-FFF2-40B4-BE49-F238E27FC236}">
              <a16:creationId xmlns:a16="http://schemas.microsoft.com/office/drawing/2014/main" id="{00000000-0008-0000-0F00-0000BB030000}"/>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56" name="n_3aveValue【庁舎】&#10;一人当たり面積">
          <a:extLst>
            <a:ext uri="{FF2B5EF4-FFF2-40B4-BE49-F238E27FC236}">
              <a16:creationId xmlns:a16="http://schemas.microsoft.com/office/drawing/2014/main" id="{00000000-0008-0000-0F00-0000BC030000}"/>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957" name="n_4aveValue【庁舎】&#10;一人当たり面積">
          <a:extLst>
            <a:ext uri="{FF2B5EF4-FFF2-40B4-BE49-F238E27FC236}">
              <a16:creationId xmlns:a16="http://schemas.microsoft.com/office/drawing/2014/main" id="{00000000-0008-0000-0F00-0000BD030000}"/>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60977</xdr:rowOff>
    </xdr:from>
    <xdr:ext cx="469744" cy="259045"/>
    <xdr:sp macro="" textlink="">
      <xdr:nvSpPr>
        <xdr:cNvPr id="958" name="n_1mainValue【庁舎】&#10;一人当たり面積">
          <a:extLst>
            <a:ext uri="{FF2B5EF4-FFF2-40B4-BE49-F238E27FC236}">
              <a16:creationId xmlns:a16="http://schemas.microsoft.com/office/drawing/2014/main" id="{00000000-0008-0000-0F00-0000BE030000}"/>
            </a:ext>
          </a:extLst>
        </xdr:cNvPr>
        <xdr:cNvSpPr txBox="1"/>
      </xdr:nvSpPr>
      <xdr:spPr>
        <a:xfrm>
          <a:off x="210757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70502</xdr:rowOff>
    </xdr:from>
    <xdr:ext cx="469744" cy="259045"/>
    <xdr:sp macro="" textlink="">
      <xdr:nvSpPr>
        <xdr:cNvPr id="959" name="n_2mainValue【庁舎】&#10;一人当たり面積">
          <a:extLst>
            <a:ext uri="{FF2B5EF4-FFF2-40B4-BE49-F238E27FC236}">
              <a16:creationId xmlns:a16="http://schemas.microsoft.com/office/drawing/2014/main" id="{00000000-0008-0000-0F00-0000BF030000}"/>
            </a:ext>
          </a:extLst>
        </xdr:cNvPr>
        <xdr:cNvSpPr txBox="1"/>
      </xdr:nvSpPr>
      <xdr:spPr>
        <a:xfrm>
          <a:off x="20199427"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81932</xdr:rowOff>
    </xdr:from>
    <xdr:ext cx="469744" cy="259045"/>
    <xdr:sp macro="" textlink="">
      <xdr:nvSpPr>
        <xdr:cNvPr id="960" name="n_3mainValue【庁舎】&#10;一人当たり面積">
          <a:extLst>
            <a:ext uri="{FF2B5EF4-FFF2-40B4-BE49-F238E27FC236}">
              <a16:creationId xmlns:a16="http://schemas.microsoft.com/office/drawing/2014/main" id="{00000000-0008-0000-0F00-0000C0030000}"/>
            </a:ext>
          </a:extLst>
        </xdr:cNvPr>
        <xdr:cNvSpPr txBox="1"/>
      </xdr:nvSpPr>
      <xdr:spPr>
        <a:xfrm>
          <a:off x="19310427" y="1825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91457</xdr:rowOff>
    </xdr:from>
    <xdr:ext cx="469744" cy="259045"/>
    <xdr:sp macro="" textlink="">
      <xdr:nvSpPr>
        <xdr:cNvPr id="961" name="n_4mainValue【庁舎】&#10;一人当たり面積">
          <a:extLst>
            <a:ext uri="{FF2B5EF4-FFF2-40B4-BE49-F238E27FC236}">
              <a16:creationId xmlns:a16="http://schemas.microsoft.com/office/drawing/2014/main" id="{00000000-0008-0000-0F00-0000C1030000}"/>
            </a:ext>
          </a:extLst>
        </xdr:cNvPr>
        <xdr:cNvSpPr txBox="1"/>
      </xdr:nvSpPr>
      <xdr:spPr>
        <a:xfrm>
          <a:off x="18421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00000000-0008-0000-0F00-0000C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00000000-0008-0000-0F00-0000C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00000000-0008-0000-0F00-0000C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有形固定資産減価償却率が類似団体平均を大きく上回っている施設としては、建て替えをしていない市民会館、庁舎、福祉施設が上げられる。一方、平成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年代に新築している保健センター、消防施設などは類似団体平均を下回っている。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一般廃棄物処理施設は、新規整備により</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年に大きく減少している。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35,847
35,154
195.75
23,692,879
22,952,604
508,868
11,857,741
22,585,443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前年度より０．０１ポイント下回り、類似団体平均値を０．１１ポイント下回っている。</a:t>
          </a:r>
        </a:p>
        <a:p>
          <a:r>
            <a:rPr kumimoji="1" lang="ja-JP" altLang="en-US" sz="1300">
              <a:latin typeface="ＭＳ Ｐゴシック" panose="020B0600070205080204" pitchFamily="50" charset="-128"/>
              <a:ea typeface="ＭＳ Ｐゴシック" panose="020B0600070205080204" pitchFamily="50" charset="-128"/>
            </a:rPr>
            <a:t>　引き続き歳出の見直しを実施するとともに、税の徴収率向上対策等、歳入確保に努める。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464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45508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81085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公債費の減少等によって前年度から０．４ポイント改善しているが、類似団体平均値を４．１ポイント上回っている。</a:t>
          </a:r>
        </a:p>
        <a:p>
          <a:r>
            <a:rPr kumimoji="1" lang="ja-JP" altLang="en-US" sz="1300">
              <a:latin typeface="ＭＳ Ｐゴシック" panose="020B0600070205080204" pitchFamily="50" charset="-128"/>
              <a:ea typeface="ＭＳ Ｐゴシック" panose="020B0600070205080204" pitchFamily="50" charset="-128"/>
            </a:rPr>
            <a:t>　類似団体より高率で推移する根本的な要因として、歳入経常一般財源においては、長引く地価の下落により固定資産税収入が落ち込んでいることがあげられる。</a:t>
          </a:r>
        </a:p>
        <a:p>
          <a:r>
            <a:rPr kumimoji="1" lang="ja-JP" altLang="en-US" sz="1300">
              <a:latin typeface="ＭＳ Ｐゴシック" panose="020B0600070205080204" pitchFamily="50" charset="-128"/>
              <a:ea typeface="ＭＳ Ｐゴシック" panose="020B0600070205080204" pitchFamily="50" charset="-128"/>
            </a:rPr>
            <a:t>　歳出では、普通建設事業の推進などにより公債費が高く推移していることや、人件費・物件費が以前より増加していることなどによって経常一般財源等が増加している。</a:t>
          </a:r>
        </a:p>
        <a:p>
          <a:r>
            <a:rPr kumimoji="1" lang="ja-JP" altLang="en-US" sz="1300">
              <a:latin typeface="ＭＳ Ｐゴシック" panose="020B0600070205080204" pitchFamily="50" charset="-128"/>
              <a:ea typeface="ＭＳ Ｐゴシック" panose="020B0600070205080204" pitchFamily="50" charset="-128"/>
            </a:rPr>
            <a:t>　引き続き、行財政改革などを通じて経常経費の削減や歳入確保に努める。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141394</xdr:rowOff>
    </xdr:from>
    <xdr:to>
      <xdr:col>23</xdr:col>
      <xdr:colOff>133350</xdr:colOff>
      <xdr:row>66</xdr:row>
      <xdr:rowOff>2117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2856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66</xdr:row>
      <xdr:rowOff>2117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43260"/>
          <a:ext cx="8890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66</xdr:row>
      <xdr:rowOff>114723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43260"/>
          <a:ext cx="8890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98637</xdr:rowOff>
    </xdr:from>
    <xdr:to>
      <xdr:col>11</xdr:col>
      <xdr:colOff>31750</xdr:colOff>
      <xdr:row>66</xdr:row>
      <xdr:rowOff>114723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4143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90594</xdr:rowOff>
    </xdr:from>
    <xdr:to>
      <xdr:col>23</xdr:col>
      <xdr:colOff>184150</xdr:colOff>
      <xdr:row>66</xdr:row>
      <xdr:rowOff>20744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62671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0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122767</xdr:rowOff>
    </xdr:from>
    <xdr:to>
      <xdr:col>19</xdr:col>
      <xdr:colOff>184150</xdr:colOff>
      <xdr:row>66</xdr:row>
      <xdr:rowOff>52917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63923</xdr:rowOff>
    </xdr:from>
    <xdr:to>
      <xdr:col>11</xdr:col>
      <xdr:colOff>82550</xdr:colOff>
      <xdr:row>66</xdr:row>
      <xdr:rowOff>165523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150300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47837</xdr:rowOff>
    </xdr:from>
    <xdr:to>
      <xdr:col>7</xdr:col>
      <xdr:colOff>31750</xdr:colOff>
      <xdr:row>66</xdr:row>
      <xdr:rowOff>149437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134214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4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3,083</a:t>
          </a:r>
          <a:r>
            <a:rPr kumimoji="1" lang="ja-JP" altLang="en-US" sz="1300">
              <a:latin typeface="ＭＳ Ｐゴシック" panose="020B0600070205080204" pitchFamily="50" charset="-128"/>
              <a:ea typeface="ＭＳ Ｐゴシック" panose="020B0600070205080204" pitchFamily="50" charset="-128"/>
            </a:rPr>
            <a:t>円増加し、類似団体平均値を</a:t>
          </a:r>
          <a:r>
            <a:rPr kumimoji="1" lang="en-US" altLang="ja-JP" sz="1300">
              <a:latin typeface="ＭＳ Ｐゴシック" panose="020B0600070205080204" pitchFamily="50" charset="-128"/>
              <a:ea typeface="ＭＳ Ｐゴシック" panose="020B0600070205080204" pitchFamily="50" charset="-128"/>
            </a:rPr>
            <a:t>9,891</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近年増加傾向にある要因としては、新型コロナ対策事業や物価高騰対策事業、政策的事業等を行うための人件費、物件費の増加があげられる。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令和５年度については、水道事業会計が広域連合企業団へ移行したことに伴い、水道事業会計から支出していた人件費を一般会計から支出することになったため人件費が増加した。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引き続き、退職者と新規採用者のバランスを考えながら人件費の適正化に努めるとともに、行財政改革などを通じて物件費の適正化に努める。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121593</xdr:rowOff>
    </xdr:from>
    <xdr:to>
      <xdr:col>23</xdr:col>
      <xdr:colOff>133350</xdr:colOff>
      <xdr:row>84</xdr:row>
      <xdr:rowOff>140190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23393"/>
          <a:ext cx="838200" cy="1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121593</xdr:rowOff>
    </xdr:from>
    <xdr:to>
      <xdr:col>19</xdr:col>
      <xdr:colOff>133350</xdr:colOff>
      <xdr:row>84</xdr:row>
      <xdr:rowOff>132922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523393"/>
          <a:ext cx="8890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14624</xdr:rowOff>
    </xdr:from>
    <xdr:to>
      <xdr:col>15</xdr:col>
      <xdr:colOff>82550</xdr:colOff>
      <xdr:row>84</xdr:row>
      <xdr:rowOff>132922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16424"/>
          <a:ext cx="889000" cy="11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49281</xdr:rowOff>
    </xdr:from>
    <xdr:to>
      <xdr:col>11</xdr:col>
      <xdr:colOff>31750</xdr:colOff>
      <xdr:row>84</xdr:row>
      <xdr:rowOff>14624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79631"/>
          <a:ext cx="889000" cy="13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89390</xdr:rowOff>
    </xdr:from>
    <xdr:to>
      <xdr:col>23</xdr:col>
      <xdr:colOff>184150</xdr:colOff>
      <xdr:row>85</xdr:row>
      <xdr:rowOff>19540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61467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6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70793</xdr:rowOff>
    </xdr:from>
    <xdr:to>
      <xdr:col>19</xdr:col>
      <xdr:colOff>184150</xdr:colOff>
      <xdr:row>85</xdr:row>
      <xdr:rowOff>943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7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157170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58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82122</xdr:rowOff>
    </xdr:from>
    <xdr:to>
      <xdr:col>15</xdr:col>
      <xdr:colOff>133350</xdr:colOff>
      <xdr:row>85</xdr:row>
      <xdr:rowOff>12272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168499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7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135274</xdr:rowOff>
    </xdr:from>
    <xdr:to>
      <xdr:col>11</xdr:col>
      <xdr:colOff>82550</xdr:colOff>
      <xdr:row>84</xdr:row>
      <xdr:rowOff>65424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6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50201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5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169931</xdr:rowOff>
    </xdr:from>
    <xdr:to>
      <xdr:col>7</xdr:col>
      <xdr:colOff>31750</xdr:colOff>
      <xdr:row>83</xdr:row>
      <xdr:rowOff>100081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2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1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初任給の取扱いなどの見直しを実施し、若干の指数低下となっていたが、類似団体平均値を上回る状況であり、全国市の平均よりもやや高い状況にある。</a:t>
          </a:r>
        </a:p>
        <a:p>
          <a:r>
            <a:rPr kumimoji="1" lang="ja-JP" altLang="en-US" sz="1300">
              <a:latin typeface="ＭＳ Ｐゴシック" panose="020B0600070205080204" pitchFamily="50" charset="-128"/>
              <a:ea typeface="ＭＳ Ｐゴシック" panose="020B0600070205080204" pitchFamily="50" charset="-128"/>
            </a:rPr>
            <a:t>　要因として、近年の管理職ポストの増加や５５歳昇給停止の未実施などがあり、今後組織体制の見直しや給与制度の見直しを継続していく。</a:t>
          </a:r>
        </a:p>
        <a:p>
          <a:r>
            <a:rPr kumimoji="1" lang="ja-JP" altLang="en-US" sz="1300">
              <a:latin typeface="ＭＳ Ｐゴシック" panose="020B0600070205080204" pitchFamily="50" charset="-128"/>
              <a:ea typeface="ＭＳ Ｐゴシック" panose="020B0600070205080204" pitchFamily="50" charset="-128"/>
            </a:rPr>
            <a:t>　また、人事評価の活用等により、年功序列ではなく、発揮した能力や職責に応じた給与体系を目指し、給与の適正化に努めていく。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71438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25650"/>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86519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25650"/>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86519</xdr:rowOff>
    </xdr:from>
    <xdr:to>
      <xdr:col>72</xdr:col>
      <xdr:colOff>203200</xdr:colOff>
      <xdr:row>86</xdr:row>
      <xdr:rowOff>116681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3121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116681</xdr:rowOff>
    </xdr:from>
    <xdr:to>
      <xdr:col>68</xdr:col>
      <xdr:colOff>152400</xdr:colOff>
      <xdr:row>86</xdr:row>
      <xdr:rowOff>116681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613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20638</xdr:rowOff>
    </xdr:from>
    <xdr:to>
      <xdr:col>81</xdr:col>
      <xdr:colOff>95250</xdr:colOff>
      <xdr:row>86</xdr:row>
      <xdr:rowOff>122238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164165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3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35719</xdr:rowOff>
    </xdr:from>
    <xdr:to>
      <xdr:col>73</xdr:col>
      <xdr:colOff>44450</xdr:colOff>
      <xdr:row>86</xdr:row>
      <xdr:rowOff>137319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8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122096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6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65881</xdr:rowOff>
    </xdr:from>
    <xdr:to>
      <xdr:col>68</xdr:col>
      <xdr:colOff>203200</xdr:colOff>
      <xdr:row>86</xdr:row>
      <xdr:rowOff>167481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65881</xdr:rowOff>
    </xdr:from>
    <xdr:to>
      <xdr:col>64</xdr:col>
      <xdr:colOff>152400</xdr:colOff>
      <xdr:row>86</xdr:row>
      <xdr:rowOff>167481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152258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平成１６年度の上下町との合併以降、組織機構の見直し、保育所等の民間委託、指定管理者制度の活用、ＩＴ化による事務の効率化、採用抑制などにより、普通会計の職員数は</a:t>
          </a:r>
          <a:r>
            <a:rPr kumimoji="1" lang="en-US" altLang="ja-JP" sz="1300">
              <a:latin typeface="ＭＳ Ｐゴシック" panose="020B0600070205080204" pitchFamily="50" charset="-128"/>
              <a:ea typeface="ＭＳ Ｐゴシック" panose="020B0600070205080204" pitchFamily="50" charset="-128"/>
            </a:rPr>
            <a:t>466</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H16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％減となっているが、令和元年度から防災、新型コロナ対応、地方創生事業の拡充、子育て関連事業の拡充などにより職員数が増加傾向にあり、令和５年度においては類似団体平均値を超えている。</a:t>
          </a:r>
        </a:p>
        <a:p>
          <a:r>
            <a:rPr kumimoji="1" lang="ja-JP" altLang="en-US" sz="1300">
              <a:latin typeface="ＭＳ Ｐゴシック" panose="020B0600070205080204" pitchFamily="50" charset="-128"/>
              <a:ea typeface="ＭＳ Ｐゴシック" panose="020B0600070205080204" pitchFamily="50" charset="-128"/>
            </a:rPr>
            <a:t>　今後当面は財政状況、定年延長、人口状況を踏まえ、採用を抑制しつつつ定員の適正化に努める。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148106</xdr:rowOff>
    </xdr:from>
    <xdr:to>
      <xdr:col>81</xdr:col>
      <xdr:colOff>44450</xdr:colOff>
      <xdr:row>62</xdr:row>
      <xdr:rowOff>6531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06556"/>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129722</xdr:rowOff>
    </xdr:from>
    <xdr:to>
      <xdr:col>77</xdr:col>
      <xdr:colOff>44450</xdr:colOff>
      <xdr:row>61</xdr:row>
      <xdr:rowOff>148106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88172"/>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104442</xdr:rowOff>
    </xdr:from>
    <xdr:to>
      <xdr:col>72</xdr:col>
      <xdr:colOff>203200</xdr:colOff>
      <xdr:row>61</xdr:row>
      <xdr:rowOff>129722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62892"/>
          <a:ext cx="889000" cy="2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73418</xdr:rowOff>
    </xdr:from>
    <xdr:to>
      <xdr:col>68</xdr:col>
      <xdr:colOff>152400</xdr:colOff>
      <xdr:row>61</xdr:row>
      <xdr:rowOff>104442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3186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99258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5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97306</xdr:rowOff>
    </xdr:from>
    <xdr:to>
      <xdr:col>77</xdr:col>
      <xdr:colOff>95250</xdr:colOff>
      <xdr:row>62</xdr:row>
      <xdr:rowOff>27456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37633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2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78922</xdr:rowOff>
    </xdr:from>
    <xdr:to>
      <xdr:col>73</xdr:col>
      <xdr:colOff>44450</xdr:colOff>
      <xdr:row>62</xdr:row>
      <xdr:rowOff>9072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19249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53642</xdr:rowOff>
    </xdr:from>
    <xdr:to>
      <xdr:col>68</xdr:col>
      <xdr:colOff>203200</xdr:colOff>
      <xdr:row>61</xdr:row>
      <xdr:rowOff>155242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165419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80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134395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令和５年度の単年度実質公債費比率は６．７％と、前年度と比較し１．６ポイント改善し、実質公債費比率も前年度より１．２ポイント改善した。</a:t>
          </a:r>
        </a:p>
        <a:p>
          <a:r>
            <a:rPr kumimoji="1" lang="ja-JP" altLang="en-US" sz="1300">
              <a:latin typeface="ＭＳ Ｐゴシック" panose="020B0600070205080204" pitchFamily="50" charset="-128"/>
              <a:ea typeface="ＭＳ Ｐゴシック" panose="020B0600070205080204" pitchFamily="50" charset="-128"/>
            </a:rPr>
            <a:t>　単年度実質公債費比率が改善した主な要因としては、合併特例事業債などの地方債の償還が進み、元利償還金が減少したことなどがあげられる。</a:t>
          </a:r>
        </a:p>
        <a:p>
          <a:r>
            <a:rPr kumimoji="1" lang="ja-JP" altLang="en-US" sz="1300">
              <a:latin typeface="ＭＳ Ｐゴシック" panose="020B0600070205080204" pitchFamily="50" charset="-128"/>
              <a:ea typeface="ＭＳ Ｐゴシック" panose="020B0600070205080204" pitchFamily="50" charset="-128"/>
            </a:rPr>
            <a:t>　引き続き、地方債発行の抑制に努めるとともに、負担の少ない地方債を活用することで実質公債費比率の上昇を抑制していく。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13002</xdr:rowOff>
    </xdr:from>
    <xdr:to>
      <xdr:col>81</xdr:col>
      <xdr:colOff>44450</xdr:colOff>
      <xdr:row>41</xdr:row>
      <xdr:rowOff>150888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042452"/>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150888</xdr:rowOff>
    </xdr:from>
    <xdr:to>
      <xdr:col>77</xdr:col>
      <xdr:colOff>44450</xdr:colOff>
      <xdr:row>42</xdr:row>
      <xdr:rowOff>36891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1803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36891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2263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162378</xdr:rowOff>
    </xdr:from>
    <xdr:to>
      <xdr:col>68</xdr:col>
      <xdr:colOff>152400</xdr:colOff>
      <xdr:row>42</xdr:row>
      <xdr:rowOff>25400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150179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3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100088</xdr:rowOff>
    </xdr:from>
    <xdr:to>
      <xdr:col>77</xdr:col>
      <xdr:colOff>95250</xdr:colOff>
      <xdr:row>42</xdr:row>
      <xdr:rowOff>30238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15015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1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157541</xdr:rowOff>
    </xdr:from>
    <xdr:to>
      <xdr:col>73</xdr:col>
      <xdr:colOff>44450</xdr:colOff>
      <xdr:row>42</xdr:row>
      <xdr:rowOff>87691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72468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将来負担比率は前年度と比較し４．４ポイント改善したが、類似団体平均値と比較すると３０．２ポイント上回っている。</a:t>
          </a:r>
        </a:p>
        <a:p>
          <a:r>
            <a:rPr kumimoji="1" lang="ja-JP" altLang="en-US" sz="1300">
              <a:latin typeface="ＭＳ Ｐゴシック" panose="020B0600070205080204" pitchFamily="50" charset="-128"/>
              <a:ea typeface="ＭＳ Ｐゴシック" panose="020B0600070205080204" pitchFamily="50" charset="-128"/>
            </a:rPr>
            <a:t>　改善した要因は、合併特例事業債などの地方債の償還が進んだことに加え、公営企業会計の地方債残高も減少したことがあげられる。</a:t>
          </a:r>
        </a:p>
        <a:p>
          <a:r>
            <a:rPr kumimoji="1" lang="ja-JP" altLang="en-US" sz="1300">
              <a:latin typeface="ＭＳ Ｐゴシック" panose="020B0600070205080204" pitchFamily="50" charset="-128"/>
              <a:ea typeface="ＭＳ Ｐゴシック" panose="020B0600070205080204" pitchFamily="50" charset="-128"/>
            </a:rPr>
            <a:t>　今後も有利な財源の確保及び事業実施の適正化を図り、財政の健全化に努める。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108102</xdr:rowOff>
    </xdr:from>
    <xdr:to>
      <xdr:col>81</xdr:col>
      <xdr:colOff>44450</xdr:colOff>
      <xdr:row>15</xdr:row>
      <xdr:rowOff>129337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679852"/>
          <a:ext cx="8382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129337</xdr:rowOff>
    </xdr:from>
    <xdr:to>
      <xdr:col>77</xdr:col>
      <xdr:colOff>44450</xdr:colOff>
      <xdr:row>16</xdr:row>
      <xdr:rowOff>26416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701087"/>
          <a:ext cx="8890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26416</xdr:rowOff>
    </xdr:from>
    <xdr:to>
      <xdr:col>72</xdr:col>
      <xdr:colOff>203200</xdr:colOff>
      <xdr:row>16</xdr:row>
      <xdr:rowOff>60681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769616"/>
          <a:ext cx="8890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60681</xdr:rowOff>
    </xdr:from>
    <xdr:to>
      <xdr:col>68</xdr:col>
      <xdr:colOff>152400</xdr:colOff>
      <xdr:row>16</xdr:row>
      <xdr:rowOff>65507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80388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57302</xdr:rowOff>
    </xdr:from>
    <xdr:to>
      <xdr:col>81</xdr:col>
      <xdr:colOff>95250</xdr:colOff>
      <xdr:row>15</xdr:row>
      <xdr:rowOff>158902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6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29379</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60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78537</xdr:rowOff>
    </xdr:from>
    <xdr:to>
      <xdr:col>77</xdr:col>
      <xdr:colOff>95250</xdr:colOff>
      <xdr:row>16</xdr:row>
      <xdr:rowOff>8687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6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164914</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7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147066</xdr:rowOff>
    </xdr:from>
    <xdr:to>
      <xdr:col>73</xdr:col>
      <xdr:colOff>44450</xdr:colOff>
      <xdr:row>16</xdr:row>
      <xdr:rowOff>77216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61993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80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9881</xdr:rowOff>
    </xdr:from>
    <xdr:to>
      <xdr:col>68</xdr:col>
      <xdr:colOff>203200</xdr:colOff>
      <xdr:row>16</xdr:row>
      <xdr:rowOff>111481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7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96258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83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14707</xdr:rowOff>
    </xdr:from>
    <xdr:to>
      <xdr:col>64</xdr:col>
      <xdr:colOff>152400</xdr:colOff>
      <xdr:row>16</xdr:row>
      <xdr:rowOff>116307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75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101084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84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35,847
35,154
195.75
23,692,879
22,952,604
508,868
11,857,741
22,585,443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前年度から０．５ポイント改善し、類似団体より２．４ポイント低い数値となっている。</a:t>
          </a:r>
        </a:p>
        <a:p>
          <a:r>
            <a:rPr kumimoji="1" lang="ja-JP" altLang="en-US" sz="1300">
              <a:latin typeface="ＭＳ Ｐゴシック" panose="020B0600070205080204" pitchFamily="50" charset="-128"/>
              <a:ea typeface="ＭＳ Ｐゴシック" panose="020B0600070205080204" pitchFamily="50" charset="-128"/>
            </a:rPr>
            <a:t>　改善の要因としては、定年の段階的引上げに伴い退職手当が減少したことなどがあげられる。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42636</xdr:rowOff>
    </xdr:from>
    <xdr:to>
      <xdr:col>24</xdr:col>
      <xdr:colOff>25400</xdr:colOff>
      <xdr:row>35</xdr:row>
      <xdr:rowOff>97064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433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170543</xdr:rowOff>
    </xdr:from>
    <xdr:to>
      <xdr:col>19</xdr:col>
      <xdr:colOff>187325</xdr:colOff>
      <xdr:row>35</xdr:row>
      <xdr:rowOff>97064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998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170543</xdr:rowOff>
    </xdr:from>
    <xdr:to>
      <xdr:col>15</xdr:col>
      <xdr:colOff>98425</xdr:colOff>
      <xdr:row>36</xdr:row>
      <xdr:rowOff>34472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998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53522</xdr:rowOff>
    </xdr:from>
    <xdr:to>
      <xdr:col>11</xdr:col>
      <xdr:colOff>9525</xdr:colOff>
      <xdr:row>36</xdr:row>
      <xdr:rowOff>34472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542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163286</xdr:rowOff>
    </xdr:from>
    <xdr:to>
      <xdr:col>24</xdr:col>
      <xdr:colOff>76200</xdr:colOff>
      <xdr:row>35</xdr:row>
      <xdr:rowOff>93436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8363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46264</xdr:rowOff>
    </xdr:from>
    <xdr:to>
      <xdr:col>20</xdr:col>
      <xdr:colOff>38100</xdr:colOff>
      <xdr:row>35</xdr:row>
      <xdr:rowOff>147864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158041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1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119743</xdr:rowOff>
    </xdr:from>
    <xdr:to>
      <xdr:col>15</xdr:col>
      <xdr:colOff>149225</xdr:colOff>
      <xdr:row>35</xdr:row>
      <xdr:rowOff>49893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60070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155122</xdr:rowOff>
    </xdr:from>
    <xdr:to>
      <xdr:col>11</xdr:col>
      <xdr:colOff>60325</xdr:colOff>
      <xdr:row>36</xdr:row>
      <xdr:rowOff>85272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95449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2722</xdr:rowOff>
    </xdr:from>
    <xdr:to>
      <xdr:col>6</xdr:col>
      <xdr:colOff>171450</xdr:colOff>
      <xdr:row>35</xdr:row>
      <xdr:rowOff>104322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114499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前年度から０．７ポイント増加し、類似団体平均値より２．７ポイント高い数値となっている。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増加の要因としては、普通交付税・臨時財政対策債の減少等があげられる。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216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18</xdr:row>
      <xdr:rowOff>35560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616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115570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61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123190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30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前年度から０．２ポイント増加し、類似団体平均値と同じ数値となっている。</a:t>
          </a:r>
        </a:p>
        <a:p>
          <a:r>
            <a:rPr kumimoji="1" lang="ja-JP" altLang="en-US" sz="1300">
              <a:latin typeface="ＭＳ Ｐゴシック" panose="020B0600070205080204" pitchFamily="50" charset="-128"/>
              <a:ea typeface="ＭＳ Ｐゴシック" panose="020B0600070205080204" pitchFamily="50" charset="-128"/>
            </a:rPr>
            <a:t>　増加の要因としては、普通交付税・臨時財政対策債の減少、自立支援給付費の増加等があげられる。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921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162378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48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140607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48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57</xdr:row>
      <xdr:rowOff>48078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70357"/>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26505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168728</xdr:rowOff>
    </xdr:from>
    <xdr:to>
      <xdr:col>6</xdr:col>
      <xdr:colOff>171450</xdr:colOff>
      <xdr:row>57</xdr:row>
      <xdr:rowOff>98878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83655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前年度から０．６ポイント増加し、類似団体平均値より１．６ポイント高い数値となっている。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増加の要因としては、普通交付税・臨時財政対策債の減少、後期高齢者医療特別会計への繰出金の増加があげられる。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16510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43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142240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57</xdr:row>
      <xdr:rowOff>16510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824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59</xdr:row>
      <xdr:rowOff>8890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8916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109237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129540</xdr:rowOff>
    </xdr:from>
    <xdr:to>
      <xdr:col>65</xdr:col>
      <xdr:colOff>53975</xdr:colOff>
      <xdr:row>59</xdr:row>
      <xdr:rowOff>59690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44467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前年度から０．４ポイント増加し、類似団体平均値より０．１ポイント高い数値となっている。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増加の要因としては、普通交付税・臨時財政対策債の減少等があげられる。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51562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769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33274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540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65278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540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37</xdr:row>
      <xdr:rowOff>65278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18490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前年度から１．８ポイント減少したが、類似団体平均値より２．１ポイント高い数値となっている。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減少の要因としては、合併特例事業債などの償還額の減少があげられる。</a:t>
          </a:r>
        </a:p>
        <a:p>
          <a:r>
            <a:rPr kumimoji="1" lang="ja-JP" altLang="en-US" sz="1300">
              <a:latin typeface="ＭＳ Ｐゴシック" panose="020B0600070205080204" pitchFamily="50" charset="-128"/>
              <a:ea typeface="ＭＳ Ｐゴシック" panose="020B0600070205080204" pitchFamily="50" charset="-128"/>
            </a:rPr>
            <a:t>　引き続き、今後の普通建設事業を抑制するなど公債費の抑制に努める。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90424</xdr:rowOff>
    </xdr:from>
    <xdr:to>
      <xdr:col>24</xdr:col>
      <xdr:colOff>25400</xdr:colOff>
      <xdr:row>79</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6352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117856</xdr:rowOff>
    </xdr:from>
    <xdr:to>
      <xdr:col>19</xdr:col>
      <xdr:colOff>187325</xdr:colOff>
      <xdr:row>79</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4909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117856</xdr:rowOff>
    </xdr:from>
    <xdr:to>
      <xdr:col>15</xdr:col>
      <xdr:colOff>98425</xdr:colOff>
      <xdr:row>79</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4909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163576</xdr:rowOff>
    </xdr:from>
    <xdr:to>
      <xdr:col>11</xdr:col>
      <xdr:colOff>9525</xdr:colOff>
      <xdr:row>79</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5366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39624</xdr:rowOff>
    </xdr:from>
    <xdr:to>
      <xdr:col>24</xdr:col>
      <xdr:colOff>76200</xdr:colOff>
      <xdr:row>78</xdr:row>
      <xdr:rowOff>141224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11701</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67056</xdr:rowOff>
    </xdr:from>
    <xdr:to>
      <xdr:col>15</xdr:col>
      <xdr:colOff>149225</xdr:colOff>
      <xdr:row>78</xdr:row>
      <xdr:rowOff>168656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153433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144780</xdr:rowOff>
    </xdr:from>
    <xdr:to>
      <xdr:col>11</xdr:col>
      <xdr:colOff>60325</xdr:colOff>
      <xdr:row>79</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59707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112776</xdr:rowOff>
    </xdr:from>
    <xdr:to>
      <xdr:col>6</xdr:col>
      <xdr:colOff>171450</xdr:colOff>
      <xdr:row>79</xdr:row>
      <xdr:rowOff>42926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27703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前年度から１．４ポイント増加し、類似団体平均値より２．０ポイント高い数値となっている。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財政の硬直化を防ぐため、公債費以外の部分について引き続き事業見直しと効率化、自主財源の確保に努める。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155575</xdr:rowOff>
    </xdr:from>
    <xdr:to>
      <xdr:col>82</xdr:col>
      <xdr:colOff>107950</xdr:colOff>
      <xdr:row>76</xdr:row>
      <xdr:rowOff>64136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14325"/>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75</xdr:row>
      <xdr:rowOff>155575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745720"/>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76</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745720"/>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64136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657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13336</xdr:rowOff>
    </xdr:from>
    <xdr:to>
      <xdr:col>82</xdr:col>
      <xdr:colOff>158750</xdr:colOff>
      <xdr:row>76</xdr:row>
      <xdr:rowOff>114936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156863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1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104775</xdr:rowOff>
    </xdr:from>
    <xdr:to>
      <xdr:col>78</xdr:col>
      <xdr:colOff>120650</xdr:colOff>
      <xdr:row>76</xdr:row>
      <xdr:rowOff>34925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19702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49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xdr:rowOff>
    </xdr:from>
    <xdr:to>
      <xdr:col>74</xdr:col>
      <xdr:colOff>31750</xdr:colOff>
      <xdr:row>74</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13336</xdr:rowOff>
    </xdr:from>
    <xdr:to>
      <xdr:col>65</xdr:col>
      <xdr:colOff>53975</xdr:colOff>
      <xdr:row>76</xdr:row>
      <xdr:rowOff>114936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99713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2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107447</xdr:rowOff>
    </xdr:from>
    <xdr:to>
      <xdr:col>29</xdr:col>
      <xdr:colOff>127000</xdr:colOff>
      <xdr:row>16</xdr:row>
      <xdr:rowOff>60386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26822"/>
          <a:ext cx="647700" cy="124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60386</xdr:rowOff>
    </xdr:from>
    <xdr:to>
      <xdr:col>26</xdr:col>
      <xdr:colOff>50800</xdr:colOff>
      <xdr:row>16</xdr:row>
      <xdr:rowOff>79588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51211"/>
          <a:ext cx="698500" cy="1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79588</xdr:rowOff>
    </xdr:from>
    <xdr:to>
      <xdr:col>22</xdr:col>
      <xdr:colOff>114300</xdr:colOff>
      <xdr:row>16</xdr:row>
      <xdr:rowOff>128265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70413"/>
          <a:ext cx="698500" cy="48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128265</xdr:rowOff>
    </xdr:from>
    <xdr:to>
      <xdr:col>18</xdr:col>
      <xdr:colOff>177800</xdr:colOff>
      <xdr:row>17</xdr:row>
      <xdr:rowOff>61788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19090"/>
          <a:ext cx="698500" cy="104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56647</xdr:rowOff>
    </xdr:from>
    <xdr:to>
      <xdr:col>29</xdr:col>
      <xdr:colOff>177800</xdr:colOff>
      <xdr:row>15</xdr:row>
      <xdr:rowOff>158247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76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73174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2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9586</xdr:rowOff>
    </xdr:from>
    <xdr:to>
      <xdr:col>26</xdr:col>
      <xdr:colOff>101600</xdr:colOff>
      <xdr:row>16</xdr:row>
      <xdr:rowOff>111186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00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121363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69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28788</xdr:rowOff>
    </xdr:from>
    <xdr:to>
      <xdr:col>22</xdr:col>
      <xdr:colOff>165100</xdr:colOff>
      <xdr:row>16</xdr:row>
      <xdr:rowOff>130388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19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140565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77465</xdr:rowOff>
    </xdr:from>
    <xdr:to>
      <xdr:col>19</xdr:col>
      <xdr:colOff>38100</xdr:colOff>
      <xdr:row>17</xdr:row>
      <xdr:rowOff>7615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68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17792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3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10988</xdr:rowOff>
    </xdr:from>
    <xdr:to>
      <xdr:col>15</xdr:col>
      <xdr:colOff>101600</xdr:colOff>
      <xdr:row>17</xdr:row>
      <xdr:rowOff>112588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73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122765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4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264356</xdr:rowOff>
    </xdr:from>
    <xdr:to>
      <xdr:col>29</xdr:col>
      <xdr:colOff>127000</xdr:colOff>
      <xdr:row>36</xdr:row>
      <xdr:rowOff>54664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74706"/>
          <a:ext cx="647700" cy="133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161355</xdr:rowOff>
    </xdr:from>
    <xdr:to>
      <xdr:col>26</xdr:col>
      <xdr:colOff>50800</xdr:colOff>
      <xdr:row>35</xdr:row>
      <xdr:rowOff>264356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771705"/>
          <a:ext cx="698500" cy="103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135981</xdr:rowOff>
    </xdr:from>
    <xdr:to>
      <xdr:col>22</xdr:col>
      <xdr:colOff>114300</xdr:colOff>
      <xdr:row>35</xdr:row>
      <xdr:rowOff>161355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746331"/>
          <a:ext cx="698500" cy="2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135981</xdr:rowOff>
    </xdr:from>
    <xdr:to>
      <xdr:col>18</xdr:col>
      <xdr:colOff>177800</xdr:colOff>
      <xdr:row>35</xdr:row>
      <xdr:rowOff>216905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746331"/>
          <a:ext cx="698500" cy="80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3864</xdr:rowOff>
    </xdr:from>
    <xdr:to>
      <xdr:col>29</xdr:col>
      <xdr:colOff>177800</xdr:colOff>
      <xdr:row>36</xdr:row>
      <xdr:rowOff>105464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57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318841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2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213556</xdr:rowOff>
    </xdr:from>
    <xdr:to>
      <xdr:col>26</xdr:col>
      <xdr:colOff>101600</xdr:colOff>
      <xdr:row>35</xdr:row>
      <xdr:rowOff>315156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23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299933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10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110555</xdr:rowOff>
    </xdr:from>
    <xdr:to>
      <xdr:col>22</xdr:col>
      <xdr:colOff>165100</xdr:colOff>
      <xdr:row>35</xdr:row>
      <xdr:rowOff>212155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20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222332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8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85181</xdr:rowOff>
    </xdr:from>
    <xdr:to>
      <xdr:col>19</xdr:col>
      <xdr:colOff>38100</xdr:colOff>
      <xdr:row>35</xdr:row>
      <xdr:rowOff>186781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95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196958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6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166105</xdr:rowOff>
    </xdr:from>
    <xdr:to>
      <xdr:col>15</xdr:col>
      <xdr:colOff>101600</xdr:colOff>
      <xdr:row>35</xdr:row>
      <xdr:rowOff>267705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7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277882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45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35,847
35,154
195.75
23,692,879
22,952,604
508,868
11,857,741
22,585,443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72237</xdr:rowOff>
    </xdr:from>
    <xdr:to>
      <xdr:col>24</xdr:col>
      <xdr:colOff>63500</xdr:colOff>
      <xdr:row>34</xdr:row>
      <xdr:rowOff>103924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01537"/>
          <a:ext cx="838200" cy="3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103924</xdr:rowOff>
    </xdr:from>
    <xdr:to>
      <xdr:col>19</xdr:col>
      <xdr:colOff>177800</xdr:colOff>
      <xdr:row>34</xdr:row>
      <xdr:rowOff>113246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33224"/>
          <a:ext cx="8890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113246</xdr:rowOff>
    </xdr:from>
    <xdr:to>
      <xdr:col>15</xdr:col>
      <xdr:colOff>50800</xdr:colOff>
      <xdr:row>34</xdr:row>
      <xdr:rowOff>126581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42546"/>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126581</xdr:rowOff>
    </xdr:from>
    <xdr:to>
      <xdr:col>10</xdr:col>
      <xdr:colOff>114300</xdr:colOff>
      <xdr:row>35</xdr:row>
      <xdr:rowOff>121641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55881"/>
          <a:ext cx="889000" cy="16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21437</xdr:rowOff>
    </xdr:from>
    <xdr:to>
      <xdr:col>24</xdr:col>
      <xdr:colOff>114300</xdr:colOff>
      <xdr:row>34</xdr:row>
      <xdr:rowOff>123037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44314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53124</xdr:rowOff>
    </xdr:from>
    <xdr:to>
      <xdr:col>20</xdr:col>
      <xdr:colOff>38100</xdr:colOff>
      <xdr:row>34</xdr:row>
      <xdr:rowOff>154724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8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171251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5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62446</xdr:rowOff>
    </xdr:from>
    <xdr:to>
      <xdr:col>15</xdr:col>
      <xdr:colOff>101600</xdr:colOff>
      <xdr:row>34</xdr:row>
      <xdr:rowOff>164046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9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9123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6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75781</xdr:rowOff>
    </xdr:from>
    <xdr:to>
      <xdr:col>10</xdr:col>
      <xdr:colOff>165100</xdr:colOff>
      <xdr:row>35</xdr:row>
      <xdr:rowOff>5931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0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22458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70841</xdr:rowOff>
    </xdr:from>
    <xdr:to>
      <xdr:col>6</xdr:col>
      <xdr:colOff>38100</xdr:colOff>
      <xdr:row>36</xdr:row>
      <xdr:rowOff>991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17518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4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89710</xdr:rowOff>
    </xdr:from>
    <xdr:to>
      <xdr:col>24</xdr:col>
      <xdr:colOff>63500</xdr:colOff>
      <xdr:row>56</xdr:row>
      <xdr:rowOff>134040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90910"/>
          <a:ext cx="838200" cy="4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71285</xdr:rowOff>
    </xdr:from>
    <xdr:to>
      <xdr:col>19</xdr:col>
      <xdr:colOff>177800</xdr:colOff>
      <xdr:row>56</xdr:row>
      <xdr:rowOff>89710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672485"/>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71285</xdr:rowOff>
    </xdr:from>
    <xdr:to>
      <xdr:col>15</xdr:col>
      <xdr:colOff>50800</xdr:colOff>
      <xdr:row>57</xdr:row>
      <xdr:rowOff>42380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72485"/>
          <a:ext cx="889000" cy="1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42380</xdr:rowOff>
    </xdr:from>
    <xdr:to>
      <xdr:col>10</xdr:col>
      <xdr:colOff>114300</xdr:colOff>
      <xdr:row>57</xdr:row>
      <xdr:rowOff>146704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15030"/>
          <a:ext cx="889000" cy="10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83240</xdr:rowOff>
    </xdr:from>
    <xdr:to>
      <xdr:col>24</xdr:col>
      <xdr:colOff>114300</xdr:colOff>
      <xdr:row>57</xdr:row>
      <xdr:rowOff>13390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8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106117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3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38910</xdr:rowOff>
    </xdr:from>
    <xdr:to>
      <xdr:col>20</xdr:col>
      <xdr:colOff>38100</xdr:colOff>
      <xdr:row>56</xdr:row>
      <xdr:rowOff>140510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4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157037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41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20485</xdr:rowOff>
    </xdr:from>
    <xdr:to>
      <xdr:col>15</xdr:col>
      <xdr:colOff>101600</xdr:colOff>
      <xdr:row>56</xdr:row>
      <xdr:rowOff>122085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2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138612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163030</xdr:rowOff>
    </xdr:from>
    <xdr:to>
      <xdr:col>10</xdr:col>
      <xdr:colOff>165100</xdr:colOff>
      <xdr:row>57</xdr:row>
      <xdr:rowOff>93180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6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109707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3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95904</xdr:rowOff>
    </xdr:from>
    <xdr:to>
      <xdr:col>6</xdr:col>
      <xdr:colOff>38100</xdr:colOff>
      <xdr:row>58</xdr:row>
      <xdr:rowOff>26054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17181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6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139655</xdr:rowOff>
    </xdr:from>
    <xdr:to>
      <xdr:col>24</xdr:col>
      <xdr:colOff>63500</xdr:colOff>
      <xdr:row>77</xdr:row>
      <xdr:rowOff>157370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41305"/>
          <a:ext cx="838200" cy="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157370</xdr:rowOff>
    </xdr:from>
    <xdr:to>
      <xdr:col>19</xdr:col>
      <xdr:colOff>177800</xdr:colOff>
      <xdr:row>77</xdr:row>
      <xdr:rowOff>163840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59020"/>
          <a:ext cx="889000" cy="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163840</xdr:rowOff>
    </xdr:from>
    <xdr:to>
      <xdr:col>15</xdr:col>
      <xdr:colOff>50800</xdr:colOff>
      <xdr:row>77</xdr:row>
      <xdr:rowOff>168160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65490"/>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168160</xdr:rowOff>
    </xdr:from>
    <xdr:to>
      <xdr:col>10</xdr:col>
      <xdr:colOff>114300</xdr:colOff>
      <xdr:row>78</xdr:row>
      <xdr:rowOff>27298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69810"/>
          <a:ext cx="889000" cy="3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88855</xdr:rowOff>
    </xdr:from>
    <xdr:to>
      <xdr:col>24</xdr:col>
      <xdr:colOff>114300</xdr:colOff>
      <xdr:row>78</xdr:row>
      <xdr:rowOff>19005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67282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106570</xdr:rowOff>
    </xdr:from>
    <xdr:to>
      <xdr:col>20</xdr:col>
      <xdr:colOff>38100</xdr:colOff>
      <xdr:row>78</xdr:row>
      <xdr:rowOff>36720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0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27847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113040</xdr:rowOff>
    </xdr:from>
    <xdr:to>
      <xdr:col>15</xdr:col>
      <xdr:colOff>101600</xdr:colOff>
      <xdr:row>78</xdr:row>
      <xdr:rowOff>43190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1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34317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0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117360</xdr:rowOff>
    </xdr:from>
    <xdr:to>
      <xdr:col>10</xdr:col>
      <xdr:colOff>165100</xdr:colOff>
      <xdr:row>78</xdr:row>
      <xdr:rowOff>47510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38637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1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147948</xdr:rowOff>
    </xdr:from>
    <xdr:to>
      <xdr:col>6</xdr:col>
      <xdr:colOff>38100</xdr:colOff>
      <xdr:row>78</xdr:row>
      <xdr:rowOff>78098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4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69225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4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97980</xdr:rowOff>
    </xdr:from>
    <xdr:to>
      <xdr:col>24</xdr:col>
      <xdr:colOff>63500</xdr:colOff>
      <xdr:row>95</xdr:row>
      <xdr:rowOff>40475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214280"/>
          <a:ext cx="838200" cy="1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103645</xdr:rowOff>
    </xdr:from>
    <xdr:to>
      <xdr:col>19</xdr:col>
      <xdr:colOff>177800</xdr:colOff>
      <xdr:row>95</xdr:row>
      <xdr:rowOff>40475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219945"/>
          <a:ext cx="889000" cy="10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103645</xdr:rowOff>
    </xdr:from>
    <xdr:to>
      <xdr:col>15</xdr:col>
      <xdr:colOff>50800</xdr:colOff>
      <xdr:row>96</xdr:row>
      <xdr:rowOff>80683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19945"/>
          <a:ext cx="889000" cy="3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80683</xdr:rowOff>
    </xdr:from>
    <xdr:to>
      <xdr:col>10</xdr:col>
      <xdr:colOff>114300</xdr:colOff>
      <xdr:row>96</xdr:row>
      <xdr:rowOff>93687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39883"/>
          <a:ext cx="889000" cy="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47180</xdr:rowOff>
    </xdr:from>
    <xdr:to>
      <xdr:col>24</xdr:col>
      <xdr:colOff>114300</xdr:colOff>
      <xdr:row>94</xdr:row>
      <xdr:rowOff>148780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1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70057</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01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161125</xdr:rowOff>
    </xdr:from>
    <xdr:to>
      <xdr:col>20</xdr:col>
      <xdr:colOff>38100</xdr:colOff>
      <xdr:row>95</xdr:row>
      <xdr:rowOff>91275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2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107802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05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52845</xdr:rowOff>
    </xdr:from>
    <xdr:to>
      <xdr:col>15</xdr:col>
      <xdr:colOff>101600</xdr:colOff>
      <xdr:row>94</xdr:row>
      <xdr:rowOff>154445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1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170972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9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29883</xdr:rowOff>
    </xdr:from>
    <xdr:to>
      <xdr:col>10</xdr:col>
      <xdr:colOff>165100</xdr:colOff>
      <xdr:row>96</xdr:row>
      <xdr:rowOff>131483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4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148010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2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42887</xdr:rowOff>
    </xdr:from>
    <xdr:to>
      <xdr:col>6</xdr:col>
      <xdr:colOff>38100</xdr:colOff>
      <xdr:row>96</xdr:row>
      <xdr:rowOff>144487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0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161014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27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148202</xdr:rowOff>
    </xdr:from>
    <xdr:to>
      <xdr:col>55</xdr:col>
      <xdr:colOff>0</xdr:colOff>
      <xdr:row>36</xdr:row>
      <xdr:rowOff>16136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48952"/>
          <a:ext cx="838200" cy="3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113015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1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16136</xdr:rowOff>
    </xdr:from>
    <xdr:to>
      <xdr:col>50</xdr:col>
      <xdr:colOff>114300</xdr:colOff>
      <xdr:row>36</xdr:row>
      <xdr:rowOff>53202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188336"/>
          <a:ext cx="8890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44504</xdr:rowOff>
    </xdr:from>
    <xdr:to>
      <xdr:col>45</xdr:col>
      <xdr:colOff>177800</xdr:colOff>
      <xdr:row>36</xdr:row>
      <xdr:rowOff>53202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88004"/>
          <a:ext cx="889000" cy="103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101868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7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44504</xdr:rowOff>
    </xdr:from>
    <xdr:to>
      <xdr:col>41</xdr:col>
      <xdr:colOff>50800</xdr:colOff>
      <xdr:row>38</xdr:row>
      <xdr:rowOff>3966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88004"/>
          <a:ext cx="889000" cy="133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97402</xdr:rowOff>
    </xdr:from>
    <xdr:to>
      <xdr:col>55</xdr:col>
      <xdr:colOff>50800</xdr:colOff>
      <xdr:row>36</xdr:row>
      <xdr:rowOff>27552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9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120279</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4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136786</xdr:rowOff>
    </xdr:from>
    <xdr:to>
      <xdr:col>50</xdr:col>
      <xdr:colOff>165100</xdr:colOff>
      <xdr:row>36</xdr:row>
      <xdr:rowOff>66936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3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58063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2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2402</xdr:rowOff>
    </xdr:from>
    <xdr:to>
      <xdr:col>46</xdr:col>
      <xdr:colOff>38100</xdr:colOff>
      <xdr:row>36</xdr:row>
      <xdr:rowOff>104002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120529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594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165154</xdr:rowOff>
    </xdr:from>
    <xdr:to>
      <xdr:col>41</xdr:col>
      <xdr:colOff>101600</xdr:colOff>
      <xdr:row>30</xdr:row>
      <xdr:rowOff>95304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86431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22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124616</xdr:rowOff>
    </xdr:from>
    <xdr:to>
      <xdr:col>36</xdr:col>
      <xdr:colOff>165100</xdr:colOff>
      <xdr:row>38</xdr:row>
      <xdr:rowOff>54766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6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45893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6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20547</xdr:rowOff>
    </xdr:from>
    <xdr:to>
      <xdr:col>55</xdr:col>
      <xdr:colOff>0</xdr:colOff>
      <xdr:row>57</xdr:row>
      <xdr:rowOff>55666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621747"/>
          <a:ext cx="838200" cy="20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56346</xdr:rowOff>
    </xdr:from>
    <xdr:to>
      <xdr:col>50</xdr:col>
      <xdr:colOff>114300</xdr:colOff>
      <xdr:row>57</xdr:row>
      <xdr:rowOff>55666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486096"/>
          <a:ext cx="889000" cy="34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56346</xdr:rowOff>
    </xdr:from>
    <xdr:to>
      <xdr:col>45</xdr:col>
      <xdr:colOff>177800</xdr:colOff>
      <xdr:row>56</xdr:row>
      <xdr:rowOff>30331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486096"/>
          <a:ext cx="889000" cy="14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30331</xdr:rowOff>
    </xdr:from>
    <xdr:to>
      <xdr:col>41</xdr:col>
      <xdr:colOff>50800</xdr:colOff>
      <xdr:row>57</xdr:row>
      <xdr:rowOff>10234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631531"/>
          <a:ext cx="889000" cy="15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141197</xdr:rowOff>
    </xdr:from>
    <xdr:to>
      <xdr:col>55</xdr:col>
      <xdr:colOff>50800</xdr:colOff>
      <xdr:row>56</xdr:row>
      <xdr:rowOff>71347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164074</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42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4866</xdr:rowOff>
    </xdr:from>
    <xdr:to>
      <xdr:col>50</xdr:col>
      <xdr:colOff>165100</xdr:colOff>
      <xdr:row>57</xdr:row>
      <xdr:rowOff>106466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7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97593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7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5546</xdr:rowOff>
    </xdr:from>
    <xdr:to>
      <xdr:col>46</xdr:col>
      <xdr:colOff>38100</xdr:colOff>
      <xdr:row>55</xdr:row>
      <xdr:rowOff>107146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43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123673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21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150981</xdr:rowOff>
    </xdr:from>
    <xdr:to>
      <xdr:col>41</xdr:col>
      <xdr:colOff>101600</xdr:colOff>
      <xdr:row>56</xdr:row>
      <xdr:rowOff>81131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58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97658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35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130884</xdr:rowOff>
    </xdr:from>
    <xdr:to>
      <xdr:col>36</xdr:col>
      <xdr:colOff>165100</xdr:colOff>
      <xdr:row>57</xdr:row>
      <xdr:rowOff>61034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52161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2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75932</xdr:rowOff>
    </xdr:from>
    <xdr:to>
      <xdr:col>55</xdr:col>
      <xdr:colOff>0</xdr:colOff>
      <xdr:row>79</xdr:row>
      <xdr:rowOff>98268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620482"/>
          <a:ext cx="838200" cy="2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81364</xdr:rowOff>
    </xdr:from>
    <xdr:to>
      <xdr:col>50</xdr:col>
      <xdr:colOff>114300</xdr:colOff>
      <xdr:row>79</xdr:row>
      <xdr:rowOff>98268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625914"/>
          <a:ext cx="889000" cy="1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80046</xdr:rowOff>
    </xdr:from>
    <xdr:to>
      <xdr:col>45</xdr:col>
      <xdr:colOff>177800</xdr:colOff>
      <xdr:row>79</xdr:row>
      <xdr:rowOff>81364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624596"/>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309</xdr:rowOff>
    </xdr:from>
    <xdr:to>
      <xdr:col>41</xdr:col>
      <xdr:colOff>50800</xdr:colOff>
      <xdr:row>79</xdr:row>
      <xdr:rowOff>80046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44859"/>
          <a:ext cx="889000" cy="7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25132</xdr:rowOff>
    </xdr:from>
    <xdr:to>
      <xdr:col>55</xdr:col>
      <xdr:colOff>50800</xdr:colOff>
      <xdr:row>79</xdr:row>
      <xdr:rowOff>126732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6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111509</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8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47468</xdr:rowOff>
    </xdr:from>
    <xdr:to>
      <xdr:col>50</xdr:col>
      <xdr:colOff>165100</xdr:colOff>
      <xdr:row>79</xdr:row>
      <xdr:rowOff>149068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9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140195</xdr:rowOff>
    </xdr:from>
    <xdr:ext cx="313932"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82333" y="136847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30564</xdr:rowOff>
    </xdr:from>
    <xdr:to>
      <xdr:col>46</xdr:col>
      <xdr:colOff>38100</xdr:colOff>
      <xdr:row>79</xdr:row>
      <xdr:rowOff>132164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123291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6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29246</xdr:rowOff>
    </xdr:from>
    <xdr:to>
      <xdr:col>41</xdr:col>
      <xdr:colOff>101600</xdr:colOff>
      <xdr:row>79</xdr:row>
      <xdr:rowOff>130846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7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121973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6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120959</xdr:rowOff>
    </xdr:from>
    <xdr:to>
      <xdr:col>36</xdr:col>
      <xdr:colOff>165100</xdr:colOff>
      <xdr:row>79</xdr:row>
      <xdr:rowOff>51109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9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42236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32550</xdr:rowOff>
    </xdr:from>
    <xdr:to>
      <xdr:col>55</xdr:col>
      <xdr:colOff>0</xdr:colOff>
      <xdr:row>95</xdr:row>
      <xdr:rowOff>123470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977400"/>
          <a:ext cx="838200" cy="43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44272</xdr:rowOff>
    </xdr:from>
    <xdr:to>
      <xdr:col>50</xdr:col>
      <xdr:colOff>114300</xdr:colOff>
      <xdr:row>95</xdr:row>
      <xdr:rowOff>123470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5817672"/>
          <a:ext cx="889000" cy="59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44272</xdr:rowOff>
    </xdr:from>
    <xdr:to>
      <xdr:col>45</xdr:col>
      <xdr:colOff>177800</xdr:colOff>
      <xdr:row>94</xdr:row>
      <xdr:rowOff>139954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5817672"/>
          <a:ext cx="889000" cy="43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139954</xdr:rowOff>
    </xdr:from>
    <xdr:to>
      <xdr:col>41</xdr:col>
      <xdr:colOff>50800</xdr:colOff>
      <xdr:row>96</xdr:row>
      <xdr:rowOff>70929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256254"/>
          <a:ext cx="889000" cy="27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153200</xdr:rowOff>
    </xdr:from>
    <xdr:to>
      <xdr:col>55</xdr:col>
      <xdr:colOff>50800</xdr:colOff>
      <xdr:row>93</xdr:row>
      <xdr:rowOff>83350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9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4627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77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72670</xdr:rowOff>
    </xdr:from>
    <xdr:to>
      <xdr:col>50</xdr:col>
      <xdr:colOff>165100</xdr:colOff>
      <xdr:row>96</xdr:row>
      <xdr:rowOff>2820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19347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1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164922</xdr:rowOff>
    </xdr:from>
    <xdr:to>
      <xdr:col>46</xdr:col>
      <xdr:colOff>38100</xdr:colOff>
      <xdr:row>92</xdr:row>
      <xdr:rowOff>95072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57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111599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54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89154</xdr:rowOff>
    </xdr:from>
    <xdr:to>
      <xdr:col>41</xdr:col>
      <xdr:colOff>101600</xdr:colOff>
      <xdr:row>95</xdr:row>
      <xdr:rowOff>19304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20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35831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98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20129</xdr:rowOff>
    </xdr:from>
    <xdr:to>
      <xdr:col>36</xdr:col>
      <xdr:colOff>165100</xdr:colOff>
      <xdr:row>96</xdr:row>
      <xdr:rowOff>121729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4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112856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57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30620</xdr:rowOff>
    </xdr:from>
    <xdr:to>
      <xdr:col>85</xdr:col>
      <xdr:colOff>127000</xdr:colOff>
      <xdr:row>38</xdr:row>
      <xdr:rowOff>79387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374270"/>
          <a:ext cx="838200" cy="22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21285</xdr:rowOff>
    </xdr:from>
    <xdr:to>
      <xdr:col>81</xdr:col>
      <xdr:colOff>50800</xdr:colOff>
      <xdr:row>37</xdr:row>
      <xdr:rowOff>30620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193485"/>
          <a:ext cx="889000" cy="18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47193</xdr:rowOff>
    </xdr:from>
    <xdr:to>
      <xdr:col>76</xdr:col>
      <xdr:colOff>114300</xdr:colOff>
      <xdr:row>36</xdr:row>
      <xdr:rowOff>21285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047943"/>
          <a:ext cx="889000" cy="1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47193</xdr:rowOff>
    </xdr:from>
    <xdr:to>
      <xdr:col>71</xdr:col>
      <xdr:colOff>177800</xdr:colOff>
      <xdr:row>35</xdr:row>
      <xdr:rowOff>133909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047943"/>
          <a:ext cx="889000" cy="8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12196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28587</xdr:rowOff>
    </xdr:from>
    <xdr:to>
      <xdr:col>85</xdr:col>
      <xdr:colOff>177800</xdr:colOff>
      <xdr:row>38</xdr:row>
      <xdr:rowOff>130187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4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7014</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2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151270</xdr:rowOff>
    </xdr:from>
    <xdr:to>
      <xdr:col>81</xdr:col>
      <xdr:colOff>101600</xdr:colOff>
      <xdr:row>37</xdr:row>
      <xdr:rowOff>81420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3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97947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09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141935</xdr:rowOff>
    </xdr:from>
    <xdr:to>
      <xdr:col>76</xdr:col>
      <xdr:colOff>165100</xdr:colOff>
      <xdr:row>36</xdr:row>
      <xdr:rowOff>72085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1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88612</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591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167843</xdr:rowOff>
    </xdr:from>
    <xdr:to>
      <xdr:col>72</xdr:col>
      <xdr:colOff>38100</xdr:colOff>
      <xdr:row>35</xdr:row>
      <xdr:rowOff>97993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599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114520</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57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83109</xdr:rowOff>
    </xdr:from>
    <xdr:to>
      <xdr:col>67</xdr:col>
      <xdr:colOff>101600</xdr:colOff>
      <xdr:row>36</xdr:row>
      <xdr:rowOff>13259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08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29786</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585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2692</xdr:rowOff>
    </xdr:from>
    <xdr:to>
      <xdr:col>85</xdr:col>
      <xdr:colOff>127000</xdr:colOff>
      <xdr:row>74</xdr:row>
      <xdr:rowOff>72987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689992"/>
          <a:ext cx="8382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2692</xdr:rowOff>
    </xdr:from>
    <xdr:to>
      <xdr:col>81</xdr:col>
      <xdr:colOff>50800</xdr:colOff>
      <xdr:row>74</xdr:row>
      <xdr:rowOff>26162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689992"/>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26162</xdr:rowOff>
    </xdr:from>
    <xdr:to>
      <xdr:col>76</xdr:col>
      <xdr:colOff>114300</xdr:colOff>
      <xdr:row>74</xdr:row>
      <xdr:rowOff>33680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713462"/>
          <a:ext cx="889000" cy="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33680</xdr:rowOff>
    </xdr:from>
    <xdr:to>
      <xdr:col>71</xdr:col>
      <xdr:colOff>177800</xdr:colOff>
      <xdr:row>74</xdr:row>
      <xdr:rowOff>72377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720980"/>
          <a:ext cx="889000" cy="3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22187</xdr:rowOff>
    </xdr:from>
    <xdr:to>
      <xdr:col>85</xdr:col>
      <xdr:colOff>177800</xdr:colOff>
      <xdr:row>74</xdr:row>
      <xdr:rowOff>123787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7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45064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5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123342</xdr:rowOff>
    </xdr:from>
    <xdr:to>
      <xdr:col>81</xdr:col>
      <xdr:colOff>101600</xdr:colOff>
      <xdr:row>74</xdr:row>
      <xdr:rowOff>53492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6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70019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4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146812</xdr:rowOff>
    </xdr:from>
    <xdr:to>
      <xdr:col>76</xdr:col>
      <xdr:colOff>165100</xdr:colOff>
      <xdr:row>74</xdr:row>
      <xdr:rowOff>76962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66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93489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43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154330</xdr:rowOff>
    </xdr:from>
    <xdr:to>
      <xdr:col>72</xdr:col>
      <xdr:colOff>38100</xdr:colOff>
      <xdr:row>74</xdr:row>
      <xdr:rowOff>84480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6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101007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44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21577</xdr:rowOff>
    </xdr:from>
    <xdr:to>
      <xdr:col>67</xdr:col>
      <xdr:colOff>101600</xdr:colOff>
      <xdr:row>74</xdr:row>
      <xdr:rowOff>123177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70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139704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48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83725</xdr:rowOff>
    </xdr:from>
    <xdr:to>
      <xdr:col>85</xdr:col>
      <xdr:colOff>127000</xdr:colOff>
      <xdr:row>98</xdr:row>
      <xdr:rowOff>137999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85825"/>
          <a:ext cx="838200" cy="5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115108</xdr:rowOff>
    </xdr:from>
    <xdr:to>
      <xdr:col>81</xdr:col>
      <xdr:colOff>50800</xdr:colOff>
      <xdr:row>98</xdr:row>
      <xdr:rowOff>137999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917208"/>
          <a:ext cx="889000" cy="2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115108</xdr:rowOff>
    </xdr:from>
    <xdr:to>
      <xdr:col>76</xdr:col>
      <xdr:colOff>114300</xdr:colOff>
      <xdr:row>98</xdr:row>
      <xdr:rowOff>120731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917208"/>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120731</xdr:rowOff>
    </xdr:from>
    <xdr:to>
      <xdr:col>71</xdr:col>
      <xdr:colOff>177800</xdr:colOff>
      <xdr:row>98</xdr:row>
      <xdr:rowOff>131570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22831"/>
          <a:ext cx="889000" cy="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32925</xdr:rowOff>
    </xdr:from>
    <xdr:to>
      <xdr:col>85</xdr:col>
      <xdr:colOff>177800</xdr:colOff>
      <xdr:row>98</xdr:row>
      <xdr:rowOff>134525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120550</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87199</xdr:rowOff>
    </xdr:from>
    <xdr:to>
      <xdr:col>81</xdr:col>
      <xdr:colOff>101600</xdr:colOff>
      <xdr:row>99</xdr:row>
      <xdr:rowOff>17349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8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8476</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2017" y="16982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64308</xdr:rowOff>
    </xdr:from>
    <xdr:to>
      <xdr:col>76</xdr:col>
      <xdr:colOff>165100</xdr:colOff>
      <xdr:row>98</xdr:row>
      <xdr:rowOff>165908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157035</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5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69931</xdr:rowOff>
    </xdr:from>
    <xdr:to>
      <xdr:col>72</xdr:col>
      <xdr:colOff>38100</xdr:colOff>
      <xdr:row>99</xdr:row>
      <xdr:rowOff>81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7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162658</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6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80770</xdr:rowOff>
    </xdr:from>
    <xdr:to>
      <xdr:col>67</xdr:col>
      <xdr:colOff>101600</xdr:colOff>
      <xdr:row>99</xdr:row>
      <xdr:rowOff>10920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2047</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59494</xdr:rowOff>
    </xdr:from>
    <xdr:to>
      <xdr:col>116</xdr:col>
      <xdr:colOff>63500</xdr:colOff>
      <xdr:row>39</xdr:row>
      <xdr:rowOff>63837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746044"/>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46399</xdr:rowOff>
    </xdr:from>
    <xdr:to>
      <xdr:col>111</xdr:col>
      <xdr:colOff>177800</xdr:colOff>
      <xdr:row>39</xdr:row>
      <xdr:rowOff>63837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32949"/>
          <a:ext cx="889000" cy="1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40129</xdr:rowOff>
    </xdr:from>
    <xdr:to>
      <xdr:col>107</xdr:col>
      <xdr:colOff>50800</xdr:colOff>
      <xdr:row>39</xdr:row>
      <xdr:rowOff>46399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26679"/>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40129</xdr:rowOff>
    </xdr:from>
    <xdr:to>
      <xdr:col>102</xdr:col>
      <xdr:colOff>114300</xdr:colOff>
      <xdr:row>39</xdr:row>
      <xdr:rowOff>42578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726679"/>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8694</xdr:rowOff>
    </xdr:from>
    <xdr:to>
      <xdr:col>116</xdr:col>
      <xdr:colOff>114300</xdr:colOff>
      <xdr:row>39</xdr:row>
      <xdr:rowOff>110294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95071</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1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13037</xdr:rowOff>
    </xdr:from>
    <xdr:to>
      <xdr:col>112</xdr:col>
      <xdr:colOff>38100</xdr:colOff>
      <xdr:row>39</xdr:row>
      <xdr:rowOff>114637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105764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79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167049</xdr:rowOff>
    </xdr:from>
    <xdr:to>
      <xdr:col>107</xdr:col>
      <xdr:colOff>101600</xdr:colOff>
      <xdr:row>39</xdr:row>
      <xdr:rowOff>97199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88326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7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160779</xdr:rowOff>
    </xdr:from>
    <xdr:to>
      <xdr:col>102</xdr:col>
      <xdr:colOff>165100</xdr:colOff>
      <xdr:row>39</xdr:row>
      <xdr:rowOff>90929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7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82056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76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163228</xdr:rowOff>
    </xdr:from>
    <xdr:to>
      <xdr:col>98</xdr:col>
      <xdr:colOff>38100</xdr:colOff>
      <xdr:row>39</xdr:row>
      <xdr:rowOff>93378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7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84505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77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143015</xdr:rowOff>
    </xdr:from>
    <xdr:to>
      <xdr:col>116</xdr:col>
      <xdr:colOff>63500</xdr:colOff>
      <xdr:row>56</xdr:row>
      <xdr:rowOff>147892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744215"/>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147892</xdr:rowOff>
    </xdr:from>
    <xdr:to>
      <xdr:col>111</xdr:col>
      <xdr:colOff>177800</xdr:colOff>
      <xdr:row>56</xdr:row>
      <xdr:rowOff>153150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749092"/>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153264</xdr:rowOff>
    </xdr:from>
    <xdr:to>
      <xdr:col>107</xdr:col>
      <xdr:colOff>50800</xdr:colOff>
      <xdr:row>56</xdr:row>
      <xdr:rowOff>153150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411564"/>
          <a:ext cx="889000" cy="34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153264</xdr:rowOff>
    </xdr:from>
    <xdr:to>
      <xdr:col>102</xdr:col>
      <xdr:colOff>114300</xdr:colOff>
      <xdr:row>56</xdr:row>
      <xdr:rowOff>166560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411564"/>
          <a:ext cx="889000" cy="35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92215</xdr:rowOff>
    </xdr:from>
    <xdr:to>
      <xdr:col>116</xdr:col>
      <xdr:colOff>114300</xdr:colOff>
      <xdr:row>57</xdr:row>
      <xdr:rowOff>22365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69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115092</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54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97092</xdr:rowOff>
    </xdr:from>
    <xdr:to>
      <xdr:col>112</xdr:col>
      <xdr:colOff>38100</xdr:colOff>
      <xdr:row>57</xdr:row>
      <xdr:rowOff>27242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6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43769</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947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102350</xdr:rowOff>
    </xdr:from>
    <xdr:to>
      <xdr:col>107</xdr:col>
      <xdr:colOff>101600</xdr:colOff>
      <xdr:row>57</xdr:row>
      <xdr:rowOff>32500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7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49027</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947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102464</xdr:rowOff>
    </xdr:from>
    <xdr:to>
      <xdr:col>102</xdr:col>
      <xdr:colOff>165100</xdr:colOff>
      <xdr:row>55</xdr:row>
      <xdr:rowOff>32614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3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49141</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115760</xdr:rowOff>
    </xdr:from>
    <xdr:to>
      <xdr:col>98</xdr:col>
      <xdr:colOff>38100</xdr:colOff>
      <xdr:row>57</xdr:row>
      <xdr:rowOff>45910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7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62437</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949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88951</xdr:rowOff>
    </xdr:from>
    <xdr:to>
      <xdr:col>116</xdr:col>
      <xdr:colOff>63500</xdr:colOff>
      <xdr:row>75</xdr:row>
      <xdr:rowOff>132690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47701"/>
          <a:ext cx="838200" cy="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132690</xdr:rowOff>
    </xdr:from>
    <xdr:to>
      <xdr:col>111</xdr:col>
      <xdr:colOff>177800</xdr:colOff>
      <xdr:row>75</xdr:row>
      <xdr:rowOff>159111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991440"/>
          <a:ext cx="889000" cy="2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159111</xdr:rowOff>
    </xdr:from>
    <xdr:to>
      <xdr:col>107</xdr:col>
      <xdr:colOff>50800</xdr:colOff>
      <xdr:row>76</xdr:row>
      <xdr:rowOff>1054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017861"/>
          <a:ext cx="889000" cy="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68434</xdr:rowOff>
    </xdr:from>
    <xdr:to>
      <xdr:col>102</xdr:col>
      <xdr:colOff>114300</xdr:colOff>
      <xdr:row>76</xdr:row>
      <xdr:rowOff>1054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755734"/>
          <a:ext cx="889000" cy="27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38151</xdr:rowOff>
    </xdr:from>
    <xdr:to>
      <xdr:col>116</xdr:col>
      <xdr:colOff>114300</xdr:colOff>
      <xdr:row>75</xdr:row>
      <xdr:rowOff>139751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9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61028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74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81890</xdr:rowOff>
    </xdr:from>
    <xdr:to>
      <xdr:col>112</xdr:col>
      <xdr:colOff>38100</xdr:colOff>
      <xdr:row>76</xdr:row>
      <xdr:rowOff>12040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28567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71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108312</xdr:rowOff>
    </xdr:from>
    <xdr:to>
      <xdr:col>107</xdr:col>
      <xdr:colOff>101600</xdr:colOff>
      <xdr:row>76</xdr:row>
      <xdr:rowOff>38463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670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54989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7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121704</xdr:rowOff>
    </xdr:from>
    <xdr:to>
      <xdr:col>102</xdr:col>
      <xdr:colOff>165100</xdr:colOff>
      <xdr:row>76</xdr:row>
      <xdr:rowOff>51854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68381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75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17634</xdr:rowOff>
    </xdr:from>
    <xdr:to>
      <xdr:col>98</xdr:col>
      <xdr:colOff>38100</xdr:colOff>
      <xdr:row>74</xdr:row>
      <xdr:rowOff>119234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7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135761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48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義務的経費について、前年度と比較すると人件費、扶助費は増加、公債費は減少している。類似団体平均値と比較すると、いずれも上回っている。</a:t>
          </a:r>
        </a:p>
        <a:p>
          <a:r>
            <a:rPr kumimoji="1" lang="ja-JP" altLang="en-US" sz="1300">
              <a:latin typeface="ＭＳ Ｐゴシック" panose="020B0600070205080204" pitchFamily="50" charset="-128"/>
              <a:ea typeface="ＭＳ Ｐゴシック" panose="020B0600070205080204" pitchFamily="50" charset="-128"/>
            </a:rPr>
            <a:t>　扶助費については、新型コロナ対策・物価高騰対策の給付金事業実施により、令和３年度以降高い数値となっている。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普通建設事業費は、ごみ中継施設整備や市立学校特別教室等空調整備といった大型事業があったため増加している。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35,847
35,154
195.75
23,692,879
22,952,604
508,868
11,857,741
22,585,443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49403</xdr:rowOff>
    </xdr:from>
    <xdr:to>
      <xdr:col>24</xdr:col>
      <xdr:colOff>63500</xdr:colOff>
      <xdr:row>33</xdr:row>
      <xdr:rowOff>91694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07253"/>
          <a:ext cx="8382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22352</xdr:rowOff>
    </xdr:from>
    <xdr:to>
      <xdr:col>19</xdr:col>
      <xdr:colOff>177800</xdr:colOff>
      <xdr:row>33</xdr:row>
      <xdr:rowOff>91694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80202"/>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22352</xdr:rowOff>
    </xdr:from>
    <xdr:to>
      <xdr:col>15</xdr:col>
      <xdr:colOff>50800</xdr:colOff>
      <xdr:row>33</xdr:row>
      <xdr:rowOff>48260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80202"/>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47117</xdr:rowOff>
    </xdr:from>
    <xdr:to>
      <xdr:col>10</xdr:col>
      <xdr:colOff>114300</xdr:colOff>
      <xdr:row>33</xdr:row>
      <xdr:rowOff>48260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0496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170053</xdr:rowOff>
    </xdr:from>
    <xdr:to>
      <xdr:col>24</xdr:col>
      <xdr:colOff>114300</xdr:colOff>
      <xdr:row>33</xdr:row>
      <xdr:rowOff>100203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21480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0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40894</xdr:rowOff>
    </xdr:from>
    <xdr:to>
      <xdr:col>20</xdr:col>
      <xdr:colOff>38100</xdr:colOff>
      <xdr:row>33</xdr:row>
      <xdr:rowOff>142494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159021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7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143002</xdr:rowOff>
    </xdr:from>
    <xdr:to>
      <xdr:col>15</xdr:col>
      <xdr:colOff>101600</xdr:colOff>
      <xdr:row>33</xdr:row>
      <xdr:rowOff>73152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89679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0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168910</xdr:rowOff>
    </xdr:from>
    <xdr:to>
      <xdr:col>10</xdr:col>
      <xdr:colOff>165100</xdr:colOff>
      <xdr:row>33</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115587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167767</xdr:rowOff>
    </xdr:from>
    <xdr:to>
      <xdr:col>6</xdr:col>
      <xdr:colOff>38100</xdr:colOff>
      <xdr:row>33</xdr:row>
      <xdr:rowOff>97917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5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114444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158979</xdr:rowOff>
    </xdr:from>
    <xdr:to>
      <xdr:col>24</xdr:col>
      <xdr:colOff>63500</xdr:colOff>
      <xdr:row>58</xdr:row>
      <xdr:rowOff>3763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31629"/>
          <a:ext cx="838200" cy="1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144192</xdr:rowOff>
    </xdr:from>
    <xdr:to>
      <xdr:col>19</xdr:col>
      <xdr:colOff>177800</xdr:colOff>
      <xdr:row>58</xdr:row>
      <xdr:rowOff>3763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6842"/>
          <a:ext cx="889000" cy="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121591</xdr:rowOff>
    </xdr:from>
    <xdr:to>
      <xdr:col>15</xdr:col>
      <xdr:colOff>50800</xdr:colOff>
      <xdr:row>57</xdr:row>
      <xdr:rowOff>144192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51341"/>
          <a:ext cx="889000" cy="36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121591</xdr:rowOff>
    </xdr:from>
    <xdr:to>
      <xdr:col>10</xdr:col>
      <xdr:colOff>114300</xdr:colOff>
      <xdr:row>58</xdr:row>
      <xdr:rowOff>24996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51341"/>
          <a:ext cx="889000" cy="4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108179</xdr:rowOff>
    </xdr:from>
    <xdr:to>
      <xdr:col>24</xdr:col>
      <xdr:colOff>114300</xdr:colOff>
      <xdr:row>58</xdr:row>
      <xdr:rowOff>38329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23106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124413</xdr:rowOff>
    </xdr:from>
    <xdr:to>
      <xdr:col>20</xdr:col>
      <xdr:colOff>38100</xdr:colOff>
      <xdr:row>58</xdr:row>
      <xdr:rowOff>54563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45690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8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93392</xdr:rowOff>
    </xdr:from>
    <xdr:to>
      <xdr:col>15</xdr:col>
      <xdr:colOff>101600</xdr:colOff>
      <xdr:row>58</xdr:row>
      <xdr:rowOff>23542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14669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70791</xdr:rowOff>
    </xdr:from>
    <xdr:to>
      <xdr:col>10</xdr:col>
      <xdr:colOff>165100</xdr:colOff>
      <xdr:row>56</xdr:row>
      <xdr:rowOff>941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0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163518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145646</xdr:rowOff>
    </xdr:from>
    <xdr:to>
      <xdr:col>6</xdr:col>
      <xdr:colOff>38100</xdr:colOff>
      <xdr:row>58</xdr:row>
      <xdr:rowOff>75796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1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66923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1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91063</xdr:rowOff>
    </xdr:from>
    <xdr:to>
      <xdr:col>24</xdr:col>
      <xdr:colOff>63500</xdr:colOff>
      <xdr:row>74</xdr:row>
      <xdr:rowOff>13175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06913"/>
          <a:ext cx="838200" cy="9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102090</xdr:rowOff>
    </xdr:from>
    <xdr:to>
      <xdr:col>19</xdr:col>
      <xdr:colOff>177800</xdr:colOff>
      <xdr:row>74</xdr:row>
      <xdr:rowOff>13175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17940"/>
          <a:ext cx="889000" cy="8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102090</xdr:rowOff>
    </xdr:from>
    <xdr:to>
      <xdr:col>15</xdr:col>
      <xdr:colOff>50800</xdr:colOff>
      <xdr:row>75</xdr:row>
      <xdr:rowOff>47955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17940"/>
          <a:ext cx="889000" cy="28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47955</xdr:rowOff>
    </xdr:from>
    <xdr:to>
      <xdr:col>10</xdr:col>
      <xdr:colOff>114300</xdr:colOff>
      <xdr:row>75</xdr:row>
      <xdr:rowOff>127149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06705"/>
          <a:ext cx="889000" cy="7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40263</xdr:rowOff>
    </xdr:from>
    <xdr:to>
      <xdr:col>24</xdr:col>
      <xdr:colOff>114300</xdr:colOff>
      <xdr:row>73</xdr:row>
      <xdr:rowOff>141863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5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63140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0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133825</xdr:rowOff>
    </xdr:from>
    <xdr:to>
      <xdr:col>20</xdr:col>
      <xdr:colOff>38100</xdr:colOff>
      <xdr:row>74</xdr:row>
      <xdr:rowOff>63975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80502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24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51290</xdr:rowOff>
    </xdr:from>
    <xdr:to>
      <xdr:col>15</xdr:col>
      <xdr:colOff>101600</xdr:colOff>
      <xdr:row>73</xdr:row>
      <xdr:rowOff>152890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6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169417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4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168605</xdr:rowOff>
    </xdr:from>
    <xdr:to>
      <xdr:col>10</xdr:col>
      <xdr:colOff>165100</xdr:colOff>
      <xdr:row>75</xdr:row>
      <xdr:rowOff>98755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115282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3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76349</xdr:rowOff>
    </xdr:from>
    <xdr:to>
      <xdr:col>6</xdr:col>
      <xdr:colOff>38100</xdr:colOff>
      <xdr:row>76</xdr:row>
      <xdr:rowOff>6499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3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23026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1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81620</xdr:rowOff>
    </xdr:from>
    <xdr:to>
      <xdr:col>24</xdr:col>
      <xdr:colOff>62865</xdr:colOff>
      <xdr:row>98</xdr:row>
      <xdr:rowOff>110685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83570"/>
          <a:ext cx="1270" cy="122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114512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1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110685</xdr:rowOff>
    </xdr:from>
    <xdr:to>
      <xdr:col>24</xdr:col>
      <xdr:colOff>152400</xdr:colOff>
      <xdr:row>98</xdr:row>
      <xdr:rowOff>110685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1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28297</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81620</xdr:rowOff>
    </xdr:from>
    <xdr:to>
      <xdr:col>24</xdr:col>
      <xdr:colOff>152400</xdr:colOff>
      <xdr:row>91</xdr:row>
      <xdr:rowOff>81620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8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100299</xdr:rowOff>
    </xdr:from>
    <xdr:to>
      <xdr:col>24</xdr:col>
      <xdr:colOff>63500</xdr:colOff>
      <xdr:row>94</xdr:row>
      <xdr:rowOff>146704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045149"/>
          <a:ext cx="838200" cy="21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132673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154246</xdr:rowOff>
    </xdr:from>
    <xdr:to>
      <xdr:col>24</xdr:col>
      <xdr:colOff>114300</xdr:colOff>
      <xdr:row>96</xdr:row>
      <xdr:rowOff>84396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111827</xdr:rowOff>
    </xdr:from>
    <xdr:to>
      <xdr:col>19</xdr:col>
      <xdr:colOff>177800</xdr:colOff>
      <xdr:row>94</xdr:row>
      <xdr:rowOff>146704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5370877"/>
          <a:ext cx="889000" cy="89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116675</xdr:rowOff>
    </xdr:from>
    <xdr:to>
      <xdr:col>20</xdr:col>
      <xdr:colOff>38100</xdr:colOff>
      <xdr:row>96</xdr:row>
      <xdr:rowOff>46825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37952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9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111827</xdr:rowOff>
    </xdr:from>
    <xdr:to>
      <xdr:col>15</xdr:col>
      <xdr:colOff>50800</xdr:colOff>
      <xdr:row>93</xdr:row>
      <xdr:rowOff>63739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5370877"/>
          <a:ext cx="889000" cy="63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147780</xdr:rowOff>
    </xdr:from>
    <xdr:to>
      <xdr:col>15</xdr:col>
      <xdr:colOff>101600</xdr:colOff>
      <xdr:row>96</xdr:row>
      <xdr:rowOff>77930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69057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2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63739</xdr:rowOff>
    </xdr:from>
    <xdr:to>
      <xdr:col>10</xdr:col>
      <xdr:colOff>114300</xdr:colOff>
      <xdr:row>96</xdr:row>
      <xdr:rowOff>99875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008589"/>
          <a:ext cx="889000" cy="55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101865</xdr:rowOff>
    </xdr:from>
    <xdr:to>
      <xdr:col>10</xdr:col>
      <xdr:colOff>165100</xdr:colOff>
      <xdr:row>97</xdr:row>
      <xdr:rowOff>32015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5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23142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6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112609</xdr:rowOff>
    </xdr:from>
    <xdr:to>
      <xdr:col>6</xdr:col>
      <xdr:colOff>38100</xdr:colOff>
      <xdr:row>97</xdr:row>
      <xdr:rowOff>42759</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5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33886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49499</xdr:rowOff>
    </xdr:from>
    <xdr:to>
      <xdr:col>24</xdr:col>
      <xdr:colOff>114300</xdr:colOff>
      <xdr:row>93</xdr:row>
      <xdr:rowOff>151099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59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72376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58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95904</xdr:rowOff>
    </xdr:from>
    <xdr:to>
      <xdr:col>20</xdr:col>
      <xdr:colOff>38100</xdr:colOff>
      <xdr:row>95</xdr:row>
      <xdr:rowOff>26054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2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42581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61027</xdr:rowOff>
    </xdr:from>
    <xdr:to>
      <xdr:col>15</xdr:col>
      <xdr:colOff>101600</xdr:colOff>
      <xdr:row>89</xdr:row>
      <xdr:rowOff>162627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32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7704</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08795" y="1509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12939</xdr:rowOff>
    </xdr:from>
    <xdr:to>
      <xdr:col>10</xdr:col>
      <xdr:colOff>165100</xdr:colOff>
      <xdr:row>93</xdr:row>
      <xdr:rowOff>114539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9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131066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73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49075</xdr:rowOff>
    </xdr:from>
    <xdr:to>
      <xdr:col>6</xdr:col>
      <xdr:colOff>38100</xdr:colOff>
      <xdr:row>96</xdr:row>
      <xdr:rowOff>150675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5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167202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28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153743</xdr:rowOff>
    </xdr:from>
    <xdr:to>
      <xdr:col>55</xdr:col>
      <xdr:colOff>0</xdr:colOff>
      <xdr:row>36</xdr:row>
      <xdr:rowOff>166805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325943"/>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153743</xdr:rowOff>
    </xdr:from>
    <xdr:to>
      <xdr:col>50</xdr:col>
      <xdr:colOff>114300</xdr:colOff>
      <xdr:row>37</xdr:row>
      <xdr:rowOff>25727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32594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24094</xdr:rowOff>
    </xdr:from>
    <xdr:to>
      <xdr:col>45</xdr:col>
      <xdr:colOff>177800</xdr:colOff>
      <xdr:row>37</xdr:row>
      <xdr:rowOff>25727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3677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24094</xdr:rowOff>
    </xdr:from>
    <xdr:to>
      <xdr:col>41</xdr:col>
      <xdr:colOff>50800</xdr:colOff>
      <xdr:row>37</xdr:row>
      <xdr:rowOff>44994</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367744"/>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116005</xdr:rowOff>
    </xdr:from>
    <xdr:to>
      <xdr:col>55</xdr:col>
      <xdr:colOff>50800</xdr:colOff>
      <xdr:row>37</xdr:row>
      <xdr:rowOff>46155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2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138882</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13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102943</xdr:rowOff>
    </xdr:from>
    <xdr:to>
      <xdr:col>50</xdr:col>
      <xdr:colOff>165100</xdr:colOff>
      <xdr:row>37</xdr:row>
      <xdr:rowOff>33093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27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49620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605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146377</xdr:rowOff>
    </xdr:from>
    <xdr:to>
      <xdr:col>46</xdr:col>
      <xdr:colOff>38100</xdr:colOff>
      <xdr:row>37</xdr:row>
      <xdr:rowOff>76527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3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93054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60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144744</xdr:rowOff>
    </xdr:from>
    <xdr:to>
      <xdr:col>41</xdr:col>
      <xdr:colOff>101600</xdr:colOff>
      <xdr:row>37</xdr:row>
      <xdr:rowOff>74894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31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91421</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428" y="609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165644</xdr:rowOff>
    </xdr:from>
    <xdr:to>
      <xdr:col>36</xdr:col>
      <xdr:colOff>165100</xdr:colOff>
      <xdr:row>37</xdr:row>
      <xdr:rowOff>95794</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33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112321</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611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99466</xdr:rowOff>
    </xdr:from>
    <xdr:to>
      <xdr:col>55</xdr:col>
      <xdr:colOff>0</xdr:colOff>
      <xdr:row>57</xdr:row>
      <xdr:rowOff>161322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872116"/>
          <a:ext cx="838200" cy="6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161322</xdr:rowOff>
    </xdr:from>
    <xdr:to>
      <xdr:col>50</xdr:col>
      <xdr:colOff>114300</xdr:colOff>
      <xdr:row>58</xdr:row>
      <xdr:rowOff>15666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933972"/>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15666</xdr:rowOff>
    </xdr:from>
    <xdr:to>
      <xdr:col>45</xdr:col>
      <xdr:colOff>177800</xdr:colOff>
      <xdr:row>58</xdr:row>
      <xdr:rowOff>25895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959766"/>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25895</xdr:rowOff>
    </xdr:from>
    <xdr:to>
      <xdr:col>41</xdr:col>
      <xdr:colOff>50800</xdr:colOff>
      <xdr:row>58</xdr:row>
      <xdr:rowOff>69806</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969995"/>
          <a:ext cx="889000" cy="4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48666</xdr:rowOff>
    </xdr:from>
    <xdr:to>
      <xdr:col>55</xdr:col>
      <xdr:colOff>50800</xdr:colOff>
      <xdr:row>57</xdr:row>
      <xdr:rowOff>150266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8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27093</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79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110522</xdr:rowOff>
    </xdr:from>
    <xdr:to>
      <xdr:col>50</xdr:col>
      <xdr:colOff>165100</xdr:colOff>
      <xdr:row>58</xdr:row>
      <xdr:rowOff>40672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88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31799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97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136316</xdr:rowOff>
    </xdr:from>
    <xdr:to>
      <xdr:col>46</xdr:col>
      <xdr:colOff>38100</xdr:colOff>
      <xdr:row>58</xdr:row>
      <xdr:rowOff>66466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90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57593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1000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146545</xdr:rowOff>
    </xdr:from>
    <xdr:to>
      <xdr:col>41</xdr:col>
      <xdr:colOff>101600</xdr:colOff>
      <xdr:row>58</xdr:row>
      <xdr:rowOff>76695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67822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0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19006</xdr:rowOff>
    </xdr:from>
    <xdr:to>
      <xdr:col>36</xdr:col>
      <xdr:colOff>165100</xdr:colOff>
      <xdr:row>58</xdr:row>
      <xdr:rowOff>120606</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111733</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0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101485</xdr:rowOff>
    </xdr:from>
    <xdr:to>
      <xdr:col>55</xdr:col>
      <xdr:colOff>0</xdr:colOff>
      <xdr:row>76</xdr:row>
      <xdr:rowOff>126118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131685"/>
          <a:ext cx="838200" cy="2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32086</xdr:rowOff>
    </xdr:from>
    <xdr:to>
      <xdr:col>50</xdr:col>
      <xdr:colOff>114300</xdr:colOff>
      <xdr:row>76</xdr:row>
      <xdr:rowOff>126118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2890836"/>
          <a:ext cx="889000" cy="26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32086</xdr:rowOff>
    </xdr:from>
    <xdr:to>
      <xdr:col>45</xdr:col>
      <xdr:colOff>177800</xdr:colOff>
      <xdr:row>75</xdr:row>
      <xdr:rowOff>153264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2890836"/>
          <a:ext cx="889000" cy="12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153264</xdr:rowOff>
    </xdr:from>
    <xdr:to>
      <xdr:col>41</xdr:col>
      <xdr:colOff>50800</xdr:colOff>
      <xdr:row>77</xdr:row>
      <xdr:rowOff>81902</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012014"/>
          <a:ext cx="889000" cy="27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50685</xdr:rowOff>
    </xdr:from>
    <xdr:to>
      <xdr:col>55</xdr:col>
      <xdr:colOff>50800</xdr:colOff>
      <xdr:row>76</xdr:row>
      <xdr:rowOff>152285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08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73563</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93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75318</xdr:rowOff>
    </xdr:from>
    <xdr:to>
      <xdr:col>50</xdr:col>
      <xdr:colOff>165100</xdr:colOff>
      <xdr:row>77</xdr:row>
      <xdr:rowOff>5468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10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21994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88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152736</xdr:rowOff>
    </xdr:from>
    <xdr:to>
      <xdr:col>46</xdr:col>
      <xdr:colOff>38100</xdr:colOff>
      <xdr:row>75</xdr:row>
      <xdr:rowOff>82886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284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99413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6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102464</xdr:rowOff>
    </xdr:from>
    <xdr:to>
      <xdr:col>41</xdr:col>
      <xdr:colOff>101600</xdr:colOff>
      <xdr:row>76</xdr:row>
      <xdr:rowOff>32614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29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49141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27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31102</xdr:rowOff>
    </xdr:from>
    <xdr:to>
      <xdr:col>36</xdr:col>
      <xdr:colOff>165100</xdr:colOff>
      <xdr:row>77</xdr:row>
      <xdr:rowOff>132702</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2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149229</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30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159435</xdr:rowOff>
    </xdr:from>
    <xdr:to>
      <xdr:col>55</xdr:col>
      <xdr:colOff>0</xdr:colOff>
      <xdr:row>95</xdr:row>
      <xdr:rowOff>166142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447185"/>
          <a:ext cx="8382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159435</xdr:rowOff>
    </xdr:from>
    <xdr:to>
      <xdr:col>50</xdr:col>
      <xdr:colOff>114300</xdr:colOff>
      <xdr:row>97</xdr:row>
      <xdr:rowOff>18631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447185"/>
          <a:ext cx="889000" cy="20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135674</xdr:rowOff>
    </xdr:from>
    <xdr:to>
      <xdr:col>45</xdr:col>
      <xdr:colOff>177800</xdr:colOff>
      <xdr:row>97</xdr:row>
      <xdr:rowOff>18631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594874"/>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135674</xdr:rowOff>
    </xdr:from>
    <xdr:to>
      <xdr:col>41</xdr:col>
      <xdr:colOff>50800</xdr:colOff>
      <xdr:row>97</xdr:row>
      <xdr:rowOff>40399</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594874"/>
          <a:ext cx="889000" cy="7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115342</xdr:rowOff>
    </xdr:from>
    <xdr:to>
      <xdr:col>55</xdr:col>
      <xdr:colOff>50800</xdr:colOff>
      <xdr:row>96</xdr:row>
      <xdr:rowOff>45492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40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138219</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25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108635</xdr:rowOff>
    </xdr:from>
    <xdr:to>
      <xdr:col>50</xdr:col>
      <xdr:colOff>165100</xdr:colOff>
      <xdr:row>96</xdr:row>
      <xdr:rowOff>38785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39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55312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17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139281</xdr:rowOff>
    </xdr:from>
    <xdr:to>
      <xdr:col>46</xdr:col>
      <xdr:colOff>38100</xdr:colOff>
      <xdr:row>97</xdr:row>
      <xdr:rowOff>69431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60558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84874</xdr:rowOff>
    </xdr:from>
    <xdr:to>
      <xdr:col>41</xdr:col>
      <xdr:colOff>101600</xdr:colOff>
      <xdr:row>97</xdr:row>
      <xdr:rowOff>15024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4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31551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31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161049</xdr:rowOff>
    </xdr:from>
    <xdr:to>
      <xdr:col>36</xdr:col>
      <xdr:colOff>165100</xdr:colOff>
      <xdr:row>97</xdr:row>
      <xdr:rowOff>91199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2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107726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39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44896</xdr:rowOff>
    </xdr:from>
    <xdr:to>
      <xdr:col>85</xdr:col>
      <xdr:colOff>127000</xdr:colOff>
      <xdr:row>38</xdr:row>
      <xdr:rowOff>68453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559996"/>
          <a:ext cx="838200" cy="2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68453</xdr:rowOff>
    </xdr:from>
    <xdr:to>
      <xdr:col>81</xdr:col>
      <xdr:colOff>50800</xdr:colOff>
      <xdr:row>38</xdr:row>
      <xdr:rowOff>76226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583553"/>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76226</xdr:rowOff>
    </xdr:from>
    <xdr:to>
      <xdr:col>76</xdr:col>
      <xdr:colOff>114300</xdr:colOff>
      <xdr:row>38</xdr:row>
      <xdr:rowOff>76781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591326"/>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54835</xdr:rowOff>
    </xdr:from>
    <xdr:to>
      <xdr:col>71</xdr:col>
      <xdr:colOff>177800</xdr:colOff>
      <xdr:row>38</xdr:row>
      <xdr:rowOff>76781</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56993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110253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2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165546</xdr:rowOff>
    </xdr:from>
    <xdr:to>
      <xdr:col>85</xdr:col>
      <xdr:colOff>177800</xdr:colOff>
      <xdr:row>38</xdr:row>
      <xdr:rowOff>95696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50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121276</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4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17653</xdr:rowOff>
    </xdr:from>
    <xdr:to>
      <xdr:col>81</xdr:col>
      <xdr:colOff>101600</xdr:colOff>
      <xdr:row>38</xdr:row>
      <xdr:rowOff>119253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5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110380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62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25426</xdr:rowOff>
    </xdr:from>
    <xdr:to>
      <xdr:col>76</xdr:col>
      <xdr:colOff>165100</xdr:colOff>
      <xdr:row>38</xdr:row>
      <xdr:rowOff>127026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5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118153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6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25981</xdr:rowOff>
    </xdr:from>
    <xdr:to>
      <xdr:col>72</xdr:col>
      <xdr:colOff>38100</xdr:colOff>
      <xdr:row>38</xdr:row>
      <xdr:rowOff>127581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54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118708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63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4035</xdr:rowOff>
    </xdr:from>
    <xdr:to>
      <xdr:col>67</xdr:col>
      <xdr:colOff>101600</xdr:colOff>
      <xdr:row>38</xdr:row>
      <xdr:rowOff>105635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51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96762</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61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99358</xdr:rowOff>
    </xdr:from>
    <xdr:to>
      <xdr:col>85</xdr:col>
      <xdr:colOff>127000</xdr:colOff>
      <xdr:row>58</xdr:row>
      <xdr:rowOff>81429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872008"/>
          <a:ext cx="838200" cy="15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81429</xdr:rowOff>
    </xdr:from>
    <xdr:to>
      <xdr:col>81</xdr:col>
      <xdr:colOff>50800</xdr:colOff>
      <xdr:row>58</xdr:row>
      <xdr:rowOff>127138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10025529"/>
          <a:ext cx="889000" cy="4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49838</xdr:rowOff>
    </xdr:from>
    <xdr:to>
      <xdr:col>76</xdr:col>
      <xdr:colOff>114300</xdr:colOff>
      <xdr:row>58</xdr:row>
      <xdr:rowOff>127138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993938"/>
          <a:ext cx="889000" cy="7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6035</xdr:rowOff>
    </xdr:from>
    <xdr:to>
      <xdr:col>71</xdr:col>
      <xdr:colOff>177800</xdr:colOff>
      <xdr:row>58</xdr:row>
      <xdr:rowOff>49838</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950135"/>
          <a:ext cx="8890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48558</xdr:rowOff>
    </xdr:from>
    <xdr:to>
      <xdr:col>85</xdr:col>
      <xdr:colOff>177800</xdr:colOff>
      <xdr:row>57</xdr:row>
      <xdr:rowOff>150158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82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26985</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79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30629</xdr:rowOff>
    </xdr:from>
    <xdr:to>
      <xdr:col>81</xdr:col>
      <xdr:colOff>101600</xdr:colOff>
      <xdr:row>58</xdr:row>
      <xdr:rowOff>132229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97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123356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1006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76338</xdr:rowOff>
    </xdr:from>
    <xdr:to>
      <xdr:col>76</xdr:col>
      <xdr:colOff>165100</xdr:colOff>
      <xdr:row>59</xdr:row>
      <xdr:rowOff>6488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1002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169065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1011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170488</xdr:rowOff>
    </xdr:from>
    <xdr:to>
      <xdr:col>72</xdr:col>
      <xdr:colOff>38100</xdr:colOff>
      <xdr:row>58</xdr:row>
      <xdr:rowOff>100638</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94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91765</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1003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126685</xdr:rowOff>
    </xdr:from>
    <xdr:to>
      <xdr:col>67</xdr:col>
      <xdr:colOff>101600</xdr:colOff>
      <xdr:row>58</xdr:row>
      <xdr:rowOff>56835</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89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47962</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99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30620</xdr:rowOff>
    </xdr:from>
    <xdr:to>
      <xdr:col>85</xdr:col>
      <xdr:colOff>127000</xdr:colOff>
      <xdr:row>78</xdr:row>
      <xdr:rowOff>79387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232270"/>
          <a:ext cx="838200" cy="22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21247</xdr:rowOff>
    </xdr:from>
    <xdr:to>
      <xdr:col>81</xdr:col>
      <xdr:colOff>50800</xdr:colOff>
      <xdr:row>77</xdr:row>
      <xdr:rowOff>30620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3051447"/>
          <a:ext cx="889000" cy="18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47193</xdr:rowOff>
    </xdr:from>
    <xdr:to>
      <xdr:col>76</xdr:col>
      <xdr:colOff>114300</xdr:colOff>
      <xdr:row>76</xdr:row>
      <xdr:rowOff>21247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2905943"/>
          <a:ext cx="889000" cy="1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47193</xdr:rowOff>
    </xdr:from>
    <xdr:to>
      <xdr:col>71</xdr:col>
      <xdr:colOff>177800</xdr:colOff>
      <xdr:row>75</xdr:row>
      <xdr:rowOff>133909</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2814300" y="12905943"/>
          <a:ext cx="889000" cy="8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12044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13264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3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28587</xdr:rowOff>
    </xdr:from>
    <xdr:to>
      <xdr:col>85</xdr:col>
      <xdr:colOff>177800</xdr:colOff>
      <xdr:row>78</xdr:row>
      <xdr:rowOff>130187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40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7014</xdr:rowOff>
    </xdr:from>
    <xdr:ext cx="469744"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38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151270</xdr:rowOff>
    </xdr:from>
    <xdr:to>
      <xdr:col>81</xdr:col>
      <xdr:colOff>101600</xdr:colOff>
      <xdr:row>77</xdr:row>
      <xdr:rowOff>81420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1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97947</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46428" y="129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141897</xdr:rowOff>
    </xdr:from>
    <xdr:to>
      <xdr:col>76</xdr:col>
      <xdr:colOff>165100</xdr:colOff>
      <xdr:row>76</xdr:row>
      <xdr:rowOff>72047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00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88574</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325111" y="1277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167843</xdr:rowOff>
    </xdr:from>
    <xdr:to>
      <xdr:col>72</xdr:col>
      <xdr:colOff>38100</xdr:colOff>
      <xdr:row>75</xdr:row>
      <xdr:rowOff>97993</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285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114520</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436111" y="1263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83109</xdr:rowOff>
    </xdr:from>
    <xdr:to>
      <xdr:col>67</xdr:col>
      <xdr:colOff>101600</xdr:colOff>
      <xdr:row>76</xdr:row>
      <xdr:rowOff>13258</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29418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29786</xdr:rowOff>
    </xdr:from>
    <xdr:ext cx="534377"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47111" y="1271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2693</xdr:rowOff>
    </xdr:from>
    <xdr:to>
      <xdr:col>85</xdr:col>
      <xdr:colOff>127000</xdr:colOff>
      <xdr:row>94</xdr:row>
      <xdr:rowOff>72986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118993"/>
          <a:ext cx="838200" cy="7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2693</xdr:rowOff>
    </xdr:from>
    <xdr:to>
      <xdr:col>81</xdr:col>
      <xdr:colOff>50800</xdr:colOff>
      <xdr:row>94</xdr:row>
      <xdr:rowOff>26163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118993"/>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26163</xdr:rowOff>
    </xdr:from>
    <xdr:to>
      <xdr:col>76</xdr:col>
      <xdr:colOff>114300</xdr:colOff>
      <xdr:row>94</xdr:row>
      <xdr:rowOff>33680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142463"/>
          <a:ext cx="8890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33680</xdr:rowOff>
    </xdr:from>
    <xdr:to>
      <xdr:col>71</xdr:col>
      <xdr:colOff>177800</xdr:colOff>
      <xdr:row>94</xdr:row>
      <xdr:rowOff>72377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149980"/>
          <a:ext cx="889000" cy="3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22186</xdr:rowOff>
    </xdr:from>
    <xdr:to>
      <xdr:col>85</xdr:col>
      <xdr:colOff>177800</xdr:colOff>
      <xdr:row>94</xdr:row>
      <xdr:rowOff>123786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1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45063</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98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123343</xdr:rowOff>
    </xdr:from>
    <xdr:to>
      <xdr:col>81</xdr:col>
      <xdr:colOff>101600</xdr:colOff>
      <xdr:row>94</xdr:row>
      <xdr:rowOff>53493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0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70020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8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146813</xdr:rowOff>
    </xdr:from>
    <xdr:to>
      <xdr:col>76</xdr:col>
      <xdr:colOff>165100</xdr:colOff>
      <xdr:row>94</xdr:row>
      <xdr:rowOff>76963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0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93490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86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154330</xdr:rowOff>
    </xdr:from>
    <xdr:to>
      <xdr:col>72</xdr:col>
      <xdr:colOff>38100</xdr:colOff>
      <xdr:row>94</xdr:row>
      <xdr:rowOff>84480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09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101007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87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21577</xdr:rowOff>
    </xdr:from>
    <xdr:to>
      <xdr:col>67</xdr:col>
      <xdr:colOff>101600</xdr:colOff>
      <xdr:row>94</xdr:row>
      <xdr:rowOff>123177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1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139704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91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65913</xdr:rowOff>
    </xdr:from>
    <xdr:to>
      <xdr:col>116</xdr:col>
      <xdr:colOff>63500</xdr:colOff>
      <xdr:row>39</xdr:row>
      <xdr:rowOff>30607</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1323300" y="5380863"/>
          <a:ext cx="838200" cy="133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115206</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630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155194</xdr:rowOff>
    </xdr:from>
    <xdr:to>
      <xdr:col>111</xdr:col>
      <xdr:colOff>177800</xdr:colOff>
      <xdr:row>39</xdr:row>
      <xdr:rowOff>30607</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670294"/>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74947</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761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48133</xdr:rowOff>
    </xdr:from>
    <xdr:to>
      <xdr:col>107</xdr:col>
      <xdr:colOff>50800</xdr:colOff>
      <xdr:row>38</xdr:row>
      <xdr:rowOff>155194</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220333"/>
          <a:ext cx="889000" cy="4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80789</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767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48133</xdr:rowOff>
    </xdr:from>
    <xdr:to>
      <xdr:col>102</xdr:col>
      <xdr:colOff>114300</xdr:colOff>
      <xdr:row>38</xdr:row>
      <xdr:rowOff>16383</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flipV="1">
          <a:off x="18656300" y="6220333"/>
          <a:ext cx="889000" cy="3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69867</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756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82821</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7693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15113</xdr:rowOff>
    </xdr:from>
    <xdr:to>
      <xdr:col>116</xdr:col>
      <xdr:colOff>114300</xdr:colOff>
      <xdr:row>31</xdr:row>
      <xdr:rowOff>116713</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533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139590</xdr:rowOff>
    </xdr:from>
    <xdr:ext cx="534377"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52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151257</xdr:rowOff>
    </xdr:from>
    <xdr:to>
      <xdr:col>112</xdr:col>
      <xdr:colOff>38100</xdr:colOff>
      <xdr:row>39</xdr:row>
      <xdr:rowOff>81407</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6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97934</xdr:rowOff>
    </xdr:from>
    <xdr:ext cx="378565"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34017" y="6441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104394</xdr:rowOff>
    </xdr:from>
    <xdr:to>
      <xdr:col>107</xdr:col>
      <xdr:colOff>101600</xdr:colOff>
      <xdr:row>39</xdr:row>
      <xdr:rowOff>34544</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6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51071</xdr:rowOff>
    </xdr:from>
    <xdr:ext cx="378565"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245017" y="6394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168783</xdr:rowOff>
    </xdr:from>
    <xdr:to>
      <xdr:col>102</xdr:col>
      <xdr:colOff>165100</xdr:colOff>
      <xdr:row>36</xdr:row>
      <xdr:rowOff>98933</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1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115460</xdr:rowOff>
    </xdr:from>
    <xdr:ext cx="469744"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310428" y="594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137033</xdr:rowOff>
    </xdr:from>
    <xdr:to>
      <xdr:col>98</xdr:col>
      <xdr:colOff>38100</xdr:colOff>
      <xdr:row>38</xdr:row>
      <xdr:rowOff>67183</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4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83710</xdr:rowOff>
    </xdr:from>
    <xdr:ext cx="469744"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421428" y="62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前年度と比較して増加している費目は議会費、総務費、民生費、衛生費、農林水産業費、商工費、消防費、教育費である。</a:t>
          </a:r>
        </a:p>
        <a:p>
          <a:r>
            <a:rPr kumimoji="1" lang="ja-JP" altLang="en-US" sz="1300">
              <a:latin typeface="ＭＳ Ｐゴシック" panose="020B0600070205080204" pitchFamily="50" charset="-128"/>
              <a:ea typeface="ＭＳ Ｐゴシック" panose="020B0600070205080204" pitchFamily="50" charset="-128"/>
            </a:rPr>
            <a:t>　類似団体平均値と主な費目を比較すると、民生費、衛生費、商工費などが上回っており、総務費、農林水産業費、教育費、災害復旧費などが下回っている。</a:t>
          </a:r>
        </a:p>
        <a:p>
          <a:r>
            <a:rPr kumimoji="1" lang="ja-JP" altLang="en-US" sz="1300">
              <a:latin typeface="ＭＳ Ｐゴシック" panose="020B0600070205080204" pitchFamily="50" charset="-128"/>
              <a:ea typeface="ＭＳ Ｐゴシック" panose="020B0600070205080204" pitchFamily="50" charset="-128"/>
            </a:rPr>
            <a:t>　民生費は、新型コロナ対策・物価高騰対策の給付金事業実施により、令和３年度以降高い数値となっている。</a:t>
          </a:r>
        </a:p>
        <a:p>
          <a:r>
            <a:rPr kumimoji="1" lang="ja-JP" altLang="en-US" sz="1300">
              <a:latin typeface="ＭＳ Ｐゴシック" panose="020B0600070205080204" pitchFamily="50" charset="-128"/>
              <a:ea typeface="ＭＳ Ｐゴシック" panose="020B0600070205080204" pitchFamily="50" charset="-128"/>
            </a:rPr>
            <a:t>　衛生費が大きく増加している要因としては、ごみ中継施設整備や旧環境センター跡地整備の実施などがあげられる。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教育費は、市立学校特別教室等空調整備や市民プール整備の実施などにより増加している。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財政調整基金残高について、令和４年度決算剰余金から３億１，０００万円を積み立てたが、財源の不足により８億３，０００万円を取り崩し、約５億円減少している。</a:t>
          </a:r>
        </a:p>
        <a:p>
          <a:r>
            <a:rPr kumimoji="1" lang="ja-JP" altLang="en-US" sz="1400">
              <a:latin typeface="ＭＳ ゴシック" pitchFamily="49" charset="-128"/>
              <a:ea typeface="ＭＳ ゴシック" pitchFamily="49" charset="-128"/>
            </a:rPr>
            <a:t>　実質収支額が前年度より減少したこと、財政調整基金の取り崩し額が増加したことにより、実質単年度収支は減少となった。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いずれの会計も実質赤字は発生していない。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令和５年度の一般会計の実質収支額や公営企業の資金剰余額などを合わせた数値を標準財政規模で除した連結実質黒字比率は２２</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９８となった。水道事業会計が広域連合企業団へ移行したことなどにより、前年度から７．８０ポイント減少した。</a:t>
          </a:r>
        </a:p>
        <a:p>
          <a:r>
            <a:rPr kumimoji="1" lang="ja-JP" altLang="en-US" sz="1400">
              <a:latin typeface="ＭＳ ゴシック" pitchFamily="49" charset="-128"/>
              <a:ea typeface="ＭＳ ゴシック" pitchFamily="49" charset="-128"/>
            </a:rPr>
            <a:t>　今後も事業の見直し等を行い、健全な行財政運営に努めていく。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23692879</v>
      </c>
      <c r="BO4" s="384"/>
      <c r="BP4" s="384"/>
      <c r="BQ4" s="384"/>
      <c r="BR4" s="384"/>
      <c r="BS4" s="384"/>
      <c r="BT4" s="384"/>
      <c r="BU4" s="385"/>
      <c r="BV4" s="383">
        <v>22652618</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4.3</v>
      </c>
      <c r="CU4" s="390"/>
      <c r="CV4" s="390"/>
      <c r="CW4" s="390"/>
      <c r="CX4" s="390"/>
      <c r="CY4" s="390"/>
      <c r="CZ4" s="390"/>
      <c r="DA4" s="391"/>
      <c r="DB4" s="389">
        <v>5</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22952604</v>
      </c>
      <c r="BO5" s="421"/>
      <c r="BP5" s="421"/>
      <c r="BQ5" s="421"/>
      <c r="BR5" s="421"/>
      <c r="BS5" s="421"/>
      <c r="BT5" s="421"/>
      <c r="BU5" s="422"/>
      <c r="BV5" s="420">
        <v>21738146</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96.1</v>
      </c>
      <c r="CU5" s="418"/>
      <c r="CV5" s="418"/>
      <c r="CW5" s="418"/>
      <c r="CX5" s="418"/>
      <c r="CY5" s="418"/>
      <c r="CZ5" s="418"/>
      <c r="DA5" s="419"/>
      <c r="DB5" s="417">
        <v>96.5</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740275</v>
      </c>
      <c r="BO6" s="421"/>
      <c r="BP6" s="421"/>
      <c r="BQ6" s="421"/>
      <c r="BR6" s="421"/>
      <c r="BS6" s="421"/>
      <c r="BT6" s="421"/>
      <c r="BU6" s="422"/>
      <c r="BV6" s="420">
        <v>914472</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96.7</v>
      </c>
      <c r="CU6" s="458"/>
      <c r="CV6" s="458"/>
      <c r="CW6" s="458"/>
      <c r="CX6" s="458"/>
      <c r="CY6" s="458"/>
      <c r="CZ6" s="458"/>
      <c r="DA6" s="459"/>
      <c r="DB6" s="457">
        <v>97.9</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231407</v>
      </c>
      <c r="BO7" s="421"/>
      <c r="BP7" s="421"/>
      <c r="BQ7" s="421"/>
      <c r="BR7" s="421"/>
      <c r="BS7" s="421"/>
      <c r="BT7" s="421"/>
      <c r="BU7" s="422"/>
      <c r="BV7" s="420">
        <v>313361</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11857741</v>
      </c>
      <c r="CU7" s="421"/>
      <c r="CV7" s="421"/>
      <c r="CW7" s="421"/>
      <c r="CX7" s="421"/>
      <c r="CY7" s="421"/>
      <c r="CZ7" s="421"/>
      <c r="DA7" s="422"/>
      <c r="DB7" s="420">
        <v>11954451</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508868</v>
      </c>
      <c r="BO8" s="421"/>
      <c r="BP8" s="421"/>
      <c r="BQ8" s="421"/>
      <c r="BR8" s="421"/>
      <c r="BS8" s="421"/>
      <c r="BT8" s="421"/>
      <c r="BU8" s="422"/>
      <c r="BV8" s="420">
        <v>601111</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0.43</v>
      </c>
      <c r="CU8" s="461"/>
      <c r="CV8" s="461"/>
      <c r="CW8" s="461"/>
      <c r="CX8" s="461"/>
      <c r="CY8" s="461"/>
      <c r="CZ8" s="461"/>
      <c r="DA8" s="462"/>
      <c r="DB8" s="460">
        <v>0.44</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37655</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-92243</v>
      </c>
      <c r="BO9" s="421"/>
      <c r="BP9" s="421"/>
      <c r="BQ9" s="421"/>
      <c r="BR9" s="421"/>
      <c r="BS9" s="421"/>
      <c r="BT9" s="421"/>
      <c r="BU9" s="422"/>
      <c r="BV9" s="420">
        <v>-184535</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14.7</v>
      </c>
      <c r="CU9" s="418"/>
      <c r="CV9" s="418"/>
      <c r="CW9" s="418"/>
      <c r="CX9" s="418"/>
      <c r="CY9" s="418"/>
      <c r="CZ9" s="418"/>
      <c r="DA9" s="419"/>
      <c r="DB9" s="417">
        <v>16.8</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40069</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1637</v>
      </c>
      <c r="BO10" s="421"/>
      <c r="BP10" s="421"/>
      <c r="BQ10" s="421"/>
      <c r="BR10" s="421"/>
      <c r="BS10" s="421"/>
      <c r="BT10" s="421"/>
      <c r="BU10" s="422"/>
      <c r="BV10" s="420">
        <v>1060</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35847</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830000</v>
      </c>
      <c r="BO12" s="421"/>
      <c r="BP12" s="421"/>
      <c r="BQ12" s="421"/>
      <c r="BR12" s="421"/>
      <c r="BS12" s="421"/>
      <c r="BT12" s="421"/>
      <c r="BU12" s="422"/>
      <c r="BV12" s="420">
        <v>600000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35154</v>
      </c>
      <c r="S13" s="505"/>
      <c r="T13" s="505"/>
      <c r="U13" s="505"/>
      <c r="V13" s="506"/>
      <c r="W13" s="436" t="s">
        <v>131</v>
      </c>
      <c r="X13" s="437"/>
      <c r="Y13" s="437"/>
      <c r="Z13" s="437"/>
      <c r="AA13" s="437"/>
      <c r="AB13" s="427"/>
      <c r="AC13" s="471">
        <v>558</v>
      </c>
      <c r="AD13" s="472"/>
      <c r="AE13" s="472"/>
      <c r="AF13" s="472"/>
      <c r="AG13" s="514"/>
      <c r="AH13" s="471">
        <v>739</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-920606</v>
      </c>
      <c r="BO13" s="421"/>
      <c r="BP13" s="421"/>
      <c r="BQ13" s="421"/>
      <c r="BR13" s="421"/>
      <c r="BS13" s="421"/>
      <c r="BT13" s="421"/>
      <c r="BU13" s="422"/>
      <c r="BV13" s="420">
        <v>-783475</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8</v>
      </c>
      <c r="CU13" s="418"/>
      <c r="CV13" s="418"/>
      <c r="CW13" s="418"/>
      <c r="CX13" s="418"/>
      <c r="CY13" s="418"/>
      <c r="CZ13" s="418"/>
      <c r="DA13" s="419"/>
      <c r="DB13" s="417">
        <v>9.1999999999999993</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36563</v>
      </c>
      <c r="S14" s="505"/>
      <c r="T14" s="505"/>
      <c r="U14" s="505"/>
      <c r="V14" s="506"/>
      <c r="W14" s="410"/>
      <c r="X14" s="411"/>
      <c r="Y14" s="411"/>
      <c r="Z14" s="411"/>
      <c r="AA14" s="411"/>
      <c r="AB14" s="400"/>
      <c r="AC14" s="507">
        <v>3.2</v>
      </c>
      <c r="AD14" s="508"/>
      <c r="AE14" s="508"/>
      <c r="AF14" s="508"/>
      <c r="AG14" s="509"/>
      <c r="AH14" s="507">
        <v>4</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47.4</v>
      </c>
      <c r="CU14" s="519"/>
      <c r="CV14" s="519"/>
      <c r="CW14" s="519"/>
      <c r="CX14" s="519"/>
      <c r="CY14" s="519"/>
      <c r="CZ14" s="519"/>
      <c r="DA14" s="520"/>
      <c r="DB14" s="518">
        <v>51.8</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35924</v>
      </c>
      <c r="S15" s="505"/>
      <c r="T15" s="505"/>
      <c r="U15" s="505"/>
      <c r="V15" s="506"/>
      <c r="W15" s="436" t="s">
        <v>137</v>
      </c>
      <c r="X15" s="437"/>
      <c r="Y15" s="437"/>
      <c r="Z15" s="437"/>
      <c r="AA15" s="437"/>
      <c r="AB15" s="427"/>
      <c r="AC15" s="471">
        <v>6632</v>
      </c>
      <c r="AD15" s="472"/>
      <c r="AE15" s="472"/>
      <c r="AF15" s="472"/>
      <c r="AG15" s="514"/>
      <c r="AH15" s="471">
        <v>7043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4691438</v>
      </c>
      <c r="BO15" s="384"/>
      <c r="BP15" s="384"/>
      <c r="BQ15" s="384"/>
      <c r="BR15" s="384"/>
      <c r="BS15" s="384"/>
      <c r="BT15" s="384"/>
      <c r="BU15" s="385"/>
      <c r="BV15" s="383">
        <v>4563818</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38.4</v>
      </c>
      <c r="AD16" s="508"/>
      <c r="AE16" s="508"/>
      <c r="AF16" s="508"/>
      <c r="AG16" s="509"/>
      <c r="AH16" s="507">
        <v>38.5</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10563004</v>
      </c>
      <c r="BO16" s="421"/>
      <c r="BP16" s="421"/>
      <c r="BQ16" s="421"/>
      <c r="BR16" s="421"/>
      <c r="BS16" s="421"/>
      <c r="BT16" s="421"/>
      <c r="BU16" s="422"/>
      <c r="BV16" s="420">
        <v>10596968</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10072</v>
      </c>
      <c r="AD17" s="472"/>
      <c r="AE17" s="472"/>
      <c r="AF17" s="472"/>
      <c r="AG17" s="514"/>
      <c r="AH17" s="471">
        <v>10526</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5909449</v>
      </c>
      <c r="BO17" s="421"/>
      <c r="BP17" s="421"/>
      <c r="BQ17" s="421"/>
      <c r="BR17" s="421"/>
      <c r="BS17" s="421"/>
      <c r="BT17" s="421"/>
      <c r="BU17" s="422"/>
      <c r="BV17" s="420">
        <v>5744228</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195.75</v>
      </c>
      <c r="M18" s="544"/>
      <c r="N18" s="544"/>
      <c r="O18" s="544"/>
      <c r="P18" s="544"/>
      <c r="Q18" s="544"/>
      <c r="R18" s="545"/>
      <c r="S18" s="545"/>
      <c r="T18" s="545"/>
      <c r="U18" s="545"/>
      <c r="V18" s="546"/>
      <c r="W18" s="438"/>
      <c r="X18" s="439"/>
      <c r="Y18" s="439"/>
      <c r="Z18" s="439"/>
      <c r="AA18" s="439"/>
      <c r="AB18" s="430"/>
      <c r="AC18" s="547">
        <v>58.3</v>
      </c>
      <c r="AD18" s="548"/>
      <c r="AE18" s="548"/>
      <c r="AF18" s="548"/>
      <c r="AG18" s="549"/>
      <c r="AH18" s="547">
        <v>57.5</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11643002</v>
      </c>
      <c r="BO18" s="421"/>
      <c r="BP18" s="421"/>
      <c r="BQ18" s="421"/>
      <c r="BR18" s="421"/>
      <c r="BS18" s="421"/>
      <c r="BT18" s="421"/>
      <c r="BU18" s="422"/>
      <c r="BV18" s="420">
        <v>11799137</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192</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15815416</v>
      </c>
      <c r="BO19" s="421"/>
      <c r="BP19" s="421"/>
      <c r="BQ19" s="421"/>
      <c r="BR19" s="421"/>
      <c r="BS19" s="421"/>
      <c r="BT19" s="421"/>
      <c r="BU19" s="422"/>
      <c r="BV19" s="420">
        <v>15302986</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15030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22585443</v>
      </c>
      <c r="BO22" s="384"/>
      <c r="BP22" s="384"/>
      <c r="BQ22" s="384"/>
      <c r="BR22" s="384"/>
      <c r="BS22" s="384"/>
      <c r="BT22" s="384"/>
      <c r="BU22" s="385"/>
      <c r="BV22" s="383">
        <v>22857864</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21088201</v>
      </c>
      <c r="BO23" s="421"/>
      <c r="BP23" s="421"/>
      <c r="BQ23" s="421"/>
      <c r="BR23" s="421"/>
      <c r="BS23" s="421"/>
      <c r="BT23" s="421"/>
      <c r="BU23" s="422"/>
      <c r="BV23" s="420">
        <v>20806040</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8600</v>
      </c>
      <c r="R24" s="472"/>
      <c r="S24" s="472"/>
      <c r="T24" s="472"/>
      <c r="U24" s="472"/>
      <c r="V24" s="514"/>
      <c r="W24" s="566"/>
      <c r="X24" s="567"/>
      <c r="Y24" s="568"/>
      <c r="Z24" s="470" t="s">
        <v>162</v>
      </c>
      <c r="AA24" s="450"/>
      <c r="AB24" s="450"/>
      <c r="AC24" s="450"/>
      <c r="AD24" s="450"/>
      <c r="AE24" s="450"/>
      <c r="AF24" s="450"/>
      <c r="AG24" s="451"/>
      <c r="AH24" s="471">
        <v>321</v>
      </c>
      <c r="AI24" s="472"/>
      <c r="AJ24" s="472"/>
      <c r="AK24" s="472"/>
      <c r="AL24" s="514"/>
      <c r="AM24" s="471">
        <v>1025274</v>
      </c>
      <c r="AN24" s="472"/>
      <c r="AO24" s="472"/>
      <c r="AP24" s="472"/>
      <c r="AQ24" s="472"/>
      <c r="AR24" s="514"/>
      <c r="AS24" s="471">
        <v>3194</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15494382</v>
      </c>
      <c r="BO24" s="421"/>
      <c r="BP24" s="421"/>
      <c r="BQ24" s="421"/>
      <c r="BR24" s="421"/>
      <c r="BS24" s="421"/>
      <c r="BT24" s="421"/>
      <c r="BU24" s="422"/>
      <c r="BV24" s="420">
        <v>15078417</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7000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7284881</v>
      </c>
      <c r="BO25" s="384"/>
      <c r="BP25" s="384"/>
      <c r="BQ25" s="384"/>
      <c r="BR25" s="384"/>
      <c r="BS25" s="384"/>
      <c r="BT25" s="384"/>
      <c r="BU25" s="385"/>
      <c r="BV25" s="383">
        <v>5603285</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6560</v>
      </c>
      <c r="R26" s="472"/>
      <c r="S26" s="472"/>
      <c r="T26" s="472"/>
      <c r="U26" s="472"/>
      <c r="V26" s="514"/>
      <c r="W26" s="566"/>
      <c r="X26" s="567"/>
      <c r="Y26" s="568"/>
      <c r="Z26" s="470" t="s">
        <v>168</v>
      </c>
      <c r="AA26" s="572"/>
      <c r="AB26" s="572"/>
      <c r="AC26" s="572"/>
      <c r="AD26" s="572"/>
      <c r="AE26" s="572"/>
      <c r="AF26" s="572"/>
      <c r="AG26" s="573"/>
      <c r="AH26" s="471">
        <v>14</v>
      </c>
      <c r="AI26" s="472"/>
      <c r="AJ26" s="472"/>
      <c r="AK26" s="472"/>
      <c r="AL26" s="514"/>
      <c r="AM26" s="471">
        <v>48216</v>
      </c>
      <c r="AN26" s="472"/>
      <c r="AO26" s="472"/>
      <c r="AP26" s="472"/>
      <c r="AQ26" s="472"/>
      <c r="AR26" s="514"/>
      <c r="AS26" s="471">
        <v>3444</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4770</v>
      </c>
      <c r="R27" s="472"/>
      <c r="S27" s="472"/>
      <c r="T27" s="472"/>
      <c r="U27" s="472"/>
      <c r="V27" s="514"/>
      <c r="W27" s="566"/>
      <c r="X27" s="567"/>
      <c r="Y27" s="568"/>
      <c r="Z27" s="470" t="s">
        <v>171</v>
      </c>
      <c r="AA27" s="450"/>
      <c r="AB27" s="450"/>
      <c r="AC27" s="450"/>
      <c r="AD27" s="450"/>
      <c r="AE27" s="450"/>
      <c r="AF27" s="450"/>
      <c r="AG27" s="451"/>
      <c r="AH27" s="471">
        <v>6</v>
      </c>
      <c r="AI27" s="472"/>
      <c r="AJ27" s="472"/>
      <c r="AK27" s="472"/>
      <c r="AL27" s="514"/>
      <c r="AM27" s="471">
        <v>22176</v>
      </c>
      <c r="AN27" s="472"/>
      <c r="AO27" s="472"/>
      <c r="AP27" s="472"/>
      <c r="AQ27" s="472"/>
      <c r="AR27" s="514"/>
      <c r="AS27" s="471">
        <v>3696</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4330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2003322</v>
      </c>
      <c r="BO28" s="384"/>
      <c r="BP28" s="384"/>
      <c r="BQ28" s="384"/>
      <c r="BR28" s="384"/>
      <c r="BS28" s="384"/>
      <c r="BT28" s="384"/>
      <c r="BU28" s="385"/>
      <c r="BV28" s="383">
        <v>2521684</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17</v>
      </c>
      <c r="M29" s="472"/>
      <c r="N29" s="472"/>
      <c r="O29" s="472"/>
      <c r="P29" s="514"/>
      <c r="Q29" s="471">
        <v>4000</v>
      </c>
      <c r="R29" s="472"/>
      <c r="S29" s="472"/>
      <c r="T29" s="472"/>
      <c r="U29" s="472"/>
      <c r="V29" s="514"/>
      <c r="W29" s="569"/>
      <c r="X29" s="570"/>
      <c r="Y29" s="571"/>
      <c r="Z29" s="470" t="s">
        <v>177</v>
      </c>
      <c r="AA29" s="450"/>
      <c r="AB29" s="450"/>
      <c r="AC29" s="450"/>
      <c r="AD29" s="450"/>
      <c r="AE29" s="450"/>
      <c r="AF29" s="450"/>
      <c r="AG29" s="451"/>
      <c r="AH29" s="471">
        <v>327</v>
      </c>
      <c r="AI29" s="472"/>
      <c r="AJ29" s="472"/>
      <c r="AK29" s="472"/>
      <c r="AL29" s="514"/>
      <c r="AM29" s="471">
        <v>1047450</v>
      </c>
      <c r="AN29" s="472"/>
      <c r="AO29" s="472"/>
      <c r="AP29" s="472"/>
      <c r="AQ29" s="472"/>
      <c r="AR29" s="514"/>
      <c r="AS29" s="471">
        <v>3203</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236222</v>
      </c>
      <c r="BO29" s="421"/>
      <c r="BP29" s="421"/>
      <c r="BQ29" s="421"/>
      <c r="BR29" s="421"/>
      <c r="BS29" s="421"/>
      <c r="BT29" s="421"/>
      <c r="BU29" s="422"/>
      <c r="BV29" s="420">
        <v>180088</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99.4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794843</v>
      </c>
      <c r="BO30" s="540"/>
      <c r="BP30" s="540"/>
      <c r="BQ30" s="540"/>
      <c r="BR30" s="540"/>
      <c r="BS30" s="540"/>
      <c r="BT30" s="540"/>
      <c r="BU30" s="541"/>
      <c r="BV30" s="539">
        <v>424021</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下水道事業会計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後期高齢者医療広域連合（一般会計）</v>
      </c>
      <c r="BZ34" s="611"/>
      <c r="CA34" s="611"/>
      <c r="CB34" s="611"/>
      <c r="CC34" s="611"/>
      <c r="CD34" s="611"/>
      <c r="CE34" s="611"/>
      <c r="CF34" s="611"/>
      <c r="CG34" s="611"/>
      <c r="CH34" s="611"/>
      <c r="CI34" s="611"/>
      <c r="CJ34" s="611"/>
      <c r="CK34" s="611"/>
      <c r="CL34" s="611"/>
      <c r="CM34" s="611"/>
      <c r="CN34" s="175"/>
      <c r="CO34" s="610">
        <f>IF(CQ34="","",MAX(C34:D43,U34:V43,AM34:AN43,BE34:BF43,BW34:BX43)+1)</f>
        <v>13</v>
      </c>
      <c r="CP34" s="610"/>
      <c r="CQ34" s="611" t="str">
        <f>IF('各会計、関係団体の財政状況及び健全化判断比率'!BS7="","",'各会計、関係団体の財政状況及び健全化判断比率'!BS7)</f>
        <v>府中市土地開発公社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〇</v>
      </c>
      <c r="DH34" s="612"/>
      <c r="DI34" s="202"/>
    </row>
    <row r="35" spans="1:113" ht="32.25" customHeight="1" x14ac:dyDescent="0.15">
      <c r="A35" s="175"/>
      <c r="B35" s="199"/>
      <c r="C35" s="610">
        <f>IF(E35="","",C34+1)</f>
        <v>2</v>
      </c>
      <c r="D35" s="610"/>
      <c r="E35" s="611" t="str">
        <f>IF('各会計、関係団体の財政状況及び健全化判断比率'!B8="","",'各会計、関係団体の財政状況及び健全化判断比率'!B8)</f>
        <v>病院事業債管理特別会計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IF('各会計、関係団体の財政状況及び健全化判断比率'!B32="","",'各会計、関係団体の財政状況及び健全化判断比率'!B32)</f>
        <v>病院事業会計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後期高齢者医療広域連合（特別会計）</v>
      </c>
      <c r="BZ35" s="611"/>
      <c r="CA35" s="611"/>
      <c r="CB35" s="611"/>
      <c r="CC35" s="611"/>
      <c r="CD35" s="611"/>
      <c r="CE35" s="611"/>
      <c r="CF35" s="611"/>
      <c r="CG35" s="611"/>
      <c r="CH35" s="611"/>
      <c r="CI35" s="611"/>
      <c r="CJ35" s="611"/>
      <c r="CK35" s="611"/>
      <c r="CL35" s="611"/>
      <c r="CM35" s="611"/>
      <c r="CN35" s="175"/>
      <c r="CO35" s="610">
        <f t="shared" ref="CO35:CO43" si="3">IF(CQ35="","",CO34+1)</f>
        <v>14</v>
      </c>
      <c r="CP35" s="610"/>
      <c r="CQ35" s="611" t="str">
        <f>IF('各会計、関係団体の財政状況及び健全化判断比率'!BS8="","",'各会計、関係団体の財政状況及び健全化判断比率'!BS8)</f>
        <v>府中市まちづくり振興公社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福山地区消防組合</v>
      </c>
      <c r="BZ36" s="611"/>
      <c r="CA36" s="611"/>
      <c r="CB36" s="611"/>
      <c r="CC36" s="611"/>
      <c r="CD36" s="611"/>
      <c r="CE36" s="611"/>
      <c r="CF36" s="611"/>
      <c r="CG36" s="611"/>
      <c r="CH36" s="611"/>
      <c r="CI36" s="611"/>
      <c r="CJ36" s="611"/>
      <c r="CK36" s="611"/>
      <c r="CL36" s="611"/>
      <c r="CM36" s="611"/>
      <c r="CN36" s="175"/>
      <c r="CO36" s="610">
        <f t="shared" si="3"/>
        <v>15</v>
      </c>
      <c r="CP36" s="610"/>
      <c r="CQ36" s="611" t="str">
        <f>IF('各会計、関係団体の財政状況及び健全化判断比率'!BS9="","",'各会計、関係団体の財政状況及び健全化判断比率'!BS9)</f>
        <v>地方独立行政法人府中市民病院機構</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〇</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広島県水道広域連合企業団（水道事業会計）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広島県水道広域連合企業団（工業用水道事業会計）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ApZIOubGHFqgWjxUShJTKzOFKtZj4xvaWbXurmFat3YAOVRNYePIPICHjCb9Sw4dj8LeLWgTpjFqpmQhGMqlGA==" saltValue="krXQ8iG91mireitAmUYrf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62" t="s">
        <v>534</v>
      </c>
      <c r="D34" s="1162"/>
      <c r="E34" s="1163"/>
      <c r="F34" s="32">
        <v>18.66</v>
      </c>
      <c r="G34" s="33">
        <v>15.71</v>
      </c>
      <c r="H34" s="33">
        <v>15.4</v>
      </c>
      <c r="I34" s="33">
        <v>16.510000000000002</v>
      </c>
      <c r="J34" s="34">
        <v>16.18</v>
      </c>
      <c r="K34" s="22"/>
      <c r="L34" s="22"/>
      <c r="M34" s="22"/>
      <c r="N34" s="22"/>
      <c r="O34" s="22"/>
      <c r="P34" s="22"/>
    </row>
    <row r="35" spans="1:16" ht="39" customHeight="1" x14ac:dyDescent="0.15">
      <c r="A35" s="22"/>
      <c r="B35" s="35"/>
      <c r="C35" s="1158" t="s">
        <v>535</v>
      </c>
      <c r="D35" s="1158"/>
      <c r="E35" s="1159"/>
      <c r="F35" s="36">
        <v>6.96</v>
      </c>
      <c r="G35" s="37">
        <v>3.45</v>
      </c>
      <c r="H35" s="37">
        <v>6.31</v>
      </c>
      <c r="I35" s="37">
        <v>5.0199999999999996</v>
      </c>
      <c r="J35" s="38">
        <v>4.29</v>
      </c>
      <c r="K35" s="22"/>
      <c r="L35" s="22"/>
      <c r="M35" s="22"/>
      <c r="N35" s="22"/>
      <c r="O35" s="22"/>
      <c r="P35" s="22"/>
    </row>
    <row r="36" spans="1:16" ht="39" customHeight="1" x14ac:dyDescent="0.15">
      <c r="A36" s="22"/>
      <c r="B36" s="35"/>
      <c r="C36" s="1158" t="s">
        <v>536</v>
      </c>
      <c r="D36" s="1158"/>
      <c r="E36" s="1159"/>
      <c r="F36" s="36" t="s">
        <v>487</v>
      </c>
      <c r="G36" s="37">
        <v>1.01</v>
      </c>
      <c r="H36" s="37">
        <v>0.67</v>
      </c>
      <c r="I36" s="37">
        <v>0.96</v>
      </c>
      <c r="J36" s="38">
        <v>1.63</v>
      </c>
      <c r="K36" s="22"/>
      <c r="L36" s="22"/>
      <c r="M36" s="22"/>
      <c r="N36" s="22"/>
      <c r="O36" s="22"/>
      <c r="P36" s="22"/>
    </row>
    <row r="37" spans="1:16" ht="39" customHeight="1" x14ac:dyDescent="0.15">
      <c r="A37" s="22"/>
      <c r="B37" s="35"/>
      <c r="C37" s="1158" t="s">
        <v>537</v>
      </c>
      <c r="D37" s="1158"/>
      <c r="E37" s="1159"/>
      <c r="F37" s="36">
        <v>0.08</v>
      </c>
      <c r="G37" s="37">
        <v>0.14000000000000001</v>
      </c>
      <c r="H37" s="37">
        <v>0.73</v>
      </c>
      <c r="I37" s="37">
        <v>1.1000000000000001</v>
      </c>
      <c r="J37" s="38">
        <v>0.51</v>
      </c>
      <c r="K37" s="22"/>
      <c r="L37" s="22"/>
      <c r="M37" s="22"/>
      <c r="N37" s="22"/>
      <c r="O37" s="22"/>
      <c r="P37" s="22"/>
    </row>
    <row r="38" spans="1:16" ht="39" customHeight="1" x14ac:dyDescent="0.15">
      <c r="A38" s="22"/>
      <c r="B38" s="35"/>
      <c r="C38" s="1158" t="s">
        <v>538</v>
      </c>
      <c r="D38" s="1158"/>
      <c r="E38" s="1159"/>
      <c r="F38" s="36">
        <v>0.06</v>
      </c>
      <c r="G38" s="37">
        <v>0.72</v>
      </c>
      <c r="H38" s="37">
        <v>0.47</v>
      </c>
      <c r="I38" s="37">
        <v>0.22</v>
      </c>
      <c r="J38" s="38">
        <v>0.34</v>
      </c>
      <c r="K38" s="22"/>
      <c r="L38" s="22"/>
      <c r="M38" s="22"/>
      <c r="N38" s="22"/>
      <c r="O38" s="22"/>
      <c r="P38" s="22"/>
    </row>
    <row r="39" spans="1:16" ht="39" customHeight="1" x14ac:dyDescent="0.15">
      <c r="A39" s="22"/>
      <c r="B39" s="35"/>
      <c r="C39" s="1158" t="s">
        <v>539</v>
      </c>
      <c r="D39" s="1158"/>
      <c r="E39" s="1159"/>
      <c r="F39" s="36">
        <v>0</v>
      </c>
      <c r="G39" s="37">
        <v>0</v>
      </c>
      <c r="H39" s="37">
        <v>0.01</v>
      </c>
      <c r="I39" s="37">
        <v>0.01</v>
      </c>
      <c r="J39" s="38">
        <v>0.01</v>
      </c>
      <c r="K39" s="22"/>
      <c r="L39" s="22"/>
      <c r="M39" s="22"/>
      <c r="N39" s="22"/>
      <c r="O39" s="22"/>
      <c r="P39" s="22"/>
    </row>
    <row r="40" spans="1:16" ht="39" customHeight="1" x14ac:dyDescent="0.15">
      <c r="A40" s="22"/>
      <c r="B40" s="35"/>
      <c r="C40" s="1158" t="s">
        <v>540</v>
      </c>
      <c r="D40" s="1158"/>
      <c r="E40" s="1159"/>
      <c r="F40" s="36">
        <v>0</v>
      </c>
      <c r="G40" s="37">
        <v>0</v>
      </c>
      <c r="H40" s="37">
        <v>0</v>
      </c>
      <c r="I40" s="37">
        <v>0</v>
      </c>
      <c r="J40" s="38">
        <v>0</v>
      </c>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541</v>
      </c>
      <c r="D42" s="1158"/>
      <c r="E42" s="1159"/>
      <c r="F42" s="36" t="s">
        <v>487</v>
      </c>
      <c r="G42" s="37" t="s">
        <v>487</v>
      </c>
      <c r="H42" s="37" t="s">
        <v>487</v>
      </c>
      <c r="I42" s="37" t="s">
        <v>487</v>
      </c>
      <c r="J42" s="38" t="s">
        <v>487</v>
      </c>
      <c r="K42" s="22"/>
      <c r="L42" s="22"/>
      <c r="M42" s="22"/>
      <c r="N42" s="22"/>
      <c r="O42" s="22"/>
      <c r="P42" s="22"/>
    </row>
    <row r="43" spans="1:16" ht="39" customHeight="1" thickBot="1" x14ac:dyDescent="0.2">
      <c r="A43" s="22"/>
      <c r="B43" s="40"/>
      <c r="C43" s="1160" t="s">
        <v>542</v>
      </c>
      <c r="D43" s="1160"/>
      <c r="E43" s="1161"/>
      <c r="F43" s="41">
        <v>9.17</v>
      </c>
      <c r="G43" s="42">
        <v>8.5299999999999994</v>
      </c>
      <c r="H43" s="42">
        <v>8.0299999999999994</v>
      </c>
      <c r="I43" s="42">
        <v>6.93</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xSU6yOUhmC0FBKzDIbKapVaQVgHRIlu4GXcrlhPlm9o4NXvDUl4BL9vHfL+c4V82teW/mQ7jibyNh3c8rNrYw==" saltValue="pWQnMVzAp/Lj0y+P0RPb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2937</v>
      </c>
      <c r="L45" s="58">
        <v>3015</v>
      </c>
      <c r="M45" s="58">
        <v>2947</v>
      </c>
      <c r="N45" s="58">
        <v>2860</v>
      </c>
      <c r="O45" s="59">
        <v>2614</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487</v>
      </c>
      <c r="L46" s="62" t="s">
        <v>487</v>
      </c>
      <c r="M46" s="62" t="s">
        <v>487</v>
      </c>
      <c r="N46" s="62" t="s">
        <v>487</v>
      </c>
      <c r="O46" s="63" t="s">
        <v>487</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487</v>
      </c>
      <c r="L47" s="62" t="s">
        <v>487</v>
      </c>
      <c r="M47" s="62" t="s">
        <v>487</v>
      </c>
      <c r="N47" s="62" t="s">
        <v>487</v>
      </c>
      <c r="O47" s="63" t="s">
        <v>487</v>
      </c>
      <c r="P47" s="46"/>
      <c r="Q47" s="46"/>
      <c r="R47" s="46"/>
      <c r="S47" s="46"/>
      <c r="T47" s="46"/>
      <c r="U47" s="46"/>
    </row>
    <row r="48" spans="1:21" ht="30.75" customHeight="1" x14ac:dyDescent="0.15">
      <c r="A48" s="46"/>
      <c r="B48" s="1166"/>
      <c r="C48" s="1167"/>
      <c r="D48" s="60"/>
      <c r="E48" s="1172" t="s">
        <v>13</v>
      </c>
      <c r="F48" s="1172"/>
      <c r="G48" s="1172"/>
      <c r="H48" s="1172"/>
      <c r="I48" s="1172"/>
      <c r="J48" s="1173"/>
      <c r="K48" s="61">
        <v>638</v>
      </c>
      <c r="L48" s="62">
        <v>651</v>
      </c>
      <c r="M48" s="62">
        <v>630</v>
      </c>
      <c r="N48" s="62">
        <v>554</v>
      </c>
      <c r="O48" s="63">
        <v>421</v>
      </c>
      <c r="P48" s="46"/>
      <c r="Q48" s="46"/>
      <c r="R48" s="46"/>
      <c r="S48" s="46"/>
      <c r="T48" s="46"/>
      <c r="U48" s="46"/>
    </row>
    <row r="49" spans="1:21" ht="30.75" customHeight="1" x14ac:dyDescent="0.15">
      <c r="A49" s="46"/>
      <c r="B49" s="1166"/>
      <c r="C49" s="1167"/>
      <c r="D49" s="60"/>
      <c r="E49" s="1172" t="s">
        <v>14</v>
      </c>
      <c r="F49" s="1172"/>
      <c r="G49" s="1172"/>
      <c r="H49" s="1172"/>
      <c r="I49" s="1172"/>
      <c r="J49" s="1173"/>
      <c r="K49" s="61">
        <v>40</v>
      </c>
      <c r="L49" s="62">
        <v>38</v>
      </c>
      <c r="M49" s="62">
        <v>34</v>
      </c>
      <c r="N49" s="62">
        <v>41</v>
      </c>
      <c r="O49" s="63">
        <v>73</v>
      </c>
      <c r="P49" s="46"/>
      <c r="Q49" s="46"/>
      <c r="R49" s="46"/>
      <c r="S49" s="46"/>
      <c r="T49" s="46"/>
      <c r="U49" s="46"/>
    </row>
    <row r="50" spans="1:21" ht="30.75" customHeight="1" x14ac:dyDescent="0.15">
      <c r="A50" s="46"/>
      <c r="B50" s="1166"/>
      <c r="C50" s="1167"/>
      <c r="D50" s="60"/>
      <c r="E50" s="1172" t="s">
        <v>15</v>
      </c>
      <c r="F50" s="1172"/>
      <c r="G50" s="1172"/>
      <c r="H50" s="1172"/>
      <c r="I50" s="1172"/>
      <c r="J50" s="1173"/>
      <c r="K50" s="61">
        <v>8</v>
      </c>
      <c r="L50" s="62">
        <v>7</v>
      </c>
      <c r="M50" s="62">
        <v>7</v>
      </c>
      <c r="N50" s="62">
        <v>6</v>
      </c>
      <c r="O50" s="63">
        <v>6</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487</v>
      </c>
      <c r="L51" s="62" t="s">
        <v>487</v>
      </c>
      <c r="M51" s="62" t="s">
        <v>487</v>
      </c>
      <c r="N51" s="62" t="s">
        <v>487</v>
      </c>
      <c r="O51" s="63" t="s">
        <v>487</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2687</v>
      </c>
      <c r="L52" s="62">
        <v>2698</v>
      </c>
      <c r="M52" s="62">
        <v>2661</v>
      </c>
      <c r="N52" s="62">
        <v>2637</v>
      </c>
      <c r="O52" s="63">
        <v>2453</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936</v>
      </c>
      <c r="L53" s="67">
        <v>1013</v>
      </c>
      <c r="M53" s="67">
        <v>957</v>
      </c>
      <c r="N53" s="67">
        <v>824</v>
      </c>
      <c r="O53" s="68">
        <v>661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wgFEaQua4OdAEWQI9VVg3GqdBvmb79Atyshj0ISUgve1CCaShfMiFq05fv/Uv0c+i2KmMZL4mYlCrafumLqVA==" saltValue="y9Eh7cipryokYOp5pY0E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95" t="s">
        <v>30</v>
      </c>
      <c r="C41" s="1196"/>
      <c r="D41" s="103"/>
      <c r="E41" s="1201" t="s">
        <v>31</v>
      </c>
      <c r="F41" s="1201"/>
      <c r="G41" s="1201"/>
      <c r="H41" s="1202"/>
      <c r="I41" s="342">
        <v>25311</v>
      </c>
      <c r="J41" s="343">
        <v>25026</v>
      </c>
      <c r="K41" s="343">
        <v>25525</v>
      </c>
      <c r="L41" s="343">
        <v>24265</v>
      </c>
      <c r="M41" s="344">
        <v>23961</v>
      </c>
    </row>
    <row r="42" spans="2:13" ht="27.75" customHeight="1" x14ac:dyDescent="0.15">
      <c r="B42" s="1197"/>
      <c r="C42" s="1198"/>
      <c r="D42" s="104"/>
      <c r="E42" s="1203" t="s">
        <v>32</v>
      </c>
      <c r="F42" s="1203"/>
      <c r="G42" s="1203"/>
      <c r="H42" s="1204"/>
      <c r="I42" s="345" t="s">
        <v>487</v>
      </c>
      <c r="J42" s="346" t="s">
        <v>487</v>
      </c>
      <c r="K42" s="346" t="s">
        <v>487</v>
      </c>
      <c r="L42" s="346" t="s">
        <v>487</v>
      </c>
      <c r="M42" s="347" t="s">
        <v>487</v>
      </c>
    </row>
    <row r="43" spans="2:13" ht="27.75" customHeight="1" x14ac:dyDescent="0.15">
      <c r="B43" s="1197"/>
      <c r="C43" s="1198"/>
      <c r="D43" s="104"/>
      <c r="E43" s="1203" t="s">
        <v>33</v>
      </c>
      <c r="F43" s="1203"/>
      <c r="G43" s="1203"/>
      <c r="H43" s="1204"/>
      <c r="I43" s="345">
        <v>6838</v>
      </c>
      <c r="J43" s="346">
        <v>6301</v>
      </c>
      <c r="K43" s="346">
        <v>5766</v>
      </c>
      <c r="L43" s="346">
        <v>5232</v>
      </c>
      <c r="M43" s="347">
        <v>4919</v>
      </c>
    </row>
    <row r="44" spans="2:13" ht="27.75" customHeight="1" x14ac:dyDescent="0.15">
      <c r="B44" s="1197"/>
      <c r="C44" s="1198"/>
      <c r="D44" s="104"/>
      <c r="E44" s="1203" t="s">
        <v>34</v>
      </c>
      <c r="F44" s="1203"/>
      <c r="G44" s="1203"/>
      <c r="H44" s="1204"/>
      <c r="I44" s="345">
        <v>132</v>
      </c>
      <c r="J44" s="346">
        <v>109</v>
      </c>
      <c r="K44" s="346">
        <v>126</v>
      </c>
      <c r="L44" s="346">
        <v>103</v>
      </c>
      <c r="M44" s="347">
        <v>342</v>
      </c>
    </row>
    <row r="45" spans="2:13" ht="27.75" customHeight="1" x14ac:dyDescent="0.15">
      <c r="B45" s="1197"/>
      <c r="C45" s="1198"/>
      <c r="D45" s="104"/>
      <c r="E45" s="1203" t="s">
        <v>35</v>
      </c>
      <c r="F45" s="1203"/>
      <c r="G45" s="1203"/>
      <c r="H45" s="1204"/>
      <c r="I45" s="345">
        <v>3793</v>
      </c>
      <c r="J45" s="346">
        <v>3659</v>
      </c>
      <c r="K45" s="346">
        <v>3618</v>
      </c>
      <c r="L45" s="346">
        <v>3566</v>
      </c>
      <c r="M45" s="347">
        <v>3539</v>
      </c>
    </row>
    <row r="46" spans="2:13" ht="27.75" customHeight="1" x14ac:dyDescent="0.15">
      <c r="B46" s="1197"/>
      <c r="C46" s="1198"/>
      <c r="D46" s="105"/>
      <c r="E46" s="1203" t="s">
        <v>36</v>
      </c>
      <c r="F46" s="1203"/>
      <c r="G46" s="1203"/>
      <c r="H46" s="1204"/>
      <c r="I46" s="345">
        <v>475</v>
      </c>
      <c r="J46" s="346">
        <v>597</v>
      </c>
      <c r="K46" s="346">
        <v>495</v>
      </c>
      <c r="L46" s="346">
        <v>504</v>
      </c>
      <c r="M46" s="347">
        <v>540</v>
      </c>
    </row>
    <row r="47" spans="2:13" ht="27.75" customHeight="1" x14ac:dyDescent="0.15">
      <c r="B47" s="1197"/>
      <c r="C47" s="1198"/>
      <c r="D47" s="106"/>
      <c r="E47" s="1205" t="s">
        <v>37</v>
      </c>
      <c r="F47" s="1206"/>
      <c r="G47" s="1206"/>
      <c r="H47" s="1207"/>
      <c r="I47" s="345" t="s">
        <v>487</v>
      </c>
      <c r="J47" s="346" t="s">
        <v>487</v>
      </c>
      <c r="K47" s="346" t="s">
        <v>487</v>
      </c>
      <c r="L47" s="346" t="s">
        <v>487</v>
      </c>
      <c r="M47" s="347" t="s">
        <v>487</v>
      </c>
    </row>
    <row r="48" spans="2:13" ht="27.75" customHeight="1" x14ac:dyDescent="0.15">
      <c r="B48" s="1197"/>
      <c r="C48" s="1198"/>
      <c r="D48" s="104"/>
      <c r="E48" s="1203" t="s">
        <v>38</v>
      </c>
      <c r="F48" s="1203"/>
      <c r="G48" s="1203"/>
      <c r="H48" s="1204"/>
      <c r="I48" s="345" t="s">
        <v>487</v>
      </c>
      <c r="J48" s="346" t="s">
        <v>487</v>
      </c>
      <c r="K48" s="346" t="s">
        <v>487</v>
      </c>
      <c r="L48" s="346" t="s">
        <v>487</v>
      </c>
      <c r="M48" s="347" t="s">
        <v>487</v>
      </c>
    </row>
    <row r="49" spans="2:13" ht="27.75" customHeight="1" x14ac:dyDescent="0.15">
      <c r="B49" s="1199"/>
      <c r="C49" s="1200"/>
      <c r="D49" s="104"/>
      <c r="E49" s="1203" t="s">
        <v>39</v>
      </c>
      <c r="F49" s="1203"/>
      <c r="G49" s="1203"/>
      <c r="H49" s="1204"/>
      <c r="I49" s="345" t="s">
        <v>487</v>
      </c>
      <c r="J49" s="346" t="s">
        <v>487</v>
      </c>
      <c r="K49" s="346" t="s">
        <v>487</v>
      </c>
      <c r="L49" s="346" t="s">
        <v>487</v>
      </c>
      <c r="M49" s="347" t="s">
        <v>487</v>
      </c>
    </row>
    <row r="50" spans="2:13" ht="27.75" customHeight="1" x14ac:dyDescent="0.15">
      <c r="B50" s="1208" t="s">
        <v>40</v>
      </c>
      <c r="C50" s="1209"/>
      <c r="D50" s="107"/>
      <c r="E50" s="1203" t="s">
        <v>41</v>
      </c>
      <c r="F50" s="1203"/>
      <c r="G50" s="1203"/>
      <c r="H50" s="1204"/>
      <c r="I50" s="345">
        <v>3801</v>
      </c>
      <c r="J50" s="346">
        <v>3790</v>
      </c>
      <c r="K50" s="346">
        <v>4112</v>
      </c>
      <c r="L50" s="346">
        <v>3964</v>
      </c>
      <c r="M50" s="347">
        <v>3857</v>
      </c>
    </row>
    <row r="51" spans="2:13" ht="27.75" customHeight="1" x14ac:dyDescent="0.15">
      <c r="B51" s="1197"/>
      <c r="C51" s="1198"/>
      <c r="D51" s="104"/>
      <c r="E51" s="1203" t="s">
        <v>42</v>
      </c>
      <c r="F51" s="1203"/>
      <c r="G51" s="1203"/>
      <c r="H51" s="1204"/>
      <c r="I51" s="345">
        <v>3910</v>
      </c>
      <c r="J51" s="346">
        <v>3357</v>
      </c>
      <c r="K51" s="346">
        <v>2948</v>
      </c>
      <c r="L51" s="346">
        <v>3120</v>
      </c>
      <c r="M51" s="347">
        <v>3563</v>
      </c>
    </row>
    <row r="52" spans="2:13" ht="27.75" customHeight="1" x14ac:dyDescent="0.15">
      <c r="B52" s="1199"/>
      <c r="C52" s="1200"/>
      <c r="D52" s="104"/>
      <c r="E52" s="1203" t="s">
        <v>43</v>
      </c>
      <c r="F52" s="1203"/>
      <c r="G52" s="1203"/>
      <c r="H52" s="1204"/>
      <c r="I52" s="345">
        <v>21717</v>
      </c>
      <c r="J52" s="346">
        <v>21356</v>
      </c>
      <c r="K52" s="346">
        <v>21632</v>
      </c>
      <c r="L52" s="346">
        <v>21457</v>
      </c>
      <c r="M52" s="347">
        <v>21155</v>
      </c>
    </row>
    <row r="53" spans="2:13" ht="27.75" customHeight="1" thickBot="1" x14ac:dyDescent="0.2">
      <c r="B53" s="1210" t="s">
        <v>19</v>
      </c>
      <c r="C53" s="1211"/>
      <c r="D53" s="108"/>
      <c r="E53" s="1212" t="s">
        <v>44</v>
      </c>
      <c r="F53" s="1212"/>
      <c r="G53" s="1212"/>
      <c r="H53" s="1213"/>
      <c r="I53" s="348">
        <v>7121</v>
      </c>
      <c r="J53" s="349">
        <v>7190</v>
      </c>
      <c r="K53" s="349">
        <v>6839</v>
      </c>
      <c r="L53" s="349">
        <v>5128</v>
      </c>
      <c r="M53" s="350">
        <v>4725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QvpHrSHw+V7hpJemIi5Bx9AH5KzUniw0iOPBewRkK0ALNgAeRcjc4f8ACbBfZcMkhdoC3VRqO6yoTaF3moU5Q==" saltValue="OZ2c9Y1tMpl/AQaHVrLm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222" t="s">
        <v>46</v>
      </c>
      <c r="D55" s="1222"/>
      <c r="E55" s="1223"/>
      <c r="F55" s="120">
        <v>2721</v>
      </c>
      <c r="G55" s="120">
        <v>2522</v>
      </c>
      <c r="H55" s="121">
        <v>2003</v>
      </c>
    </row>
    <row r="56" spans="2:8" ht="52.5" customHeight="1" x14ac:dyDescent="0.15">
      <c r="B56" s="122"/>
      <c r="C56" s="1224" t="s">
        <v>47</v>
      </c>
      <c r="D56" s="1224"/>
      <c r="E56" s="1225"/>
      <c r="F56" s="123">
        <v>180</v>
      </c>
      <c r="G56" s="123">
        <v>180</v>
      </c>
      <c r="H56" s="124">
        <v>236</v>
      </c>
    </row>
    <row r="57" spans="2:8" ht="53.25" customHeight="1" x14ac:dyDescent="0.15">
      <c r="B57" s="122"/>
      <c r="C57" s="1226" t="s">
        <v>48</v>
      </c>
      <c r="D57" s="1226"/>
      <c r="E57" s="1227"/>
      <c r="F57" s="125">
        <v>417</v>
      </c>
      <c r="G57" s="125">
        <v>424</v>
      </c>
      <c r="H57" s="126">
        <v>795</v>
      </c>
    </row>
    <row r="58" spans="2:8" ht="45.75" customHeight="1" x14ac:dyDescent="0.15">
      <c r="B58" s="127"/>
      <c r="C58" s="1214" t="s">
        <v>559</v>
      </c>
      <c r="D58" s="1215"/>
      <c r="E58" s="1216"/>
      <c r="F58" s="128">
        <v>229</v>
      </c>
      <c r="G58" s="128">
        <v>230</v>
      </c>
      <c r="H58" s="129">
        <v>330</v>
      </c>
    </row>
    <row r="59" spans="2:8" ht="45.75" customHeight="1" x14ac:dyDescent="0.15">
      <c r="B59" s="127"/>
      <c r="C59" s="1214" t="s">
        <v>563</v>
      </c>
      <c r="D59" s="1215"/>
      <c r="E59" s="1216"/>
      <c r="F59" s="128">
        <v>0</v>
      </c>
      <c r="G59" s="128">
        <v>0</v>
      </c>
      <c r="H59" s="129">
        <v>201</v>
      </c>
    </row>
    <row r="60" spans="2:8" ht="45.75" customHeight="1" x14ac:dyDescent="0.15">
      <c r="B60" s="127"/>
      <c r="C60" s="1214" t="s">
        <v>560</v>
      </c>
      <c r="D60" s="1215"/>
      <c r="E60" s="1216"/>
      <c r="F60" s="128">
        <v>87</v>
      </c>
      <c r="G60" s="128">
        <v>81</v>
      </c>
      <c r="H60" s="129">
        <v>155</v>
      </c>
    </row>
    <row r="61" spans="2:8" ht="45.75" customHeight="1" x14ac:dyDescent="0.15">
      <c r="B61" s="127"/>
      <c r="C61" s="1214" t="s">
        <v>561</v>
      </c>
      <c r="D61" s="1215"/>
      <c r="E61" s="1216"/>
      <c r="F61" s="128">
        <v>24</v>
      </c>
      <c r="G61" s="128">
        <v>28</v>
      </c>
      <c r="H61" s="129">
        <v>28</v>
      </c>
    </row>
    <row r="62" spans="2:8" ht="45.75" customHeight="1" thickBot="1" x14ac:dyDescent="0.2">
      <c r="B62" s="130"/>
      <c r="C62" s="1217" t="s">
        <v>562</v>
      </c>
      <c r="D62" s="1218"/>
      <c r="E62" s="1219"/>
      <c r="F62" s="131">
        <v>27</v>
      </c>
      <c r="G62" s="131">
        <v>27</v>
      </c>
      <c r="H62" s="132">
        <v>27</v>
      </c>
    </row>
    <row r="63" spans="2:8" ht="52.5" customHeight="1" thickBot="1" x14ac:dyDescent="0.2">
      <c r="B63" s="133"/>
      <c r="C63" s="1220" t="s">
        <v>49</v>
      </c>
      <c r="D63" s="1220"/>
      <c r="E63" s="1221"/>
      <c r="F63" s="134">
        <v>3318</v>
      </c>
      <c r="G63" s="134">
        <v>3126</v>
      </c>
      <c r="H63" s="135">
        <v>3034</v>
      </c>
    </row>
    <row r="64" spans="2:8" x14ac:dyDescent="0.15"/>
  </sheetData>
  <sheetProtection algorithmName="SHA-512" hashValue="A4QfQnbyj1dllQlyl24QOsXSJFQBl/W4dSTs393OC0HPGX9GqPmx7VRJrPASJlUNaGxQA9gH9lFwQC8CM936Ng==" saltValue="3z6ozyCb+M+OWvSNtUjM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6" t="s">
        <v>573</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566</v>
      </c>
    </row>
    <row r="50" spans="1:109" x14ac:dyDescent="0.15">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525</v>
      </c>
      <c r="BQ50" s="1234"/>
      <c r="BR50" s="1234"/>
      <c r="BS50" s="1234"/>
      <c r="BT50" s="1234"/>
      <c r="BU50" s="1234"/>
      <c r="BV50" s="1234"/>
      <c r="BW50" s="1234"/>
      <c r="BX50" s="1234" t="s">
        <v>526</v>
      </c>
      <c r="BY50" s="1234"/>
      <c r="BZ50" s="1234"/>
      <c r="CA50" s="1234"/>
      <c r="CB50" s="1234"/>
      <c r="CC50" s="1234"/>
      <c r="CD50" s="1234"/>
      <c r="CE50" s="1234"/>
      <c r="CF50" s="1234" t="s">
        <v>527</v>
      </c>
      <c r="CG50" s="1234"/>
      <c r="CH50" s="1234"/>
      <c r="CI50" s="1234"/>
      <c r="CJ50" s="1234"/>
      <c r="CK50" s="1234"/>
      <c r="CL50" s="1234"/>
      <c r="CM50" s="1234"/>
      <c r="CN50" s="1234" t="s">
        <v>528</v>
      </c>
      <c r="CO50" s="1234"/>
      <c r="CP50" s="1234"/>
      <c r="CQ50" s="1234"/>
      <c r="CR50" s="1234"/>
      <c r="CS50" s="1234"/>
      <c r="CT50" s="1234"/>
      <c r="CU50" s="1234"/>
      <c r="CV50" s="1234" t="s">
        <v>529</v>
      </c>
      <c r="CW50" s="1234"/>
      <c r="CX50" s="1234"/>
      <c r="CY50" s="1234"/>
      <c r="CZ50" s="1234"/>
      <c r="DA50" s="1234"/>
      <c r="DB50" s="1234"/>
      <c r="DC50" s="1234"/>
    </row>
    <row r="51" spans="1:109" ht="13.5" customHeight="1" x14ac:dyDescent="0.15">
      <c r="B51" s="259"/>
      <c r="G51" s="1245"/>
      <c r="H51" s="1245"/>
      <c r="I51" s="1249"/>
      <c r="J51" s="1249"/>
      <c r="K51" s="1235"/>
      <c r="L51" s="1235"/>
      <c r="M51" s="1235"/>
      <c r="N51" s="1235"/>
      <c r="AM51" s="359"/>
      <c r="AN51" s="1233" t="s">
        <v>567</v>
      </c>
      <c r="AO51" s="1233"/>
      <c r="AP51" s="1233"/>
      <c r="AQ51" s="1233"/>
      <c r="AR51" s="1233"/>
      <c r="AS51" s="1233"/>
      <c r="AT51" s="1233"/>
      <c r="AU51" s="1233"/>
      <c r="AV51" s="1233"/>
      <c r="AW51" s="1233"/>
      <c r="AX51" s="1233"/>
      <c r="AY51" s="1233"/>
      <c r="AZ51" s="1233"/>
      <c r="BA51" s="1233"/>
      <c r="BB51" s="1233" t="s">
        <v>568</v>
      </c>
      <c r="BC51" s="1233"/>
      <c r="BD51" s="1233"/>
      <c r="BE51" s="1233"/>
      <c r="BF51" s="1233"/>
      <c r="BG51" s="1233"/>
      <c r="BH51" s="1233"/>
      <c r="BI51" s="1233"/>
      <c r="BJ51" s="1233"/>
      <c r="BK51" s="1233"/>
      <c r="BL51" s="1233"/>
      <c r="BM51" s="1233"/>
      <c r="BN51" s="1233"/>
      <c r="BO51" s="1233"/>
      <c r="BP51" s="1230">
        <v>74.099999999999994</v>
      </c>
      <c r="BQ51" s="1230"/>
      <c r="BR51" s="1230"/>
      <c r="BS51" s="1230"/>
      <c r="BT51" s="1230"/>
      <c r="BU51" s="1230"/>
      <c r="BV51" s="1230"/>
      <c r="BW51" s="1230"/>
      <c r="BX51" s="1230">
        <v>73.099999999999994</v>
      </c>
      <c r="BY51" s="1230"/>
      <c r="BZ51" s="1230"/>
      <c r="CA51" s="1230"/>
      <c r="CB51" s="1230"/>
      <c r="CC51" s="1230"/>
      <c r="CD51" s="1230"/>
      <c r="CE51" s="1230"/>
      <c r="CF51" s="1230">
        <v>66</v>
      </c>
      <c r="CG51" s="1230"/>
      <c r="CH51" s="1230"/>
      <c r="CI51" s="1230"/>
      <c r="CJ51" s="1230"/>
      <c r="CK51" s="1230"/>
      <c r="CL51" s="1230"/>
      <c r="CM51" s="1230"/>
      <c r="CN51" s="1230">
        <v>51.8</v>
      </c>
      <c r="CO51" s="1230"/>
      <c r="CP51" s="1230"/>
      <c r="CQ51" s="1230"/>
      <c r="CR51" s="1230"/>
      <c r="CS51" s="1230"/>
      <c r="CT51" s="1230"/>
      <c r="CU51" s="1230"/>
      <c r="CV51" s="1230">
        <v>47.4</v>
      </c>
      <c r="CW51" s="1230"/>
      <c r="CX51" s="1230"/>
      <c r="CY51" s="1230"/>
      <c r="CZ51" s="1230"/>
      <c r="DA51" s="1230"/>
      <c r="DB51" s="1230"/>
      <c r="DC51" s="1230"/>
    </row>
    <row r="52" spans="1:109" x14ac:dyDescent="0.15">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569</v>
      </c>
      <c r="BC53" s="1233"/>
      <c r="BD53" s="1233"/>
      <c r="BE53" s="1233"/>
      <c r="BF53" s="1233"/>
      <c r="BG53" s="1233"/>
      <c r="BH53" s="1233"/>
      <c r="BI53" s="1233"/>
      <c r="BJ53" s="1233"/>
      <c r="BK53" s="1233"/>
      <c r="BL53" s="1233"/>
      <c r="BM53" s="1233"/>
      <c r="BN53" s="1233"/>
      <c r="BO53" s="1233"/>
      <c r="BP53" s="1230">
        <v>56.5</v>
      </c>
      <c r="BQ53" s="1230"/>
      <c r="BR53" s="1230"/>
      <c r="BS53" s="1230"/>
      <c r="BT53" s="1230"/>
      <c r="BU53" s="1230"/>
      <c r="BV53" s="1230"/>
      <c r="BW53" s="1230"/>
      <c r="BX53" s="1230">
        <v>57.4</v>
      </c>
      <c r="BY53" s="1230"/>
      <c r="BZ53" s="1230"/>
      <c r="CA53" s="1230"/>
      <c r="CB53" s="1230"/>
      <c r="CC53" s="1230"/>
      <c r="CD53" s="1230"/>
      <c r="CE53" s="1230"/>
      <c r="CF53" s="1230">
        <v>56.6</v>
      </c>
      <c r="CG53" s="1230"/>
      <c r="CH53" s="1230"/>
      <c r="CI53" s="1230"/>
      <c r="CJ53" s="1230"/>
      <c r="CK53" s="1230"/>
      <c r="CL53" s="1230"/>
      <c r="CM53" s="1230"/>
      <c r="CN53" s="1230">
        <v>57.6</v>
      </c>
      <c r="CO53" s="1230"/>
      <c r="CP53" s="1230"/>
      <c r="CQ53" s="1230"/>
      <c r="CR53" s="1230"/>
      <c r="CS53" s="1230"/>
      <c r="CT53" s="1230"/>
      <c r="CU53" s="1230"/>
      <c r="CV53" s="1230">
        <v>58.2</v>
      </c>
      <c r="CW53" s="1230"/>
      <c r="CX53" s="1230"/>
      <c r="CY53" s="1230"/>
      <c r="CZ53" s="1230"/>
      <c r="DA53" s="1230"/>
      <c r="DB53" s="1230"/>
      <c r="DC53" s="1230"/>
    </row>
    <row r="54" spans="1:109" x14ac:dyDescent="0.15">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358"/>
      <c r="B55" s="259"/>
      <c r="G55" s="1228"/>
      <c r="H55" s="1228"/>
      <c r="I55" s="1228"/>
      <c r="J55" s="1228"/>
      <c r="K55" s="1235"/>
      <c r="L55" s="1235"/>
      <c r="M55" s="1235"/>
      <c r="N55" s="1235"/>
      <c r="AN55" s="1234" t="s">
        <v>570</v>
      </c>
      <c r="AO55" s="1234"/>
      <c r="AP55" s="1234"/>
      <c r="AQ55" s="1234"/>
      <c r="AR55" s="1234"/>
      <c r="AS55" s="1234"/>
      <c r="AT55" s="1234"/>
      <c r="AU55" s="1234"/>
      <c r="AV55" s="1234"/>
      <c r="AW55" s="1234"/>
      <c r="AX55" s="1234"/>
      <c r="AY55" s="1234"/>
      <c r="AZ55" s="1234"/>
      <c r="BA55" s="1234"/>
      <c r="BB55" s="1233" t="s">
        <v>568</v>
      </c>
      <c r="BC55" s="1233"/>
      <c r="BD55" s="1233"/>
      <c r="BE55" s="1233"/>
      <c r="BF55" s="1233"/>
      <c r="BG55" s="1233"/>
      <c r="BH55" s="1233"/>
      <c r="BI55" s="1233"/>
      <c r="BJ55" s="1233"/>
      <c r="BK55" s="1233"/>
      <c r="BL55" s="1233"/>
      <c r="BM55" s="1233"/>
      <c r="BN55" s="1233"/>
      <c r="BO55" s="1233"/>
      <c r="BP55" s="1230">
        <v>49.7</v>
      </c>
      <c r="BQ55" s="1230"/>
      <c r="BR55" s="1230"/>
      <c r="BS55" s="1230"/>
      <c r="BT55" s="1230"/>
      <c r="BU55" s="1230"/>
      <c r="BV55" s="1230"/>
      <c r="BW55" s="1230"/>
      <c r="BX55" s="1230">
        <v>37.299999999999997</v>
      </c>
      <c r="BY55" s="1230"/>
      <c r="BZ55" s="1230"/>
      <c r="CA55" s="1230"/>
      <c r="CB55" s="1230"/>
      <c r="CC55" s="1230"/>
      <c r="CD55" s="1230"/>
      <c r="CE55" s="1230"/>
      <c r="CF55" s="1230">
        <v>25.4</v>
      </c>
      <c r="CG55" s="1230"/>
      <c r="CH55" s="1230"/>
      <c r="CI55" s="1230"/>
      <c r="CJ55" s="1230"/>
      <c r="CK55" s="1230"/>
      <c r="CL55" s="1230"/>
      <c r="CM55" s="1230"/>
      <c r="CN55" s="1230">
        <v>17.600000000000001</v>
      </c>
      <c r="CO55" s="1230"/>
      <c r="CP55" s="1230"/>
      <c r="CQ55" s="1230"/>
      <c r="CR55" s="1230"/>
      <c r="CS55" s="1230"/>
      <c r="CT55" s="1230"/>
      <c r="CU55" s="1230"/>
      <c r="CV55" s="1230">
        <v>17.2</v>
      </c>
      <c r="CW55" s="1230"/>
      <c r="CX55" s="1230"/>
      <c r="CY55" s="1230"/>
      <c r="CZ55" s="1230"/>
      <c r="DA55" s="1230"/>
      <c r="DB55" s="1230"/>
      <c r="DC55" s="1230"/>
    </row>
    <row r="56" spans="1:109" x14ac:dyDescent="0.1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x14ac:dyDescent="0.1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569</v>
      </c>
      <c r="BC57" s="1233"/>
      <c r="BD57" s="1233"/>
      <c r="BE57" s="1233"/>
      <c r="BF57" s="1233"/>
      <c r="BG57" s="1233"/>
      <c r="BH57" s="1233"/>
      <c r="BI57" s="1233"/>
      <c r="BJ57" s="1233"/>
      <c r="BK57" s="1233"/>
      <c r="BL57" s="1233"/>
      <c r="BM57" s="1233"/>
      <c r="BN57" s="1233"/>
      <c r="BO57" s="1233"/>
      <c r="BP57" s="1230">
        <v>60.2</v>
      </c>
      <c r="BQ57" s="1230"/>
      <c r="BR57" s="1230"/>
      <c r="BS57" s="1230"/>
      <c r="BT57" s="1230"/>
      <c r="BU57" s="1230"/>
      <c r="BV57" s="1230"/>
      <c r="BW57" s="1230"/>
      <c r="BX57" s="1230">
        <v>62</v>
      </c>
      <c r="BY57" s="1230"/>
      <c r="BZ57" s="1230"/>
      <c r="CA57" s="1230"/>
      <c r="CB57" s="1230"/>
      <c r="CC57" s="1230"/>
      <c r="CD57" s="1230"/>
      <c r="CE57" s="1230"/>
      <c r="CF57" s="1230">
        <v>63.2</v>
      </c>
      <c r="CG57" s="1230"/>
      <c r="CH57" s="1230"/>
      <c r="CI57" s="1230"/>
      <c r="CJ57" s="1230"/>
      <c r="CK57" s="1230"/>
      <c r="CL57" s="1230"/>
      <c r="CM57" s="1230"/>
      <c r="CN57" s="1230">
        <v>65.3</v>
      </c>
      <c r="CO57" s="1230"/>
      <c r="CP57" s="1230"/>
      <c r="CQ57" s="1230"/>
      <c r="CR57" s="1230"/>
      <c r="CS57" s="1230"/>
      <c r="CT57" s="1230"/>
      <c r="CU57" s="1230"/>
      <c r="CV57" s="1230">
        <v>66.900000000000006</v>
      </c>
      <c r="CW57" s="1230"/>
      <c r="CX57" s="1230"/>
      <c r="CY57" s="1230"/>
      <c r="CZ57" s="1230"/>
      <c r="DA57" s="1230"/>
      <c r="DB57" s="1230"/>
      <c r="DC57" s="1230"/>
      <c r="DD57" s="363"/>
      <c r="DE57" s="362"/>
    </row>
    <row r="58" spans="1:109" s="358" customFormat="1" x14ac:dyDescent="0.1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571</v>
      </c>
    </row>
    <row r="64" spans="1:109" x14ac:dyDescent="0.15">
      <c r="B64" s="259"/>
      <c r="G64" s="357"/>
      <c r="I64" s="369"/>
      <c r="J64" s="369"/>
      <c r="K64" s="369"/>
      <c r="L64" s="369"/>
      <c r="M64" s="369"/>
      <c r="N64" s="370"/>
      <c r="AM64" s="357"/>
      <c r="AN64" s="357" t="s">
        <v>565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6" t="s">
        <v>574</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566</v>
      </c>
    </row>
    <row r="72" spans="2:107" x14ac:dyDescent="0.15">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525</v>
      </c>
      <c r="BQ72" s="1234"/>
      <c r="BR72" s="1234"/>
      <c r="BS72" s="1234"/>
      <c r="BT72" s="1234"/>
      <c r="BU72" s="1234"/>
      <c r="BV72" s="1234"/>
      <c r="BW72" s="1234"/>
      <c r="BX72" s="1234" t="s">
        <v>526</v>
      </c>
      <c r="BY72" s="1234"/>
      <c r="BZ72" s="1234"/>
      <c r="CA72" s="1234"/>
      <c r="CB72" s="1234"/>
      <c r="CC72" s="1234"/>
      <c r="CD72" s="1234"/>
      <c r="CE72" s="1234"/>
      <c r="CF72" s="1234" t="s">
        <v>527</v>
      </c>
      <c r="CG72" s="1234"/>
      <c r="CH72" s="1234"/>
      <c r="CI72" s="1234"/>
      <c r="CJ72" s="1234"/>
      <c r="CK72" s="1234"/>
      <c r="CL72" s="1234"/>
      <c r="CM72" s="1234"/>
      <c r="CN72" s="1234" t="s">
        <v>528</v>
      </c>
      <c r="CO72" s="1234"/>
      <c r="CP72" s="1234"/>
      <c r="CQ72" s="1234"/>
      <c r="CR72" s="1234"/>
      <c r="CS72" s="1234"/>
      <c r="CT72" s="1234"/>
      <c r="CU72" s="1234"/>
      <c r="CV72" s="1234" t="s">
        <v>529</v>
      </c>
      <c r="CW72" s="1234"/>
      <c r="CX72" s="1234"/>
      <c r="CY72" s="1234"/>
      <c r="CZ72" s="1234"/>
      <c r="DA72" s="1234"/>
      <c r="DB72" s="1234"/>
      <c r="DC72" s="1234"/>
    </row>
    <row r="73" spans="2:107" x14ac:dyDescent="0.15">
      <c r="B73" s="259"/>
      <c r="G73" s="1245"/>
      <c r="H73" s="1245"/>
      <c r="I73" s="1245"/>
      <c r="J73" s="1245"/>
      <c r="K73" s="1229"/>
      <c r="L73" s="1229"/>
      <c r="M73" s="1229"/>
      <c r="N73" s="1229"/>
      <c r="AM73" s="359"/>
      <c r="AN73" s="1233" t="s">
        <v>567</v>
      </c>
      <c r="AO73" s="1233"/>
      <c r="AP73" s="1233"/>
      <c r="AQ73" s="1233"/>
      <c r="AR73" s="1233"/>
      <c r="AS73" s="1233"/>
      <c r="AT73" s="1233"/>
      <c r="AU73" s="1233"/>
      <c r="AV73" s="1233"/>
      <c r="AW73" s="1233"/>
      <c r="AX73" s="1233"/>
      <c r="AY73" s="1233"/>
      <c r="AZ73" s="1233"/>
      <c r="BA73" s="1233"/>
      <c r="BB73" s="1233" t="s">
        <v>568</v>
      </c>
      <c r="BC73" s="1233"/>
      <c r="BD73" s="1233"/>
      <c r="BE73" s="1233"/>
      <c r="BF73" s="1233"/>
      <c r="BG73" s="1233"/>
      <c r="BH73" s="1233"/>
      <c r="BI73" s="1233"/>
      <c r="BJ73" s="1233"/>
      <c r="BK73" s="1233"/>
      <c r="BL73" s="1233"/>
      <c r="BM73" s="1233"/>
      <c r="BN73" s="1233"/>
      <c r="BO73" s="1233"/>
      <c r="BP73" s="1230">
        <v>74.099999999999994</v>
      </c>
      <c r="BQ73" s="1230"/>
      <c r="BR73" s="1230"/>
      <c r="BS73" s="1230"/>
      <c r="BT73" s="1230"/>
      <c r="BU73" s="1230"/>
      <c r="BV73" s="1230"/>
      <c r="BW73" s="1230"/>
      <c r="BX73" s="1230">
        <v>73.099999999999994</v>
      </c>
      <c r="BY73" s="1230"/>
      <c r="BZ73" s="1230"/>
      <c r="CA73" s="1230"/>
      <c r="CB73" s="1230"/>
      <c r="CC73" s="1230"/>
      <c r="CD73" s="1230"/>
      <c r="CE73" s="1230"/>
      <c r="CF73" s="1230">
        <v>66</v>
      </c>
      <c r="CG73" s="1230"/>
      <c r="CH73" s="1230"/>
      <c r="CI73" s="1230"/>
      <c r="CJ73" s="1230"/>
      <c r="CK73" s="1230"/>
      <c r="CL73" s="1230"/>
      <c r="CM73" s="1230"/>
      <c r="CN73" s="1230">
        <v>51.8</v>
      </c>
      <c r="CO73" s="1230"/>
      <c r="CP73" s="1230"/>
      <c r="CQ73" s="1230"/>
      <c r="CR73" s="1230"/>
      <c r="CS73" s="1230"/>
      <c r="CT73" s="1230"/>
      <c r="CU73" s="1230"/>
      <c r="CV73" s="1230">
        <v>47.4</v>
      </c>
      <c r="CW73" s="1230"/>
      <c r="CX73" s="1230"/>
      <c r="CY73" s="1230"/>
      <c r="CZ73" s="1230"/>
      <c r="DA73" s="1230"/>
      <c r="DB73" s="1230"/>
      <c r="DC73" s="1230"/>
    </row>
    <row r="74" spans="2:107" x14ac:dyDescent="0.15">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572</v>
      </c>
      <c r="BC75" s="1233"/>
      <c r="BD75" s="1233"/>
      <c r="BE75" s="1233"/>
      <c r="BF75" s="1233"/>
      <c r="BG75" s="1233"/>
      <c r="BH75" s="1233"/>
      <c r="BI75" s="1233"/>
      <c r="BJ75" s="1233"/>
      <c r="BK75" s="1233"/>
      <c r="BL75" s="1233"/>
      <c r="BM75" s="1233"/>
      <c r="BN75" s="1233"/>
      <c r="BO75" s="1233"/>
      <c r="BP75" s="1230">
        <v>9.3000000000000007</v>
      </c>
      <c r="BQ75" s="1230"/>
      <c r="BR75" s="1230"/>
      <c r="BS75" s="1230"/>
      <c r="BT75" s="1230"/>
      <c r="BU75" s="1230"/>
      <c r="BV75" s="1230"/>
      <c r="BW75" s="1230"/>
      <c r="BX75" s="1230">
        <v>9.6</v>
      </c>
      <c r="BY75" s="1230"/>
      <c r="BZ75" s="1230"/>
      <c r="CA75" s="1230"/>
      <c r="CB75" s="1230"/>
      <c r="CC75" s="1230"/>
      <c r="CD75" s="1230"/>
      <c r="CE75" s="1230"/>
      <c r="CF75" s="1230">
        <v>9.6999999999999993</v>
      </c>
      <c r="CG75" s="1230"/>
      <c r="CH75" s="1230"/>
      <c r="CI75" s="1230"/>
      <c r="CJ75" s="1230"/>
      <c r="CK75" s="1230"/>
      <c r="CL75" s="1230"/>
      <c r="CM75" s="1230"/>
      <c r="CN75" s="1230">
        <v>9.1999999999999993</v>
      </c>
      <c r="CO75" s="1230"/>
      <c r="CP75" s="1230"/>
      <c r="CQ75" s="1230"/>
      <c r="CR75" s="1230"/>
      <c r="CS75" s="1230"/>
      <c r="CT75" s="1230"/>
      <c r="CU75" s="1230"/>
      <c r="CV75" s="1230">
        <v>8</v>
      </c>
      <c r="CW75" s="1230"/>
      <c r="CX75" s="1230"/>
      <c r="CY75" s="1230"/>
      <c r="CZ75" s="1230"/>
      <c r="DA75" s="1230"/>
      <c r="DB75" s="1230"/>
      <c r="DC75" s="1230"/>
    </row>
    <row r="76" spans="2:107" x14ac:dyDescent="0.15">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28"/>
      <c r="H77" s="1228"/>
      <c r="I77" s="1228"/>
      <c r="J77" s="1228"/>
      <c r="K77" s="1229"/>
      <c r="L77" s="1229"/>
      <c r="M77" s="1229"/>
      <c r="N77" s="1229"/>
      <c r="AN77" s="1234" t="s">
        <v>570</v>
      </c>
      <c r="AO77" s="1234"/>
      <c r="AP77" s="1234"/>
      <c r="AQ77" s="1234"/>
      <c r="AR77" s="1234"/>
      <c r="AS77" s="1234"/>
      <c r="AT77" s="1234"/>
      <c r="AU77" s="1234"/>
      <c r="AV77" s="1234"/>
      <c r="AW77" s="1234"/>
      <c r="AX77" s="1234"/>
      <c r="AY77" s="1234"/>
      <c r="AZ77" s="1234"/>
      <c r="BA77" s="1234"/>
      <c r="BB77" s="1233" t="s">
        <v>568</v>
      </c>
      <c r="BC77" s="1233"/>
      <c r="BD77" s="1233"/>
      <c r="BE77" s="1233"/>
      <c r="BF77" s="1233"/>
      <c r="BG77" s="1233"/>
      <c r="BH77" s="1233"/>
      <c r="BI77" s="1233"/>
      <c r="BJ77" s="1233"/>
      <c r="BK77" s="1233"/>
      <c r="BL77" s="1233"/>
      <c r="BM77" s="1233"/>
      <c r="BN77" s="1233"/>
      <c r="BO77" s="1233"/>
      <c r="BP77" s="1230">
        <v>49.7</v>
      </c>
      <c r="BQ77" s="1230"/>
      <c r="BR77" s="1230"/>
      <c r="BS77" s="1230"/>
      <c r="BT77" s="1230"/>
      <c r="BU77" s="1230"/>
      <c r="BV77" s="1230"/>
      <c r="BW77" s="1230"/>
      <c r="BX77" s="1230">
        <v>37.299999999999997</v>
      </c>
      <c r="BY77" s="1230"/>
      <c r="BZ77" s="1230"/>
      <c r="CA77" s="1230"/>
      <c r="CB77" s="1230"/>
      <c r="CC77" s="1230"/>
      <c r="CD77" s="1230"/>
      <c r="CE77" s="1230"/>
      <c r="CF77" s="1230">
        <v>25.4</v>
      </c>
      <c r="CG77" s="1230"/>
      <c r="CH77" s="1230"/>
      <c r="CI77" s="1230"/>
      <c r="CJ77" s="1230"/>
      <c r="CK77" s="1230"/>
      <c r="CL77" s="1230"/>
      <c r="CM77" s="1230"/>
      <c r="CN77" s="1230">
        <v>17.600000000000001</v>
      </c>
      <c r="CO77" s="1230"/>
      <c r="CP77" s="1230"/>
      <c r="CQ77" s="1230"/>
      <c r="CR77" s="1230"/>
      <c r="CS77" s="1230"/>
      <c r="CT77" s="1230"/>
      <c r="CU77" s="1230"/>
      <c r="CV77" s="1230">
        <v>17.2</v>
      </c>
      <c r="CW77" s="1230"/>
      <c r="CX77" s="1230"/>
      <c r="CY77" s="1230"/>
      <c r="CZ77" s="1230"/>
      <c r="DA77" s="1230"/>
      <c r="DB77" s="1230"/>
      <c r="DC77" s="1230"/>
    </row>
    <row r="78" spans="2:107" x14ac:dyDescent="0.15">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572</v>
      </c>
      <c r="BC79" s="1233"/>
      <c r="BD79" s="1233"/>
      <c r="BE79" s="1233"/>
      <c r="BF79" s="1233"/>
      <c r="BG79" s="1233"/>
      <c r="BH79" s="1233"/>
      <c r="BI79" s="1233"/>
      <c r="BJ79" s="1233"/>
      <c r="BK79" s="1233"/>
      <c r="BL79" s="1233"/>
      <c r="BM79" s="1233"/>
      <c r="BN79" s="1233"/>
      <c r="BO79" s="1233"/>
      <c r="BP79" s="1230">
        <v>9.1999999999999993</v>
      </c>
      <c r="BQ79" s="1230"/>
      <c r="BR79" s="1230"/>
      <c r="BS79" s="1230"/>
      <c r="BT79" s="1230"/>
      <c r="BU79" s="1230"/>
      <c r="BV79" s="1230"/>
      <c r="BW79" s="1230"/>
      <c r="BX79" s="1230">
        <v>8.6</v>
      </c>
      <c r="BY79" s="1230"/>
      <c r="BZ79" s="1230"/>
      <c r="CA79" s="1230"/>
      <c r="CB79" s="1230"/>
      <c r="CC79" s="1230"/>
      <c r="CD79" s="1230"/>
      <c r="CE79" s="1230"/>
      <c r="CF79" s="1230">
        <v>8.3000000000000007</v>
      </c>
      <c r="CG79" s="1230"/>
      <c r="CH79" s="1230"/>
      <c r="CI79" s="1230"/>
      <c r="CJ79" s="1230"/>
      <c r="CK79" s="1230"/>
      <c r="CL79" s="1230"/>
      <c r="CM79" s="1230"/>
      <c r="CN79" s="1230">
        <v>8.4</v>
      </c>
      <c r="CO79" s="1230"/>
      <c r="CP79" s="1230"/>
      <c r="CQ79" s="1230"/>
      <c r="CR79" s="1230"/>
      <c r="CS79" s="1230"/>
      <c r="CT79" s="1230"/>
      <c r="CU79" s="1230"/>
      <c r="CV79" s="1230">
        <v>8.6</v>
      </c>
      <c r="CW79" s="1230"/>
      <c r="CX79" s="1230"/>
      <c r="CY79" s="1230"/>
      <c r="CZ79" s="1230"/>
      <c r="DA79" s="1230"/>
      <c r="DB79" s="1230"/>
      <c r="DC79" s="1230"/>
    </row>
    <row r="80" spans="2:107" x14ac:dyDescent="0.15">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rMoI4r/4Q1eecjJQ2B28If2BrnCCfJyhm2UptR/KLMuEzpbMA36+EHgrkF7P1i67hIO3y8dDc8kXjJKgC3DwWw==" saltValue="cT79tNCMiMUx8BeuP6Qme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RNbru3VE5KEJdI40rDIMMXZfaP1zVAy+TuyzkQ/PEnfZ0lxooOycJYUycNvb+zw5veOqyrdpY8C2BaEQHBlSdA==" saltValue="rlGr8fJ+pRnMSauVJFiA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C1" zoomScale="85" zoomScaleNormal="85" zoomScaleSheetLayoutView="55" workbookViewId="0">
      <selection activeCell="C1" sqref="C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j3/nl09h6V7zyRwFMn4fTf4UPSuJ03fPTEwIKRpImZflr5li50hsV1DHjjKw1HQm/BtmPmibxWEmAkweE64s2w==" saltValue="mW4lFkIMYXrGg7FVvj8ac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66072</v>
      </c>
      <c r="E3" s="154"/>
      <c r="F3" s="155">
        <v>74581</v>
      </c>
      <c r="G3" s="156"/>
      <c r="H3" s="157"/>
    </row>
    <row r="4" spans="1:8" x14ac:dyDescent="0.15">
      <c r="A4" s="158"/>
      <c r="B4" s="159"/>
      <c r="C4" s="160"/>
      <c r="D4" s="161">
        <v>33655</v>
      </c>
      <c r="E4" s="162"/>
      <c r="F4" s="163">
        <v>41563</v>
      </c>
      <c r="G4" s="164"/>
      <c r="H4" s="165"/>
    </row>
    <row r="5" spans="1:8" x14ac:dyDescent="0.15">
      <c r="A5" s="146" t="s">
        <v>519</v>
      </c>
      <c r="B5" s="151"/>
      <c r="C5" s="152"/>
      <c r="D5" s="153">
        <v>89245</v>
      </c>
      <c r="E5" s="154"/>
      <c r="F5" s="155">
        <v>76347</v>
      </c>
      <c r="G5" s="156"/>
      <c r="H5" s="157"/>
    </row>
    <row r="6" spans="1:8" x14ac:dyDescent="0.15">
      <c r="A6" s="158"/>
      <c r="B6" s="159"/>
      <c r="C6" s="160"/>
      <c r="D6" s="161">
        <v>37322</v>
      </c>
      <c r="E6" s="162"/>
      <c r="F6" s="163">
        <v>41762</v>
      </c>
      <c r="G6" s="164"/>
      <c r="H6" s="165"/>
    </row>
    <row r="7" spans="1:8" x14ac:dyDescent="0.15">
      <c r="A7" s="146" t="s">
        <v>520</v>
      </c>
      <c r="B7" s="151"/>
      <c r="C7" s="152"/>
      <c r="D7" s="153">
        <v>111512</v>
      </c>
      <c r="E7" s="154"/>
      <c r="F7" s="155">
        <v>69604</v>
      </c>
      <c r="G7" s="156"/>
      <c r="H7" s="157"/>
    </row>
    <row r="8" spans="1:8" x14ac:dyDescent="0.15">
      <c r="A8" s="158"/>
      <c r="B8" s="159"/>
      <c r="C8" s="160"/>
      <c r="D8" s="161">
        <v>55441</v>
      </c>
      <c r="E8" s="162"/>
      <c r="F8" s="163">
        <v>36247</v>
      </c>
      <c r="G8" s="164"/>
      <c r="H8" s="165"/>
    </row>
    <row r="9" spans="1:8" x14ac:dyDescent="0.15">
      <c r="A9" s="146" t="s">
        <v>521</v>
      </c>
      <c r="B9" s="151"/>
      <c r="C9" s="152"/>
      <c r="D9" s="153">
        <v>59116</v>
      </c>
      <c r="E9" s="154"/>
      <c r="F9" s="155">
        <v>68410</v>
      </c>
      <c r="G9" s="156"/>
      <c r="H9" s="157"/>
    </row>
    <row r="10" spans="1:8" x14ac:dyDescent="0.15">
      <c r="A10" s="158"/>
      <c r="B10" s="159"/>
      <c r="C10" s="160"/>
      <c r="D10" s="161">
        <v>29181</v>
      </c>
      <c r="E10" s="162"/>
      <c r="F10" s="163">
        <v>35086</v>
      </c>
      <c r="G10" s="164"/>
      <c r="H10" s="165"/>
    </row>
    <row r="11" spans="1:8" x14ac:dyDescent="0.15">
      <c r="A11" s="146" t="s">
        <v>522</v>
      </c>
      <c r="B11" s="151"/>
      <c r="C11" s="152"/>
      <c r="D11" s="153">
        <v>90743</v>
      </c>
      <c r="E11" s="154"/>
      <c r="F11" s="155">
        <v>73019</v>
      </c>
      <c r="G11" s="156"/>
      <c r="H11" s="157"/>
    </row>
    <row r="12" spans="1:8" x14ac:dyDescent="0.15">
      <c r="A12" s="158"/>
      <c r="B12" s="159"/>
      <c r="C12" s="166"/>
      <c r="D12" s="161">
        <v>38583</v>
      </c>
      <c r="E12" s="162"/>
      <c r="F12" s="163">
        <v>39427</v>
      </c>
      <c r="G12" s="164"/>
      <c r="H12" s="165"/>
    </row>
    <row r="13" spans="1:8" x14ac:dyDescent="0.15">
      <c r="A13" s="146"/>
      <c r="B13" s="151"/>
      <c r="C13" s="152"/>
      <c r="D13" s="153">
        <v>83338</v>
      </c>
      <c r="E13" s="154"/>
      <c r="F13" s="155">
        <v>72392</v>
      </c>
      <c r="G13" s="167"/>
      <c r="H13" s="157"/>
    </row>
    <row r="14" spans="1:8" x14ac:dyDescent="0.15">
      <c r="A14" s="158"/>
      <c r="B14" s="159"/>
      <c r="C14" s="160"/>
      <c r="D14" s="161">
        <v>38836</v>
      </c>
      <c r="E14" s="162"/>
      <c r="F14" s="163">
        <v>38817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6.97</v>
      </c>
      <c r="C19" s="168">
        <f>ROUND(VALUE(SUBSTITUTE(実質収支比率等に係る経年分析!G$48,"▲","-")),2)</f>
        <v>3.45</v>
      </c>
      <c r="D19" s="168">
        <f>ROUND(VALUE(SUBSTITUTE(実質収支比率等に係る経年分析!H$48,"▲","-")),2)</f>
        <v>6.32</v>
      </c>
      <c r="E19" s="168">
        <f>ROUND(VALUE(SUBSTITUTE(実質収支比率等に係る経年分析!I$48,"▲","-")),2)</f>
        <v>5.03</v>
      </c>
      <c r="F19" s="168">
        <f>ROUND(VALUE(SUBSTITUTE(実質収支比率等に係る経年分析!J$48,"▲","-")),2)</f>
        <v>4.29</v>
      </c>
    </row>
    <row r="20" spans="1:11" x14ac:dyDescent="0.15">
      <c r="A20" s="168" t="s">
        <v>53</v>
      </c>
      <c r="B20" s="168">
        <f>ROUND(VALUE(SUBSTITUTE(実質収支比率等に係る経年分析!F$47,"▲","-")),2)</f>
        <v>23.48</v>
      </c>
      <c r="C20" s="168">
        <f>ROUND(VALUE(SUBSTITUTE(実質収支比率等に係る経年分析!G$47,"▲","-")),2)</f>
        <v>22.2</v>
      </c>
      <c r="D20" s="168">
        <f>ROUND(VALUE(SUBSTITUTE(実質収支比率等に係る経年分析!H$47,"▲","-")),2)</f>
        <v>21.89</v>
      </c>
      <c r="E20" s="168">
        <f>ROUND(VALUE(SUBSTITUTE(実質収支比率等に係る経年分析!I$47,"▲","-")),2)</f>
        <v>21.09</v>
      </c>
      <c r="F20" s="168">
        <f>ROUND(VALUE(SUBSTITUTE(実質収支比率等に係る経年分析!J$47,"▲","-")),2)</f>
        <v>16.89</v>
      </c>
    </row>
    <row r="21" spans="1:11" x14ac:dyDescent="0.15">
      <c r="A21" s="168" t="s">
        <v>54</v>
      </c>
      <c r="B21" s="168">
        <f>IF(ISNUMBER(VALUE(SUBSTITUTE(実質収支比率等に係る経年分析!F$49,"▲","-"))),ROUND(VALUE(SUBSTITUTE(実質収支比率等に係る経年分析!F$49,"▲","-")),2),NA())</f>
        <v>-5.95</v>
      </c>
      <c r="C21" s="168">
        <f>IF(ISNUMBER(VALUE(SUBSTITUTE(実質収支比率等に係る経年分析!G$49,"▲","-"))),ROUND(VALUE(SUBSTITUTE(実質収支比率等に係る経年分析!G$49,"▲","-")),2),NA())</f>
        <v>-7.54</v>
      </c>
      <c r="D21" s="168">
        <f>IF(ISNUMBER(VALUE(SUBSTITUTE(実質収支比率等に係る経年分析!H$49,"▲","-"))),ROUND(VALUE(SUBSTITUTE(実質収支比率等に係る経年分析!H$49,"▲","-")),2),NA())</f>
        <v>1.99</v>
      </c>
      <c r="E21" s="168">
        <f>IF(ISNUMBER(VALUE(SUBSTITUTE(実質収支比率等に係る経年分析!I$49,"▲","-"))),ROUND(VALUE(SUBSTITUTE(実質収支比率等に係る経年分析!I$49,"▲","-")),2),NA())</f>
        <v>-6.55</v>
      </c>
      <c r="F21" s="168">
        <f>IF(ISNUMBER(VALUE(SUBSTITUTE(実質収支比率等に係る経年分析!J$49,"▲","-"))),ROUND(VALUE(SUBSTITUTE(実質収支比率等に係る経年分析!J$49,"▲","-")),2),NA())</f>
        <v>-7.76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9.17</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8.5299999999999994</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8.0299999999999994</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6.93</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病院事業債管理特別会計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0.72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0.34</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0.14000000000000001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1.1000000000000001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0.51</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0.96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1.63</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6.96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3.45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6.31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5.0199999999999996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4.29</v>
      </c>
    </row>
    <row r="36" spans="1:16" x14ac:dyDescent="0.15">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18.66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15.71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16.510000000000002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16.18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2687</v>
      </c>
      <c r="E42" s="170"/>
      <c r="F42" s="170"/>
      <c r="G42" s="170">
        <f>'実質公債費比率（分子）の構造'!L$52</f>
        <v>2698</v>
      </c>
      <c r="H42" s="170"/>
      <c r="I42" s="170"/>
      <c r="J42" s="170">
        <f>'実質公債費比率（分子）の構造'!M$52</f>
        <v>2661</v>
      </c>
      <c r="K42" s="170"/>
      <c r="L42" s="170"/>
      <c r="M42" s="170">
        <f>'実質公債費比率（分子）の構造'!N$52</f>
        <v>2637</v>
      </c>
      <c r="N42" s="170"/>
      <c r="O42" s="170"/>
      <c r="P42" s="170">
        <f>'実質公債費比率（分子）の構造'!O$52</f>
        <v>2453</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8</v>
      </c>
      <c r="C44" s="170"/>
      <c r="D44" s="170"/>
      <c r="E44" s="170">
        <f>'実質公債費比率（分子）の構造'!L$50</f>
        <v>7</v>
      </c>
      <c r="F44" s="170"/>
      <c r="G44" s="170"/>
      <c r="H44" s="170">
        <f>'実質公債費比率（分子）の構造'!M$50</f>
        <v>7</v>
      </c>
      <c r="I44" s="170"/>
      <c r="J44" s="170"/>
      <c r="K44" s="170">
        <f>'実質公債費比率（分子）の構造'!N$50</f>
        <v>6</v>
      </c>
      <c r="L44" s="170"/>
      <c r="M44" s="170"/>
      <c r="N44" s="170">
        <f>'実質公債費比率（分子）の構造'!O$50</f>
        <v>6</v>
      </c>
      <c r="O44" s="170"/>
      <c r="P44" s="170"/>
    </row>
    <row r="45" spans="1:16" x14ac:dyDescent="0.15">
      <c r="A45" s="170" t="s">
        <v>63</v>
      </c>
      <c r="B45" s="170">
        <f>'実質公債費比率（分子）の構造'!K$49</f>
        <v>40</v>
      </c>
      <c r="C45" s="170"/>
      <c r="D45" s="170"/>
      <c r="E45" s="170">
        <f>'実質公債費比率（分子）の構造'!L$49</f>
        <v>38</v>
      </c>
      <c r="F45" s="170"/>
      <c r="G45" s="170"/>
      <c r="H45" s="170">
        <f>'実質公債費比率（分子）の構造'!M$49</f>
        <v>34</v>
      </c>
      <c r="I45" s="170"/>
      <c r="J45" s="170"/>
      <c r="K45" s="170">
        <f>'実質公債費比率（分子）の構造'!N$49</f>
        <v>41</v>
      </c>
      <c r="L45" s="170"/>
      <c r="M45" s="170"/>
      <c r="N45" s="170">
        <f>'実質公債費比率（分子）の構造'!O$49</f>
        <v>73</v>
      </c>
      <c r="O45" s="170"/>
      <c r="P45" s="170"/>
    </row>
    <row r="46" spans="1:16" x14ac:dyDescent="0.15">
      <c r="A46" s="170" t="s">
        <v>64</v>
      </c>
      <c r="B46" s="170">
        <f>'実質公債費比率（分子）の構造'!K$48</f>
        <v>638</v>
      </c>
      <c r="C46" s="170"/>
      <c r="D46" s="170"/>
      <c r="E46" s="170">
        <f>'実質公債費比率（分子）の構造'!L$48</f>
        <v>651</v>
      </c>
      <c r="F46" s="170"/>
      <c r="G46" s="170"/>
      <c r="H46" s="170">
        <f>'実質公債費比率（分子）の構造'!M$48</f>
        <v>630</v>
      </c>
      <c r="I46" s="170"/>
      <c r="J46" s="170"/>
      <c r="K46" s="170">
        <f>'実質公債費比率（分子）の構造'!N$48</f>
        <v>554</v>
      </c>
      <c r="L46" s="170"/>
      <c r="M46" s="170"/>
      <c r="N46" s="170">
        <f>'実質公債費比率（分子）の構造'!O$48</f>
        <v>421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2937</v>
      </c>
      <c r="C49" s="170"/>
      <c r="D49" s="170"/>
      <c r="E49" s="170">
        <f>'実質公債費比率（分子）の構造'!L$45</f>
        <v>3015</v>
      </c>
      <c r="F49" s="170"/>
      <c r="G49" s="170"/>
      <c r="H49" s="170">
        <f>'実質公債費比率（分子）の構造'!M$45</f>
        <v>2947</v>
      </c>
      <c r="I49" s="170"/>
      <c r="J49" s="170"/>
      <c r="K49" s="170">
        <f>'実質公債費比率（分子）の構造'!N$45</f>
        <v>2860</v>
      </c>
      <c r="L49" s="170"/>
      <c r="M49" s="170"/>
      <c r="N49" s="170">
        <f>'実質公債費比率（分子）の構造'!O$45</f>
        <v>2614</v>
      </c>
      <c r="O49" s="170"/>
      <c r="P49" s="170"/>
    </row>
    <row r="50" spans="1:16" x14ac:dyDescent="0.15">
      <c r="A50" s="170" t="s">
        <v>67</v>
      </c>
      <c r="B50" s="170" t="e">
        <f>NA()</f>
        <v>#N/A</v>
      </c>
      <c r="C50" s="170">
        <f>IF(ISNUMBER('実質公債費比率（分子）の構造'!K$53),'実質公債費比率（分子）の構造'!K$53,NA())</f>
        <v>936</v>
      </c>
      <c r="D50" s="170" t="e">
        <f>NA()</f>
        <v>#N/A</v>
      </c>
      <c r="E50" s="170" t="e">
        <f>NA()</f>
        <v>#N/A</v>
      </c>
      <c r="F50" s="170">
        <f>IF(ISNUMBER('実質公債費比率（分子）の構造'!L$53),'実質公債費比率（分子）の構造'!L$53,NA())</f>
        <v>1013</v>
      </c>
      <c r="G50" s="170" t="e">
        <f>NA()</f>
        <v>#N/A</v>
      </c>
      <c r="H50" s="170" t="e">
        <f>NA()</f>
        <v>#N/A</v>
      </c>
      <c r="I50" s="170">
        <f>IF(ISNUMBER('実質公債費比率（分子）の構造'!M$53),'実質公債費比率（分子）の構造'!M$53,NA())</f>
        <v>957</v>
      </c>
      <c r="J50" s="170" t="e">
        <f>NA()</f>
        <v>#N/A</v>
      </c>
      <c r="K50" s="170" t="e">
        <f>NA()</f>
        <v>#N/A</v>
      </c>
      <c r="L50" s="170">
        <f>IF(ISNUMBER('実質公債費比率（分子）の構造'!N$53),'実質公債費比率（分子）の構造'!N$53,NA())</f>
        <v>824</v>
      </c>
      <c r="M50" s="170" t="e">
        <f>NA()</f>
        <v>#N/A</v>
      </c>
      <c r="N50" s="170" t="e">
        <f>NA()</f>
        <v>#N/A</v>
      </c>
      <c r="O50" s="170">
        <f>IF(ISNUMBER('実質公債費比率（分子）の構造'!O$53),'実質公債費比率（分子）の構造'!O$53,NA())</f>
        <v>661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21717</v>
      </c>
      <c r="E56" s="169"/>
      <c r="F56" s="169"/>
      <c r="G56" s="169">
        <f>'将来負担比率（分子）の構造'!J$52</f>
        <v>21356</v>
      </c>
      <c r="H56" s="169"/>
      <c r="I56" s="169"/>
      <c r="J56" s="169">
        <f>'将来負担比率（分子）の構造'!K$52</f>
        <v>21632</v>
      </c>
      <c r="K56" s="169"/>
      <c r="L56" s="169"/>
      <c r="M56" s="169">
        <f>'将来負担比率（分子）の構造'!L$52</f>
        <v>21457</v>
      </c>
      <c r="N56" s="169"/>
      <c r="O56" s="169"/>
      <c r="P56" s="169">
        <f>'将来負担比率（分子）の構造'!M$52</f>
        <v>21155</v>
      </c>
    </row>
    <row r="57" spans="1:16" x14ac:dyDescent="0.15">
      <c r="A57" s="169" t="s">
        <v>42</v>
      </c>
      <c r="B57" s="169"/>
      <c r="C57" s="169"/>
      <c r="D57" s="169">
        <f>'将来負担比率（分子）の構造'!I$51</f>
        <v>3910</v>
      </c>
      <c r="E57" s="169"/>
      <c r="F57" s="169"/>
      <c r="G57" s="169">
        <f>'将来負担比率（分子）の構造'!J$51</f>
        <v>3357</v>
      </c>
      <c r="H57" s="169"/>
      <c r="I57" s="169"/>
      <c r="J57" s="169">
        <f>'将来負担比率（分子）の構造'!K$51</f>
        <v>2948</v>
      </c>
      <c r="K57" s="169"/>
      <c r="L57" s="169"/>
      <c r="M57" s="169">
        <f>'将来負担比率（分子）の構造'!L$51</f>
        <v>3120</v>
      </c>
      <c r="N57" s="169"/>
      <c r="O57" s="169"/>
      <c r="P57" s="169">
        <f>'将来負担比率（分子）の構造'!M$51</f>
        <v>3563</v>
      </c>
    </row>
    <row r="58" spans="1:16" x14ac:dyDescent="0.15">
      <c r="A58" s="169" t="s">
        <v>41</v>
      </c>
      <c r="B58" s="169"/>
      <c r="C58" s="169"/>
      <c r="D58" s="169">
        <f>'将来負担比率（分子）の構造'!I$50</f>
        <v>3801</v>
      </c>
      <c r="E58" s="169"/>
      <c r="F58" s="169"/>
      <c r="G58" s="169">
        <f>'将来負担比率（分子）の構造'!J$50</f>
        <v>3790</v>
      </c>
      <c r="H58" s="169"/>
      <c r="I58" s="169"/>
      <c r="J58" s="169">
        <f>'将来負担比率（分子）の構造'!K$50</f>
        <v>4112</v>
      </c>
      <c r="K58" s="169"/>
      <c r="L58" s="169"/>
      <c r="M58" s="169">
        <f>'将来負担比率（分子）の構造'!L$50</f>
        <v>3964</v>
      </c>
      <c r="N58" s="169"/>
      <c r="O58" s="169"/>
      <c r="P58" s="169">
        <f>'将来負担比率（分子）の構造'!M$50</f>
        <v>3857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475</v>
      </c>
      <c r="C61" s="169"/>
      <c r="D61" s="169"/>
      <c r="E61" s="169">
        <f>'将来負担比率（分子）の構造'!J$46</f>
        <v>597</v>
      </c>
      <c r="F61" s="169"/>
      <c r="G61" s="169"/>
      <c r="H61" s="169">
        <f>'将来負担比率（分子）の構造'!K$46</f>
        <v>495</v>
      </c>
      <c r="I61" s="169"/>
      <c r="J61" s="169"/>
      <c r="K61" s="169">
        <f>'将来負担比率（分子）の構造'!L$46</f>
        <v>504</v>
      </c>
      <c r="L61" s="169"/>
      <c r="M61" s="169"/>
      <c r="N61" s="169">
        <f>'将来負担比率（分子）の構造'!M$46</f>
        <v>540</v>
      </c>
      <c r="O61" s="169"/>
      <c r="P61" s="169"/>
    </row>
    <row r="62" spans="1:16" x14ac:dyDescent="0.15">
      <c r="A62" s="169" t="s">
        <v>35</v>
      </c>
      <c r="B62" s="169">
        <f>'将来負担比率（分子）の構造'!I$45</f>
        <v>3793</v>
      </c>
      <c r="C62" s="169"/>
      <c r="D62" s="169"/>
      <c r="E62" s="169">
        <f>'将来負担比率（分子）の構造'!J$45</f>
        <v>3659</v>
      </c>
      <c r="F62" s="169"/>
      <c r="G62" s="169"/>
      <c r="H62" s="169">
        <f>'将来負担比率（分子）の構造'!K$45</f>
        <v>3618</v>
      </c>
      <c r="I62" s="169"/>
      <c r="J62" s="169"/>
      <c r="K62" s="169">
        <f>'将来負担比率（分子）の構造'!L$45</f>
        <v>3566</v>
      </c>
      <c r="L62" s="169"/>
      <c r="M62" s="169"/>
      <c r="N62" s="169">
        <f>'将来負担比率（分子）の構造'!M$45</f>
        <v>3539</v>
      </c>
      <c r="O62" s="169"/>
      <c r="P62" s="169"/>
    </row>
    <row r="63" spans="1:16" x14ac:dyDescent="0.15">
      <c r="A63" s="169" t="s">
        <v>34</v>
      </c>
      <c r="B63" s="169">
        <f>'将来負担比率（分子）の構造'!I$44</f>
        <v>132</v>
      </c>
      <c r="C63" s="169"/>
      <c r="D63" s="169"/>
      <c r="E63" s="169">
        <f>'将来負担比率（分子）の構造'!J$44</f>
        <v>109</v>
      </c>
      <c r="F63" s="169"/>
      <c r="G63" s="169"/>
      <c r="H63" s="169">
        <f>'将来負担比率（分子）の構造'!K$44</f>
        <v>126</v>
      </c>
      <c r="I63" s="169"/>
      <c r="J63" s="169"/>
      <c r="K63" s="169">
        <f>'将来負担比率（分子）の構造'!L$44</f>
        <v>103</v>
      </c>
      <c r="L63" s="169"/>
      <c r="M63" s="169"/>
      <c r="N63" s="169">
        <f>'将来負担比率（分子）の構造'!M$44</f>
        <v>342</v>
      </c>
      <c r="O63" s="169"/>
      <c r="P63" s="169"/>
    </row>
    <row r="64" spans="1:16" x14ac:dyDescent="0.15">
      <c r="A64" s="169" t="s">
        <v>33</v>
      </c>
      <c r="B64" s="169">
        <f>'将来負担比率（分子）の構造'!I$43</f>
        <v>6838</v>
      </c>
      <c r="C64" s="169"/>
      <c r="D64" s="169"/>
      <c r="E64" s="169">
        <f>'将来負担比率（分子）の構造'!J$43</f>
        <v>6301</v>
      </c>
      <c r="F64" s="169"/>
      <c r="G64" s="169"/>
      <c r="H64" s="169">
        <f>'将来負担比率（分子）の構造'!K$43</f>
        <v>5766</v>
      </c>
      <c r="I64" s="169"/>
      <c r="J64" s="169"/>
      <c r="K64" s="169">
        <f>'将来負担比率（分子）の構造'!L$43</f>
        <v>5232</v>
      </c>
      <c r="L64" s="169"/>
      <c r="M64" s="169"/>
      <c r="N64" s="169">
        <f>'将来負担比率（分子）の構造'!M$43</f>
        <v>4919</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25311</v>
      </c>
      <c r="C66" s="169"/>
      <c r="D66" s="169"/>
      <c r="E66" s="169">
        <f>'将来負担比率（分子）の構造'!J$41</f>
        <v>25026</v>
      </c>
      <c r="F66" s="169"/>
      <c r="G66" s="169"/>
      <c r="H66" s="169">
        <f>'将来負担比率（分子）の構造'!K$41</f>
        <v>25525</v>
      </c>
      <c r="I66" s="169"/>
      <c r="J66" s="169"/>
      <c r="K66" s="169">
        <f>'将来負担比率（分子）の構造'!L$41</f>
        <v>24265</v>
      </c>
      <c r="L66" s="169"/>
      <c r="M66" s="169"/>
      <c r="N66" s="169">
        <f>'将来負担比率（分子）の構造'!M$41</f>
        <v>23961</v>
      </c>
      <c r="O66" s="169"/>
      <c r="P66" s="169"/>
    </row>
    <row r="67" spans="1:16" x14ac:dyDescent="0.15">
      <c r="A67" s="169" t="s">
        <v>71</v>
      </c>
      <c r="B67" s="169" t="e">
        <f>NA()</f>
        <v>#N/A</v>
      </c>
      <c r="C67" s="169">
        <f>IF(ISNUMBER('将来負担比率（分子）の構造'!I$53), IF('将来負担比率（分子）の構造'!I$53 &lt; 0, 0, '将来負担比率（分子）の構造'!I$53), NA())</f>
        <v>7121</v>
      </c>
      <c r="D67" s="169" t="e">
        <f>NA()</f>
        <v>#N/A</v>
      </c>
      <c r="E67" s="169" t="e">
        <f>NA()</f>
        <v>#N/A</v>
      </c>
      <c r="F67" s="169">
        <f>IF(ISNUMBER('将来負担比率（分子）の構造'!J$53), IF('将来負担比率（分子）の構造'!J$53 &lt; 0, 0, '将来負担比率（分子）の構造'!J$53), NA())</f>
        <v>7190</v>
      </c>
      <c r="G67" s="169" t="e">
        <f>NA()</f>
        <v>#N/A</v>
      </c>
      <c r="H67" s="169" t="e">
        <f>NA()</f>
        <v>#N/A</v>
      </c>
      <c r="I67" s="169">
        <f>IF(ISNUMBER('将来負担比率（分子）の構造'!K$53), IF('将来負担比率（分子）の構造'!K$53 &lt; 0, 0, '将来負担比率（分子）の構造'!K$53), NA())</f>
        <v>6839</v>
      </c>
      <c r="J67" s="169" t="e">
        <f>NA()</f>
        <v>#N/A</v>
      </c>
      <c r="K67" s="169" t="e">
        <f>NA()</f>
        <v>#N/A</v>
      </c>
      <c r="L67" s="169">
        <f>IF(ISNUMBER('将来負担比率（分子）の構造'!L$53), IF('将来負担比率（分子）の構造'!L$53 &lt; 0, 0, '将来負担比率（分子）の構造'!L$53), NA())</f>
        <v>5128</v>
      </c>
      <c r="M67" s="169" t="e">
        <f>NA()</f>
        <v>#N/A</v>
      </c>
      <c r="N67" s="169" t="e">
        <f>NA()</f>
        <v>#N/A</v>
      </c>
      <c r="O67" s="169">
        <f>IF(ISNUMBER('将来負担比率（分子）の構造'!M$53), IF('将来負担比率（分子）の構造'!M$53 &lt; 0, 0, '将来負担比率（分子）の構造'!M$53), NA())</f>
        <v>4725</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2721</v>
      </c>
      <c r="C72" s="173">
        <f>基金残高に係る経年分析!G55</f>
        <v>2522</v>
      </c>
      <c r="D72" s="173">
        <f>基金残高に係る経年分析!H55</f>
        <v>2003</v>
      </c>
    </row>
    <row r="73" spans="1:16" x14ac:dyDescent="0.15">
      <c r="A73" s="172" t="s">
        <v>74</v>
      </c>
      <c r="B73" s="173">
        <f>基金残高に係る経年分析!F56</f>
        <v>180</v>
      </c>
      <c r="C73" s="173">
        <f>基金残高に係る経年分析!G56</f>
        <v>180</v>
      </c>
      <c r="D73" s="173">
        <f>基金残高に係る経年分析!H56</f>
        <v>236</v>
      </c>
    </row>
    <row r="74" spans="1:16" x14ac:dyDescent="0.15">
      <c r="A74" s="172" t="s">
        <v>75</v>
      </c>
      <c r="B74" s="173">
        <f>基金残高に係る経年分析!F57</f>
        <v>417</v>
      </c>
      <c r="C74" s="173">
        <f>基金残高に係る経年分析!G57</f>
        <v>424</v>
      </c>
      <c r="D74" s="173">
        <f>基金残高に係る経年分析!H57</f>
        <v>795</v>
      </c>
    </row>
  </sheetData>
  <sheetProtection algorithmName="SHA-512" hashValue="WxZHNYKAXIoQVcIyVcG66PpRHlJI0wPuXr538RCiQrdDg74NZ93QW3WhxqmRnVgYZ4VOdpRpIXYVQDoSHFwtwg==" saltValue="tbrlLk11nHW/YeSrQP9I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5147733</v>
      </c>
      <c r="S5" s="626"/>
      <c r="T5" s="626"/>
      <c r="U5" s="626"/>
      <c r="V5" s="626"/>
      <c r="W5" s="626"/>
      <c r="X5" s="626"/>
      <c r="Y5" s="627"/>
      <c r="Z5" s="628">
        <v>21.7</v>
      </c>
      <c r="AA5" s="628"/>
      <c r="AB5" s="628"/>
      <c r="AC5" s="628"/>
      <c r="AD5" s="629">
        <v>4786670</v>
      </c>
      <c r="AE5" s="629"/>
      <c r="AF5" s="629"/>
      <c r="AG5" s="629"/>
      <c r="AH5" s="629"/>
      <c r="AI5" s="629"/>
      <c r="AJ5" s="629"/>
      <c r="AK5" s="629"/>
      <c r="AL5" s="630">
        <v>39.799999999999997</v>
      </c>
      <c r="AM5" s="631"/>
      <c r="AN5" s="631"/>
      <c r="AO5" s="632"/>
      <c r="AP5" s="622" t="s">
        <v>216</v>
      </c>
      <c r="AQ5" s="623"/>
      <c r="AR5" s="623"/>
      <c r="AS5" s="623"/>
      <c r="AT5" s="623"/>
      <c r="AU5" s="623"/>
      <c r="AV5" s="623"/>
      <c r="AW5" s="623"/>
      <c r="AX5" s="623"/>
      <c r="AY5" s="623"/>
      <c r="AZ5" s="623"/>
      <c r="BA5" s="623"/>
      <c r="BB5" s="623"/>
      <c r="BC5" s="623"/>
      <c r="BD5" s="623"/>
      <c r="BE5" s="623"/>
      <c r="BF5" s="624"/>
      <c r="BG5" s="636">
        <v>4786629</v>
      </c>
      <c r="BH5" s="637"/>
      <c r="BI5" s="637"/>
      <c r="BJ5" s="637"/>
      <c r="BK5" s="637"/>
      <c r="BL5" s="637"/>
      <c r="BM5" s="637"/>
      <c r="BN5" s="638"/>
      <c r="BO5" s="639">
        <v>93</v>
      </c>
      <c r="BP5" s="639"/>
      <c r="BQ5" s="639"/>
      <c r="BR5" s="639"/>
      <c r="BS5" s="640">
        <v>102184</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174156</v>
      </c>
      <c r="S6" s="637"/>
      <c r="T6" s="637"/>
      <c r="U6" s="637"/>
      <c r="V6" s="637"/>
      <c r="W6" s="637"/>
      <c r="X6" s="637"/>
      <c r="Y6" s="638"/>
      <c r="Z6" s="639">
        <v>0.7</v>
      </c>
      <c r="AA6" s="639"/>
      <c r="AB6" s="639"/>
      <c r="AC6" s="639"/>
      <c r="AD6" s="640">
        <v>174156</v>
      </c>
      <c r="AE6" s="640"/>
      <c r="AF6" s="640"/>
      <c r="AG6" s="640"/>
      <c r="AH6" s="640"/>
      <c r="AI6" s="640"/>
      <c r="AJ6" s="640"/>
      <c r="AK6" s="640"/>
      <c r="AL6" s="641">
        <v>1.4</v>
      </c>
      <c r="AM6" s="642"/>
      <c r="AN6" s="642"/>
      <c r="AO6" s="643"/>
      <c r="AP6" s="633" t="s">
        <v>221</v>
      </c>
      <c r="AQ6" s="634"/>
      <c r="AR6" s="634"/>
      <c r="AS6" s="634"/>
      <c r="AT6" s="634"/>
      <c r="AU6" s="634"/>
      <c r="AV6" s="634"/>
      <c r="AW6" s="634"/>
      <c r="AX6" s="634"/>
      <c r="AY6" s="634"/>
      <c r="AZ6" s="634"/>
      <c r="BA6" s="634"/>
      <c r="BB6" s="634"/>
      <c r="BC6" s="634"/>
      <c r="BD6" s="634"/>
      <c r="BE6" s="634"/>
      <c r="BF6" s="635"/>
      <c r="BG6" s="636">
        <v>4786629</v>
      </c>
      <c r="BH6" s="637"/>
      <c r="BI6" s="637"/>
      <c r="BJ6" s="637"/>
      <c r="BK6" s="637"/>
      <c r="BL6" s="637"/>
      <c r="BM6" s="637"/>
      <c r="BN6" s="638"/>
      <c r="BO6" s="639">
        <v>93</v>
      </c>
      <c r="BP6" s="639"/>
      <c r="BQ6" s="639"/>
      <c r="BR6" s="639"/>
      <c r="BS6" s="640">
        <v>102184</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203854</v>
      </c>
      <c r="CS6" s="637"/>
      <c r="CT6" s="637"/>
      <c r="CU6" s="637"/>
      <c r="CV6" s="637"/>
      <c r="CW6" s="637"/>
      <c r="CX6" s="637"/>
      <c r="CY6" s="638"/>
      <c r="CZ6" s="630">
        <v>0.9</v>
      </c>
      <c r="DA6" s="631"/>
      <c r="DB6" s="631"/>
      <c r="DC6" s="647"/>
      <c r="DD6" s="645" t="s">
        <v>122</v>
      </c>
      <c r="DE6" s="637"/>
      <c r="DF6" s="637"/>
      <c r="DG6" s="637"/>
      <c r="DH6" s="637"/>
      <c r="DI6" s="637"/>
      <c r="DJ6" s="637"/>
      <c r="DK6" s="637"/>
      <c r="DL6" s="637"/>
      <c r="DM6" s="637"/>
      <c r="DN6" s="637"/>
      <c r="DO6" s="637"/>
      <c r="DP6" s="638"/>
      <c r="DQ6" s="645">
        <v>203471</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2032</v>
      </c>
      <c r="S7" s="637"/>
      <c r="T7" s="637"/>
      <c r="U7" s="637"/>
      <c r="V7" s="637"/>
      <c r="W7" s="637"/>
      <c r="X7" s="637"/>
      <c r="Y7" s="638"/>
      <c r="Z7" s="639">
        <v>0</v>
      </c>
      <c r="AA7" s="639"/>
      <c r="AB7" s="639"/>
      <c r="AC7" s="639"/>
      <c r="AD7" s="640">
        <v>2032</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2164096</v>
      </c>
      <c r="BH7" s="637"/>
      <c r="BI7" s="637"/>
      <c r="BJ7" s="637"/>
      <c r="BK7" s="637"/>
      <c r="BL7" s="637"/>
      <c r="BM7" s="637"/>
      <c r="BN7" s="638"/>
      <c r="BO7" s="639">
        <v>42</v>
      </c>
      <c r="BP7" s="639"/>
      <c r="BQ7" s="639"/>
      <c r="BR7" s="639"/>
      <c r="BS7" s="640">
        <v>102184</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2148666</v>
      </c>
      <c r="CS7" s="637"/>
      <c r="CT7" s="637"/>
      <c r="CU7" s="637"/>
      <c r="CV7" s="637"/>
      <c r="CW7" s="637"/>
      <c r="CX7" s="637"/>
      <c r="CY7" s="638"/>
      <c r="CZ7" s="639">
        <v>9.4</v>
      </c>
      <c r="DA7" s="639"/>
      <c r="DB7" s="639"/>
      <c r="DC7" s="639"/>
      <c r="DD7" s="645">
        <v>268533</v>
      </c>
      <c r="DE7" s="637"/>
      <c r="DF7" s="637"/>
      <c r="DG7" s="637"/>
      <c r="DH7" s="637"/>
      <c r="DI7" s="637"/>
      <c r="DJ7" s="637"/>
      <c r="DK7" s="637"/>
      <c r="DL7" s="637"/>
      <c r="DM7" s="637"/>
      <c r="DN7" s="637"/>
      <c r="DO7" s="637"/>
      <c r="DP7" s="638"/>
      <c r="DQ7" s="645">
        <v>1526536</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26146</v>
      </c>
      <c r="S8" s="637"/>
      <c r="T8" s="637"/>
      <c r="U8" s="637"/>
      <c r="V8" s="637"/>
      <c r="W8" s="637"/>
      <c r="X8" s="637"/>
      <c r="Y8" s="638"/>
      <c r="Z8" s="639">
        <v>0.1</v>
      </c>
      <c r="AA8" s="639"/>
      <c r="AB8" s="639"/>
      <c r="AC8" s="639"/>
      <c r="AD8" s="640">
        <v>26146</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64875</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7714926</v>
      </c>
      <c r="CS8" s="637"/>
      <c r="CT8" s="637"/>
      <c r="CU8" s="637"/>
      <c r="CV8" s="637"/>
      <c r="CW8" s="637"/>
      <c r="CX8" s="637"/>
      <c r="CY8" s="638"/>
      <c r="CZ8" s="639">
        <v>33.6</v>
      </c>
      <c r="DA8" s="639"/>
      <c r="DB8" s="639"/>
      <c r="DC8" s="639"/>
      <c r="DD8" s="645">
        <v>6444</v>
      </c>
      <c r="DE8" s="637"/>
      <c r="DF8" s="637"/>
      <c r="DG8" s="637"/>
      <c r="DH8" s="637"/>
      <c r="DI8" s="637"/>
      <c r="DJ8" s="637"/>
      <c r="DK8" s="637"/>
      <c r="DL8" s="637"/>
      <c r="DM8" s="637"/>
      <c r="DN8" s="637"/>
      <c r="DO8" s="637"/>
      <c r="DP8" s="638"/>
      <c r="DQ8" s="645">
        <v>4377540</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28719</v>
      </c>
      <c r="S9" s="637"/>
      <c r="T9" s="637"/>
      <c r="U9" s="637"/>
      <c r="V9" s="637"/>
      <c r="W9" s="637"/>
      <c r="X9" s="637"/>
      <c r="Y9" s="638"/>
      <c r="Z9" s="639">
        <v>0.1</v>
      </c>
      <c r="AA9" s="639"/>
      <c r="AB9" s="639"/>
      <c r="AC9" s="639"/>
      <c r="AD9" s="640">
        <v>28719</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1629448</v>
      </c>
      <c r="BH9" s="637"/>
      <c r="BI9" s="637"/>
      <c r="BJ9" s="637"/>
      <c r="BK9" s="637"/>
      <c r="BL9" s="637"/>
      <c r="BM9" s="637"/>
      <c r="BN9" s="638"/>
      <c r="BO9" s="639">
        <v>31.7</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2972181</v>
      </c>
      <c r="CS9" s="637"/>
      <c r="CT9" s="637"/>
      <c r="CU9" s="637"/>
      <c r="CV9" s="637"/>
      <c r="CW9" s="637"/>
      <c r="CX9" s="637"/>
      <c r="CY9" s="638"/>
      <c r="CZ9" s="639">
        <v>12.9</v>
      </c>
      <c r="DA9" s="639"/>
      <c r="DB9" s="639"/>
      <c r="DC9" s="639"/>
      <c r="DD9" s="645">
        <v>583126</v>
      </c>
      <c r="DE9" s="637"/>
      <c r="DF9" s="637"/>
      <c r="DG9" s="637"/>
      <c r="DH9" s="637"/>
      <c r="DI9" s="637"/>
      <c r="DJ9" s="637"/>
      <c r="DK9" s="637"/>
      <c r="DL9" s="637"/>
      <c r="DM9" s="637"/>
      <c r="DN9" s="637"/>
      <c r="DO9" s="637"/>
      <c r="DP9" s="638"/>
      <c r="DQ9" s="645">
        <v>2183074</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112153</v>
      </c>
      <c r="BH10" s="637"/>
      <c r="BI10" s="637"/>
      <c r="BJ10" s="637"/>
      <c r="BK10" s="637"/>
      <c r="BL10" s="637"/>
      <c r="BM10" s="637"/>
      <c r="BN10" s="638"/>
      <c r="BO10" s="639">
        <v>2.2000000000000002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49020</v>
      </c>
      <c r="CS10" s="637"/>
      <c r="CT10" s="637"/>
      <c r="CU10" s="637"/>
      <c r="CV10" s="637"/>
      <c r="CW10" s="637"/>
      <c r="CX10" s="637"/>
      <c r="CY10" s="638"/>
      <c r="CZ10" s="639">
        <v>0.2</v>
      </c>
      <c r="DA10" s="639"/>
      <c r="DB10" s="639"/>
      <c r="DC10" s="639"/>
      <c r="DD10" s="645" t="s">
        <v>122</v>
      </c>
      <c r="DE10" s="637"/>
      <c r="DF10" s="637"/>
      <c r="DG10" s="637"/>
      <c r="DH10" s="637"/>
      <c r="DI10" s="637"/>
      <c r="DJ10" s="637"/>
      <c r="DK10" s="637"/>
      <c r="DL10" s="637"/>
      <c r="DM10" s="637"/>
      <c r="DN10" s="637"/>
      <c r="DO10" s="637"/>
      <c r="DP10" s="638"/>
      <c r="DQ10" s="645">
        <v>18860</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956657</v>
      </c>
      <c r="S11" s="637"/>
      <c r="T11" s="637"/>
      <c r="U11" s="637"/>
      <c r="V11" s="637"/>
      <c r="W11" s="637"/>
      <c r="X11" s="637"/>
      <c r="Y11" s="638"/>
      <c r="Z11" s="641">
        <v>4</v>
      </c>
      <c r="AA11" s="642"/>
      <c r="AB11" s="642"/>
      <c r="AC11" s="648"/>
      <c r="AD11" s="645">
        <v>956657</v>
      </c>
      <c r="AE11" s="637"/>
      <c r="AF11" s="637"/>
      <c r="AG11" s="637"/>
      <c r="AH11" s="637"/>
      <c r="AI11" s="637"/>
      <c r="AJ11" s="637"/>
      <c r="AK11" s="638"/>
      <c r="AL11" s="641">
        <v>7.9</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357620</v>
      </c>
      <c r="BH11" s="637"/>
      <c r="BI11" s="637"/>
      <c r="BJ11" s="637"/>
      <c r="BK11" s="637"/>
      <c r="BL11" s="637"/>
      <c r="BM11" s="637"/>
      <c r="BN11" s="638"/>
      <c r="BO11" s="639">
        <v>6.9</v>
      </c>
      <c r="BP11" s="639"/>
      <c r="BQ11" s="639"/>
      <c r="BR11" s="639"/>
      <c r="BS11" s="640">
        <v>102184</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541724</v>
      </c>
      <c r="CS11" s="637"/>
      <c r="CT11" s="637"/>
      <c r="CU11" s="637"/>
      <c r="CV11" s="637"/>
      <c r="CW11" s="637"/>
      <c r="CX11" s="637"/>
      <c r="CY11" s="638"/>
      <c r="CZ11" s="639">
        <v>2.4</v>
      </c>
      <c r="DA11" s="639"/>
      <c r="DB11" s="639"/>
      <c r="DC11" s="639"/>
      <c r="DD11" s="645">
        <v>236229</v>
      </c>
      <c r="DE11" s="637"/>
      <c r="DF11" s="637"/>
      <c r="DG11" s="637"/>
      <c r="DH11" s="637"/>
      <c r="DI11" s="637"/>
      <c r="DJ11" s="637"/>
      <c r="DK11" s="637"/>
      <c r="DL11" s="637"/>
      <c r="DM11" s="637"/>
      <c r="DN11" s="637"/>
      <c r="DO11" s="637"/>
      <c r="DP11" s="638"/>
      <c r="DQ11" s="645">
        <v>250064</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2226874</v>
      </c>
      <c r="BH12" s="637"/>
      <c r="BI12" s="637"/>
      <c r="BJ12" s="637"/>
      <c r="BK12" s="637"/>
      <c r="BL12" s="637"/>
      <c r="BM12" s="637"/>
      <c r="BN12" s="638"/>
      <c r="BO12" s="639">
        <v>43.3</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860555</v>
      </c>
      <c r="CS12" s="637"/>
      <c r="CT12" s="637"/>
      <c r="CU12" s="637"/>
      <c r="CV12" s="637"/>
      <c r="CW12" s="637"/>
      <c r="CX12" s="637"/>
      <c r="CY12" s="638"/>
      <c r="CZ12" s="639">
        <v>3.7</v>
      </c>
      <c r="DA12" s="639"/>
      <c r="DB12" s="639"/>
      <c r="DC12" s="639"/>
      <c r="DD12" s="645">
        <v>74265</v>
      </c>
      <c r="DE12" s="637"/>
      <c r="DF12" s="637"/>
      <c r="DG12" s="637"/>
      <c r="DH12" s="637"/>
      <c r="DI12" s="637"/>
      <c r="DJ12" s="637"/>
      <c r="DK12" s="637"/>
      <c r="DL12" s="637"/>
      <c r="DM12" s="637"/>
      <c r="DN12" s="637"/>
      <c r="DO12" s="637"/>
      <c r="DP12" s="638"/>
      <c r="DQ12" s="645">
        <v>378270</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2184274</v>
      </c>
      <c r="BH13" s="637"/>
      <c r="BI13" s="637"/>
      <c r="BJ13" s="637"/>
      <c r="BK13" s="637"/>
      <c r="BL13" s="637"/>
      <c r="BM13" s="637"/>
      <c r="BN13" s="638"/>
      <c r="BO13" s="639">
        <v>42.4</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2667652</v>
      </c>
      <c r="CS13" s="637"/>
      <c r="CT13" s="637"/>
      <c r="CU13" s="637"/>
      <c r="CV13" s="637"/>
      <c r="CW13" s="637"/>
      <c r="CX13" s="637"/>
      <c r="CY13" s="638"/>
      <c r="CZ13" s="639">
        <v>11.6</v>
      </c>
      <c r="DA13" s="639"/>
      <c r="DB13" s="639"/>
      <c r="DC13" s="639"/>
      <c r="DD13" s="645">
        <v>1391981</v>
      </c>
      <c r="DE13" s="637"/>
      <c r="DF13" s="637"/>
      <c r="DG13" s="637"/>
      <c r="DH13" s="637"/>
      <c r="DI13" s="637"/>
      <c r="DJ13" s="637"/>
      <c r="DK13" s="637"/>
      <c r="DL13" s="637"/>
      <c r="DM13" s="637"/>
      <c r="DN13" s="637"/>
      <c r="DO13" s="637"/>
      <c r="DP13" s="638"/>
      <c r="DQ13" s="645">
        <v>1343923</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2075</v>
      </c>
      <c r="S14" s="637"/>
      <c r="T14" s="637"/>
      <c r="U14" s="637"/>
      <c r="V14" s="637"/>
      <c r="W14" s="637"/>
      <c r="X14" s="637"/>
      <c r="Y14" s="638"/>
      <c r="Z14" s="639">
        <v>0</v>
      </c>
      <c r="AA14" s="639"/>
      <c r="AB14" s="639"/>
      <c r="AC14" s="639"/>
      <c r="AD14" s="640">
        <v>2075</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158094</v>
      </c>
      <c r="BH14" s="637"/>
      <c r="BI14" s="637"/>
      <c r="BJ14" s="637"/>
      <c r="BK14" s="637"/>
      <c r="BL14" s="637"/>
      <c r="BM14" s="637"/>
      <c r="BN14" s="638"/>
      <c r="BO14" s="639">
        <v>3.1</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742357</v>
      </c>
      <c r="CS14" s="637"/>
      <c r="CT14" s="637"/>
      <c r="CU14" s="637"/>
      <c r="CV14" s="637"/>
      <c r="CW14" s="637"/>
      <c r="CX14" s="637"/>
      <c r="CY14" s="638"/>
      <c r="CZ14" s="639">
        <v>3.2</v>
      </c>
      <c r="DA14" s="639"/>
      <c r="DB14" s="639"/>
      <c r="DC14" s="639"/>
      <c r="DD14" s="645">
        <v>16756</v>
      </c>
      <c r="DE14" s="637"/>
      <c r="DF14" s="637"/>
      <c r="DG14" s="637"/>
      <c r="DH14" s="637"/>
      <c r="DI14" s="637"/>
      <c r="DJ14" s="637"/>
      <c r="DK14" s="637"/>
      <c r="DL14" s="637"/>
      <c r="DM14" s="637"/>
      <c r="DN14" s="637"/>
      <c r="DO14" s="637"/>
      <c r="DP14" s="638"/>
      <c r="DQ14" s="645">
        <v>669814</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237565</v>
      </c>
      <c r="BH15" s="637"/>
      <c r="BI15" s="637"/>
      <c r="BJ15" s="637"/>
      <c r="BK15" s="637"/>
      <c r="BL15" s="637"/>
      <c r="BM15" s="637"/>
      <c r="BN15" s="638"/>
      <c r="BO15" s="639">
        <v>4.5999999999999996</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2202996</v>
      </c>
      <c r="CS15" s="637"/>
      <c r="CT15" s="637"/>
      <c r="CU15" s="637"/>
      <c r="CV15" s="637"/>
      <c r="CW15" s="637"/>
      <c r="CX15" s="637"/>
      <c r="CY15" s="638"/>
      <c r="CZ15" s="639">
        <v>9.6</v>
      </c>
      <c r="DA15" s="639"/>
      <c r="DB15" s="639"/>
      <c r="DC15" s="639"/>
      <c r="DD15" s="645">
        <v>675533</v>
      </c>
      <c r="DE15" s="637"/>
      <c r="DF15" s="637"/>
      <c r="DG15" s="637"/>
      <c r="DH15" s="637"/>
      <c r="DI15" s="637"/>
      <c r="DJ15" s="637"/>
      <c r="DK15" s="637"/>
      <c r="DL15" s="637"/>
      <c r="DM15" s="637"/>
      <c r="DN15" s="637"/>
      <c r="DO15" s="637"/>
      <c r="DP15" s="638"/>
      <c r="DQ15" s="645">
        <v>1392660</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24042</v>
      </c>
      <c r="S16" s="637"/>
      <c r="T16" s="637"/>
      <c r="U16" s="637"/>
      <c r="V16" s="637"/>
      <c r="W16" s="637"/>
      <c r="X16" s="637"/>
      <c r="Y16" s="638"/>
      <c r="Z16" s="639">
        <v>0.1</v>
      </c>
      <c r="AA16" s="639"/>
      <c r="AB16" s="639"/>
      <c r="AC16" s="639"/>
      <c r="AD16" s="640">
        <v>24042</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128451</v>
      </c>
      <c r="CS16" s="637"/>
      <c r="CT16" s="637"/>
      <c r="CU16" s="637"/>
      <c r="CV16" s="637"/>
      <c r="CW16" s="637"/>
      <c r="CX16" s="637"/>
      <c r="CY16" s="638"/>
      <c r="CZ16" s="639">
        <v>0.6</v>
      </c>
      <c r="DA16" s="639"/>
      <c r="DB16" s="639"/>
      <c r="DC16" s="639"/>
      <c r="DD16" s="645" t="s">
        <v>122</v>
      </c>
      <c r="DE16" s="637"/>
      <c r="DF16" s="637"/>
      <c r="DG16" s="637"/>
      <c r="DH16" s="637"/>
      <c r="DI16" s="637"/>
      <c r="DJ16" s="637"/>
      <c r="DK16" s="637"/>
      <c r="DL16" s="637"/>
      <c r="DM16" s="637"/>
      <c r="DN16" s="637"/>
      <c r="DO16" s="637"/>
      <c r="DP16" s="638"/>
      <c r="DQ16" s="645">
        <v>26498</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101959</v>
      </c>
      <c r="S17" s="637"/>
      <c r="T17" s="637"/>
      <c r="U17" s="637"/>
      <c r="V17" s="637"/>
      <c r="W17" s="637"/>
      <c r="X17" s="637"/>
      <c r="Y17" s="638"/>
      <c r="Z17" s="639">
        <v>0.4</v>
      </c>
      <c r="AA17" s="639"/>
      <c r="AB17" s="639"/>
      <c r="AC17" s="639"/>
      <c r="AD17" s="640">
        <v>101959</v>
      </c>
      <c r="AE17" s="640"/>
      <c r="AF17" s="640"/>
      <c r="AG17" s="640"/>
      <c r="AH17" s="640"/>
      <c r="AI17" s="640"/>
      <c r="AJ17" s="640"/>
      <c r="AK17" s="640"/>
      <c r="AL17" s="641">
        <v>0.8</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2339129</v>
      </c>
      <c r="CS17" s="637"/>
      <c r="CT17" s="637"/>
      <c r="CU17" s="637"/>
      <c r="CV17" s="637"/>
      <c r="CW17" s="637"/>
      <c r="CX17" s="637"/>
      <c r="CY17" s="638"/>
      <c r="CZ17" s="639">
        <v>10.199999999999999</v>
      </c>
      <c r="DA17" s="639"/>
      <c r="DB17" s="639"/>
      <c r="DC17" s="639"/>
      <c r="DD17" s="645" t="s">
        <v>122</v>
      </c>
      <c r="DE17" s="637"/>
      <c r="DF17" s="637"/>
      <c r="DG17" s="637"/>
      <c r="DH17" s="637"/>
      <c r="DI17" s="637"/>
      <c r="DJ17" s="637"/>
      <c r="DK17" s="637"/>
      <c r="DL17" s="637"/>
      <c r="DM17" s="637"/>
      <c r="DN17" s="637"/>
      <c r="DO17" s="637"/>
      <c r="DP17" s="638"/>
      <c r="DQ17" s="645">
        <v>2323463</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40727</v>
      </c>
      <c r="S18" s="637"/>
      <c r="T18" s="637"/>
      <c r="U18" s="637"/>
      <c r="V18" s="637"/>
      <c r="W18" s="637"/>
      <c r="X18" s="637"/>
      <c r="Y18" s="638"/>
      <c r="Z18" s="639">
        <v>0.2</v>
      </c>
      <c r="AA18" s="639"/>
      <c r="AB18" s="639"/>
      <c r="AC18" s="639"/>
      <c r="AD18" s="640">
        <v>40727</v>
      </c>
      <c r="AE18" s="640"/>
      <c r="AF18" s="640"/>
      <c r="AG18" s="640"/>
      <c r="AH18" s="640"/>
      <c r="AI18" s="640"/>
      <c r="AJ18" s="640"/>
      <c r="AK18" s="640"/>
      <c r="AL18" s="641">
        <v>0.3</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v>381093</v>
      </c>
      <c r="CS18" s="637"/>
      <c r="CT18" s="637"/>
      <c r="CU18" s="637"/>
      <c r="CV18" s="637"/>
      <c r="CW18" s="637"/>
      <c r="CX18" s="637"/>
      <c r="CY18" s="638"/>
      <c r="CZ18" s="639">
        <v>1.7</v>
      </c>
      <c r="DA18" s="639"/>
      <c r="DB18" s="639"/>
      <c r="DC18" s="639"/>
      <c r="DD18" s="645" t="s">
        <v>122</v>
      </c>
      <c r="DE18" s="637"/>
      <c r="DF18" s="637"/>
      <c r="DG18" s="637"/>
      <c r="DH18" s="637"/>
      <c r="DI18" s="637"/>
      <c r="DJ18" s="637"/>
      <c r="DK18" s="637"/>
      <c r="DL18" s="637"/>
      <c r="DM18" s="637"/>
      <c r="DN18" s="637"/>
      <c r="DO18" s="637"/>
      <c r="DP18" s="638"/>
      <c r="DQ18" s="645">
        <v>380968</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27893</v>
      </c>
      <c r="S19" s="637"/>
      <c r="T19" s="637"/>
      <c r="U19" s="637"/>
      <c r="V19" s="637"/>
      <c r="W19" s="637"/>
      <c r="X19" s="637"/>
      <c r="Y19" s="638"/>
      <c r="Z19" s="639">
        <v>0.1</v>
      </c>
      <c r="AA19" s="639"/>
      <c r="AB19" s="639"/>
      <c r="AC19" s="639"/>
      <c r="AD19" s="640">
        <v>27893</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361104</v>
      </c>
      <c r="BH19" s="637"/>
      <c r="BI19" s="637"/>
      <c r="BJ19" s="637"/>
      <c r="BK19" s="637"/>
      <c r="BL19" s="637"/>
      <c r="BM19" s="637"/>
      <c r="BN19" s="638"/>
      <c r="BO19" s="639">
        <v>7</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12834</v>
      </c>
      <c r="S20" s="637"/>
      <c r="T20" s="637"/>
      <c r="U20" s="637"/>
      <c r="V20" s="637"/>
      <c r="W20" s="637"/>
      <c r="X20" s="637"/>
      <c r="Y20" s="638"/>
      <c r="Z20" s="639">
        <v>0.1</v>
      </c>
      <c r="AA20" s="639"/>
      <c r="AB20" s="639"/>
      <c r="AC20" s="639"/>
      <c r="AD20" s="640">
        <v>12834</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361104</v>
      </c>
      <c r="BH20" s="637"/>
      <c r="BI20" s="637"/>
      <c r="BJ20" s="637"/>
      <c r="BK20" s="637"/>
      <c r="BL20" s="637"/>
      <c r="BM20" s="637"/>
      <c r="BN20" s="638"/>
      <c r="BO20" s="639">
        <v>7</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22952604</v>
      </c>
      <c r="CS20" s="637"/>
      <c r="CT20" s="637"/>
      <c r="CU20" s="637"/>
      <c r="CV20" s="637"/>
      <c r="CW20" s="637"/>
      <c r="CX20" s="637"/>
      <c r="CY20" s="638"/>
      <c r="CZ20" s="639">
        <v>100</v>
      </c>
      <c r="DA20" s="639"/>
      <c r="DB20" s="639"/>
      <c r="DC20" s="639"/>
      <c r="DD20" s="645">
        <v>3252867</v>
      </c>
      <c r="DE20" s="637"/>
      <c r="DF20" s="637"/>
      <c r="DG20" s="637"/>
      <c r="DH20" s="637"/>
      <c r="DI20" s="637"/>
      <c r="DJ20" s="637"/>
      <c r="DK20" s="637"/>
      <c r="DL20" s="637"/>
      <c r="DM20" s="637"/>
      <c r="DN20" s="637"/>
      <c r="DO20" s="637"/>
      <c r="DP20" s="638"/>
      <c r="DQ20" s="645">
        <v>15075141</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6790103</v>
      </c>
      <c r="S21" s="637"/>
      <c r="T21" s="637"/>
      <c r="U21" s="637"/>
      <c r="V21" s="637"/>
      <c r="W21" s="637"/>
      <c r="X21" s="637"/>
      <c r="Y21" s="638"/>
      <c r="Z21" s="639">
        <v>28.7</v>
      </c>
      <c r="AA21" s="639"/>
      <c r="AB21" s="639"/>
      <c r="AC21" s="639"/>
      <c r="AD21" s="640">
        <v>5871616</v>
      </c>
      <c r="AE21" s="640"/>
      <c r="AF21" s="640"/>
      <c r="AG21" s="640"/>
      <c r="AH21" s="640"/>
      <c r="AI21" s="640"/>
      <c r="AJ21" s="640"/>
      <c r="AK21" s="640"/>
      <c r="AL21" s="641">
        <v>48.8</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42</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5871616</v>
      </c>
      <c r="S22" s="637"/>
      <c r="T22" s="637"/>
      <c r="U22" s="637"/>
      <c r="V22" s="637"/>
      <c r="W22" s="637"/>
      <c r="X22" s="637"/>
      <c r="Y22" s="638"/>
      <c r="Z22" s="639">
        <v>24.8</v>
      </c>
      <c r="AA22" s="639"/>
      <c r="AB22" s="639"/>
      <c r="AC22" s="639"/>
      <c r="AD22" s="640">
        <v>5871616</v>
      </c>
      <c r="AE22" s="640"/>
      <c r="AF22" s="640"/>
      <c r="AG22" s="640"/>
      <c r="AH22" s="640"/>
      <c r="AI22" s="640"/>
      <c r="AJ22" s="640"/>
      <c r="AK22" s="640"/>
      <c r="AL22" s="641">
        <v>48.8</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918487</v>
      </c>
      <c r="S23" s="637"/>
      <c r="T23" s="637"/>
      <c r="U23" s="637"/>
      <c r="V23" s="637"/>
      <c r="W23" s="637"/>
      <c r="X23" s="637"/>
      <c r="Y23" s="638"/>
      <c r="Z23" s="639">
        <v>3.9</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361062</v>
      </c>
      <c r="BH23" s="637"/>
      <c r="BI23" s="637"/>
      <c r="BJ23" s="637"/>
      <c r="BK23" s="637"/>
      <c r="BL23" s="637"/>
      <c r="BM23" s="637"/>
      <c r="BN23" s="638"/>
      <c r="BO23" s="639">
        <v>7</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5" t="s">
        <v>275</v>
      </c>
      <c r="DM23" s="666"/>
      <c r="DN23" s="666"/>
      <c r="DO23" s="666"/>
      <c r="DP23" s="666"/>
      <c r="DQ23" s="666"/>
      <c r="DR23" s="666"/>
      <c r="DS23" s="666"/>
      <c r="DT23" s="666"/>
      <c r="DU23" s="666"/>
      <c r="DV23" s="667"/>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10175184</v>
      </c>
      <c r="CS24" s="626"/>
      <c r="CT24" s="626"/>
      <c r="CU24" s="626"/>
      <c r="CV24" s="626"/>
      <c r="CW24" s="626"/>
      <c r="CX24" s="626"/>
      <c r="CY24" s="627"/>
      <c r="CZ24" s="630">
        <v>44.3</v>
      </c>
      <c r="DA24" s="631"/>
      <c r="DB24" s="631"/>
      <c r="DC24" s="647"/>
      <c r="DD24" s="668">
        <v>6995593</v>
      </c>
      <c r="DE24" s="626"/>
      <c r="DF24" s="626"/>
      <c r="DG24" s="626"/>
      <c r="DH24" s="626"/>
      <c r="DI24" s="626"/>
      <c r="DJ24" s="626"/>
      <c r="DK24" s="627"/>
      <c r="DL24" s="668">
        <v>6017046</v>
      </c>
      <c r="DM24" s="626"/>
      <c r="DN24" s="626"/>
      <c r="DO24" s="626"/>
      <c r="DP24" s="626"/>
      <c r="DQ24" s="626"/>
      <c r="DR24" s="626"/>
      <c r="DS24" s="626"/>
      <c r="DT24" s="626"/>
      <c r="DU24" s="626"/>
      <c r="DV24" s="627"/>
      <c r="DW24" s="630">
        <v>49.7</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13294349</v>
      </c>
      <c r="S25" s="637"/>
      <c r="T25" s="637"/>
      <c r="U25" s="637"/>
      <c r="V25" s="637"/>
      <c r="W25" s="637"/>
      <c r="X25" s="637"/>
      <c r="Y25" s="638"/>
      <c r="Z25" s="639">
        <v>56.1</v>
      </c>
      <c r="AA25" s="639"/>
      <c r="AB25" s="639"/>
      <c r="AC25" s="639"/>
      <c r="AD25" s="640">
        <v>12014799</v>
      </c>
      <c r="AE25" s="640"/>
      <c r="AF25" s="640"/>
      <c r="AG25" s="640"/>
      <c r="AH25" s="640"/>
      <c r="AI25" s="640"/>
      <c r="AJ25" s="640"/>
      <c r="AK25" s="640"/>
      <c r="AL25" s="641">
        <v>99.8</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3416641</v>
      </c>
      <c r="CS25" s="657"/>
      <c r="CT25" s="657"/>
      <c r="CU25" s="657"/>
      <c r="CV25" s="657"/>
      <c r="CW25" s="657"/>
      <c r="CX25" s="657"/>
      <c r="CY25" s="658"/>
      <c r="CZ25" s="641">
        <v>14.9</v>
      </c>
      <c r="DA25" s="669"/>
      <c r="DB25" s="669"/>
      <c r="DC25" s="671"/>
      <c r="DD25" s="645">
        <v>3038477</v>
      </c>
      <c r="DE25" s="657"/>
      <c r="DF25" s="657"/>
      <c r="DG25" s="657"/>
      <c r="DH25" s="657"/>
      <c r="DI25" s="657"/>
      <c r="DJ25" s="657"/>
      <c r="DK25" s="658"/>
      <c r="DL25" s="645">
        <v>2672381</v>
      </c>
      <c r="DM25" s="657"/>
      <c r="DN25" s="657"/>
      <c r="DO25" s="657"/>
      <c r="DP25" s="657"/>
      <c r="DQ25" s="657"/>
      <c r="DR25" s="657"/>
      <c r="DS25" s="657"/>
      <c r="DT25" s="657"/>
      <c r="DU25" s="657"/>
      <c r="DV25" s="658"/>
      <c r="DW25" s="641">
        <v>22.1</v>
      </c>
      <c r="DX25" s="669"/>
      <c r="DY25" s="669"/>
      <c r="DZ25" s="669"/>
      <c r="EA25" s="669"/>
      <c r="EB25" s="669"/>
      <c r="EC25" s="670"/>
    </row>
    <row r="26" spans="2:133" ht="11.25" customHeight="1" x14ac:dyDescent="0.15">
      <c r="B26" s="633" t="s">
        <v>283</v>
      </c>
      <c r="C26" s="634"/>
      <c r="D26" s="634"/>
      <c r="E26" s="634"/>
      <c r="F26" s="634"/>
      <c r="G26" s="634"/>
      <c r="H26" s="634"/>
      <c r="I26" s="634"/>
      <c r="J26" s="634"/>
      <c r="K26" s="634"/>
      <c r="L26" s="634"/>
      <c r="M26" s="634"/>
      <c r="N26" s="634"/>
      <c r="O26" s="634"/>
      <c r="P26" s="634"/>
      <c r="Q26" s="635"/>
      <c r="R26" s="636">
        <v>3582</v>
      </c>
      <c r="S26" s="637"/>
      <c r="T26" s="637"/>
      <c r="U26" s="637"/>
      <c r="V26" s="637"/>
      <c r="W26" s="637"/>
      <c r="X26" s="637"/>
      <c r="Y26" s="638"/>
      <c r="Z26" s="639">
        <v>0</v>
      </c>
      <c r="AA26" s="639"/>
      <c r="AB26" s="639"/>
      <c r="AC26" s="639"/>
      <c r="AD26" s="640">
        <v>3582</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2229774</v>
      </c>
      <c r="CS26" s="637"/>
      <c r="CT26" s="637"/>
      <c r="CU26" s="637"/>
      <c r="CV26" s="637"/>
      <c r="CW26" s="637"/>
      <c r="CX26" s="637"/>
      <c r="CY26" s="638"/>
      <c r="CZ26" s="641">
        <v>9.6999999999999993</v>
      </c>
      <c r="DA26" s="669"/>
      <c r="DB26" s="669"/>
      <c r="DC26" s="671"/>
      <c r="DD26" s="645">
        <v>1909229</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9"/>
      <c r="DY26" s="669"/>
      <c r="DZ26" s="669"/>
      <c r="EA26" s="669"/>
      <c r="EB26" s="669"/>
      <c r="EC26" s="670"/>
    </row>
    <row r="27" spans="2:133" ht="11.25" customHeight="1" x14ac:dyDescent="0.15">
      <c r="B27" s="633" t="s">
        <v>286</v>
      </c>
      <c r="C27" s="634"/>
      <c r="D27" s="634"/>
      <c r="E27" s="634"/>
      <c r="F27" s="634"/>
      <c r="G27" s="634"/>
      <c r="H27" s="634"/>
      <c r="I27" s="634"/>
      <c r="J27" s="634"/>
      <c r="K27" s="634"/>
      <c r="L27" s="634"/>
      <c r="M27" s="634"/>
      <c r="N27" s="634"/>
      <c r="O27" s="634"/>
      <c r="P27" s="634"/>
      <c r="Q27" s="635"/>
      <c r="R27" s="636">
        <v>272624</v>
      </c>
      <c r="S27" s="637"/>
      <c r="T27" s="637"/>
      <c r="U27" s="637"/>
      <c r="V27" s="637"/>
      <c r="W27" s="637"/>
      <c r="X27" s="637"/>
      <c r="Y27" s="638"/>
      <c r="Z27" s="639">
        <v>1.2</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5147733</v>
      </c>
      <c r="BH27" s="637"/>
      <c r="BI27" s="637"/>
      <c r="BJ27" s="637"/>
      <c r="BK27" s="637"/>
      <c r="BL27" s="637"/>
      <c r="BM27" s="637"/>
      <c r="BN27" s="638"/>
      <c r="BO27" s="639">
        <v>100</v>
      </c>
      <c r="BP27" s="639"/>
      <c r="BQ27" s="639"/>
      <c r="BR27" s="639"/>
      <c r="BS27" s="640">
        <v>102184</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4419414</v>
      </c>
      <c r="CS27" s="657"/>
      <c r="CT27" s="657"/>
      <c r="CU27" s="657"/>
      <c r="CV27" s="657"/>
      <c r="CW27" s="657"/>
      <c r="CX27" s="657"/>
      <c r="CY27" s="658"/>
      <c r="CZ27" s="641">
        <v>19.3</v>
      </c>
      <c r="DA27" s="669"/>
      <c r="DB27" s="669"/>
      <c r="DC27" s="671"/>
      <c r="DD27" s="645">
        <v>1633653</v>
      </c>
      <c r="DE27" s="657"/>
      <c r="DF27" s="657"/>
      <c r="DG27" s="657"/>
      <c r="DH27" s="657"/>
      <c r="DI27" s="657"/>
      <c r="DJ27" s="657"/>
      <c r="DK27" s="658"/>
      <c r="DL27" s="645">
        <v>1021202</v>
      </c>
      <c r="DM27" s="657"/>
      <c r="DN27" s="657"/>
      <c r="DO27" s="657"/>
      <c r="DP27" s="657"/>
      <c r="DQ27" s="657"/>
      <c r="DR27" s="657"/>
      <c r="DS27" s="657"/>
      <c r="DT27" s="657"/>
      <c r="DU27" s="657"/>
      <c r="DV27" s="658"/>
      <c r="DW27" s="641">
        <v>8.4</v>
      </c>
      <c r="DX27" s="669"/>
      <c r="DY27" s="669"/>
      <c r="DZ27" s="669"/>
      <c r="EA27" s="669"/>
      <c r="EB27" s="669"/>
      <c r="EC27" s="670"/>
    </row>
    <row r="28" spans="2:133" ht="11.25" customHeight="1" x14ac:dyDescent="0.15">
      <c r="B28" s="633" t="s">
        <v>289</v>
      </c>
      <c r="C28" s="634"/>
      <c r="D28" s="634"/>
      <c r="E28" s="634"/>
      <c r="F28" s="634"/>
      <c r="G28" s="634"/>
      <c r="H28" s="634"/>
      <c r="I28" s="634"/>
      <c r="J28" s="634"/>
      <c r="K28" s="634"/>
      <c r="L28" s="634"/>
      <c r="M28" s="634"/>
      <c r="N28" s="634"/>
      <c r="O28" s="634"/>
      <c r="P28" s="634"/>
      <c r="Q28" s="635"/>
      <c r="R28" s="636">
        <v>173354</v>
      </c>
      <c r="S28" s="637"/>
      <c r="T28" s="637"/>
      <c r="U28" s="637"/>
      <c r="V28" s="637"/>
      <c r="W28" s="637"/>
      <c r="X28" s="637"/>
      <c r="Y28" s="638"/>
      <c r="Z28" s="639">
        <v>0.7</v>
      </c>
      <c r="AA28" s="639"/>
      <c r="AB28" s="639"/>
      <c r="AC28" s="639"/>
      <c r="AD28" s="640">
        <v>13140</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2339129</v>
      </c>
      <c r="CS28" s="637"/>
      <c r="CT28" s="637"/>
      <c r="CU28" s="637"/>
      <c r="CV28" s="637"/>
      <c r="CW28" s="637"/>
      <c r="CX28" s="637"/>
      <c r="CY28" s="638"/>
      <c r="CZ28" s="641">
        <v>10.199999999999999</v>
      </c>
      <c r="DA28" s="669"/>
      <c r="DB28" s="669"/>
      <c r="DC28" s="671"/>
      <c r="DD28" s="645">
        <v>2323463</v>
      </c>
      <c r="DE28" s="637"/>
      <c r="DF28" s="637"/>
      <c r="DG28" s="637"/>
      <c r="DH28" s="637"/>
      <c r="DI28" s="637"/>
      <c r="DJ28" s="637"/>
      <c r="DK28" s="638"/>
      <c r="DL28" s="645">
        <v>2323463</v>
      </c>
      <c r="DM28" s="637"/>
      <c r="DN28" s="637"/>
      <c r="DO28" s="637"/>
      <c r="DP28" s="637"/>
      <c r="DQ28" s="637"/>
      <c r="DR28" s="637"/>
      <c r="DS28" s="637"/>
      <c r="DT28" s="637"/>
      <c r="DU28" s="637"/>
      <c r="DV28" s="638"/>
      <c r="DW28" s="641">
        <v>19.2</v>
      </c>
      <c r="DX28" s="669"/>
      <c r="DY28" s="669"/>
      <c r="DZ28" s="669"/>
      <c r="EA28" s="669"/>
      <c r="EB28" s="669"/>
      <c r="EC28" s="670"/>
    </row>
    <row r="29" spans="2:133" ht="11.25" customHeight="1" x14ac:dyDescent="0.15">
      <c r="B29" s="633" t="s">
        <v>291</v>
      </c>
      <c r="C29" s="634"/>
      <c r="D29" s="634"/>
      <c r="E29" s="634"/>
      <c r="F29" s="634"/>
      <c r="G29" s="634"/>
      <c r="H29" s="634"/>
      <c r="I29" s="634"/>
      <c r="J29" s="634"/>
      <c r="K29" s="634"/>
      <c r="L29" s="634"/>
      <c r="M29" s="634"/>
      <c r="N29" s="634"/>
      <c r="O29" s="634"/>
      <c r="P29" s="634"/>
      <c r="Q29" s="635"/>
      <c r="R29" s="636">
        <v>96470</v>
      </c>
      <c r="S29" s="637"/>
      <c r="T29" s="637"/>
      <c r="U29" s="637"/>
      <c r="V29" s="637"/>
      <c r="W29" s="637"/>
      <c r="X29" s="637"/>
      <c r="Y29" s="638"/>
      <c r="Z29" s="639">
        <v>0.4</v>
      </c>
      <c r="AA29" s="639"/>
      <c r="AB29" s="639"/>
      <c r="AC29" s="639"/>
      <c r="AD29" s="640" t="s">
        <v>122</v>
      </c>
      <c r="AE29" s="640"/>
      <c r="AF29" s="640"/>
      <c r="AG29" s="640"/>
      <c r="AH29" s="640"/>
      <c r="AI29" s="640"/>
      <c r="AJ29" s="640"/>
      <c r="AK29" s="640"/>
      <c r="AL29" s="641" t="s">
        <v>122</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292</v>
      </c>
      <c r="CE29" s="675"/>
      <c r="CF29" s="633" t="s">
        <v>66</v>
      </c>
      <c r="CG29" s="634"/>
      <c r="CH29" s="634"/>
      <c r="CI29" s="634"/>
      <c r="CJ29" s="634"/>
      <c r="CK29" s="634"/>
      <c r="CL29" s="634"/>
      <c r="CM29" s="634"/>
      <c r="CN29" s="634"/>
      <c r="CO29" s="634"/>
      <c r="CP29" s="634"/>
      <c r="CQ29" s="635"/>
      <c r="CR29" s="636">
        <v>2339129</v>
      </c>
      <c r="CS29" s="657"/>
      <c r="CT29" s="657"/>
      <c r="CU29" s="657"/>
      <c r="CV29" s="657"/>
      <c r="CW29" s="657"/>
      <c r="CX29" s="657"/>
      <c r="CY29" s="658"/>
      <c r="CZ29" s="641">
        <v>10.199999999999999</v>
      </c>
      <c r="DA29" s="669"/>
      <c r="DB29" s="669"/>
      <c r="DC29" s="671"/>
      <c r="DD29" s="645">
        <v>2323463</v>
      </c>
      <c r="DE29" s="657"/>
      <c r="DF29" s="657"/>
      <c r="DG29" s="657"/>
      <c r="DH29" s="657"/>
      <c r="DI29" s="657"/>
      <c r="DJ29" s="657"/>
      <c r="DK29" s="658"/>
      <c r="DL29" s="645">
        <v>2323463</v>
      </c>
      <c r="DM29" s="657"/>
      <c r="DN29" s="657"/>
      <c r="DO29" s="657"/>
      <c r="DP29" s="657"/>
      <c r="DQ29" s="657"/>
      <c r="DR29" s="657"/>
      <c r="DS29" s="657"/>
      <c r="DT29" s="657"/>
      <c r="DU29" s="657"/>
      <c r="DV29" s="658"/>
      <c r="DW29" s="641">
        <v>19.2</v>
      </c>
      <c r="DX29" s="669"/>
      <c r="DY29" s="669"/>
      <c r="DZ29" s="669"/>
      <c r="EA29" s="669"/>
      <c r="EB29" s="669"/>
      <c r="EC29" s="670"/>
    </row>
    <row r="30" spans="2:133" ht="11.25" customHeight="1" x14ac:dyDescent="0.15">
      <c r="B30" s="633" t="s">
        <v>293</v>
      </c>
      <c r="C30" s="634"/>
      <c r="D30" s="634"/>
      <c r="E30" s="634"/>
      <c r="F30" s="634"/>
      <c r="G30" s="634"/>
      <c r="H30" s="634"/>
      <c r="I30" s="634"/>
      <c r="J30" s="634"/>
      <c r="K30" s="634"/>
      <c r="L30" s="634"/>
      <c r="M30" s="634"/>
      <c r="N30" s="634"/>
      <c r="O30" s="634"/>
      <c r="P30" s="634"/>
      <c r="Q30" s="635"/>
      <c r="R30" s="636">
        <v>3887372</v>
      </c>
      <c r="S30" s="637"/>
      <c r="T30" s="637"/>
      <c r="U30" s="637"/>
      <c r="V30" s="637"/>
      <c r="W30" s="637"/>
      <c r="X30" s="637"/>
      <c r="Y30" s="638"/>
      <c r="Z30" s="639">
        <v>16.399999999999999</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2"/>
      <c r="BI30" s="672"/>
      <c r="BJ30" s="672"/>
      <c r="BK30" s="672"/>
      <c r="BL30" s="672"/>
      <c r="BM30" s="672"/>
      <c r="BN30" s="672"/>
      <c r="BO30" s="672"/>
      <c r="BP30" s="672"/>
      <c r="BQ30" s="673"/>
      <c r="BR30" s="618" t="s">
        <v>295</v>
      </c>
      <c r="BS30" s="672"/>
      <c r="BT30" s="672"/>
      <c r="BU30" s="672"/>
      <c r="BV30" s="672"/>
      <c r="BW30" s="672"/>
      <c r="BX30" s="672"/>
      <c r="BY30" s="672"/>
      <c r="BZ30" s="672"/>
      <c r="CA30" s="672"/>
      <c r="CB30" s="673"/>
      <c r="CD30" s="676"/>
      <c r="CE30" s="677"/>
      <c r="CF30" s="633" t="s">
        <v>296</v>
      </c>
      <c r="CG30" s="634"/>
      <c r="CH30" s="634"/>
      <c r="CI30" s="634"/>
      <c r="CJ30" s="634"/>
      <c r="CK30" s="634"/>
      <c r="CL30" s="634"/>
      <c r="CM30" s="634"/>
      <c r="CN30" s="634"/>
      <c r="CO30" s="634"/>
      <c r="CP30" s="634"/>
      <c r="CQ30" s="635"/>
      <c r="CR30" s="636">
        <v>2277022</v>
      </c>
      <c r="CS30" s="637"/>
      <c r="CT30" s="637"/>
      <c r="CU30" s="637"/>
      <c r="CV30" s="637"/>
      <c r="CW30" s="637"/>
      <c r="CX30" s="637"/>
      <c r="CY30" s="638"/>
      <c r="CZ30" s="641">
        <v>9.9</v>
      </c>
      <c r="DA30" s="669"/>
      <c r="DB30" s="669"/>
      <c r="DC30" s="671"/>
      <c r="DD30" s="645">
        <v>2262246</v>
      </c>
      <c r="DE30" s="637"/>
      <c r="DF30" s="637"/>
      <c r="DG30" s="637"/>
      <c r="DH30" s="637"/>
      <c r="DI30" s="637"/>
      <c r="DJ30" s="637"/>
      <c r="DK30" s="638"/>
      <c r="DL30" s="645">
        <v>2262246</v>
      </c>
      <c r="DM30" s="637"/>
      <c r="DN30" s="637"/>
      <c r="DO30" s="637"/>
      <c r="DP30" s="637"/>
      <c r="DQ30" s="637"/>
      <c r="DR30" s="637"/>
      <c r="DS30" s="637"/>
      <c r="DT30" s="637"/>
      <c r="DU30" s="637"/>
      <c r="DV30" s="638"/>
      <c r="DW30" s="641">
        <v>18.7</v>
      </c>
      <c r="DX30" s="669"/>
      <c r="DY30" s="669"/>
      <c r="DZ30" s="669"/>
      <c r="EA30" s="669"/>
      <c r="EB30" s="669"/>
      <c r="EC30" s="670"/>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4" t="s">
        <v>298</v>
      </c>
      <c r="AQ31" s="685"/>
      <c r="AR31" s="685"/>
      <c r="AS31" s="685"/>
      <c r="AT31" s="690" t="s">
        <v>299</v>
      </c>
      <c r="AU31" s="212"/>
      <c r="AV31" s="212"/>
      <c r="AW31" s="212"/>
      <c r="AX31" s="622" t="s">
        <v>177</v>
      </c>
      <c r="AY31" s="623"/>
      <c r="AZ31" s="623"/>
      <c r="BA31" s="623"/>
      <c r="BB31" s="623"/>
      <c r="BC31" s="623"/>
      <c r="BD31" s="623"/>
      <c r="BE31" s="623"/>
      <c r="BF31" s="624"/>
      <c r="BG31" s="683">
        <v>99.4</v>
      </c>
      <c r="BH31" s="680"/>
      <c r="BI31" s="680"/>
      <c r="BJ31" s="680"/>
      <c r="BK31" s="680"/>
      <c r="BL31" s="680"/>
      <c r="BM31" s="631">
        <v>97.5</v>
      </c>
      <c r="BN31" s="680"/>
      <c r="BO31" s="680"/>
      <c r="BP31" s="680"/>
      <c r="BQ31" s="681"/>
      <c r="BR31" s="683">
        <v>99.5</v>
      </c>
      <c r="BS31" s="680"/>
      <c r="BT31" s="680"/>
      <c r="BU31" s="680"/>
      <c r="BV31" s="680"/>
      <c r="BW31" s="680"/>
      <c r="BX31" s="631">
        <v>97.1</v>
      </c>
      <c r="BY31" s="680"/>
      <c r="BZ31" s="680"/>
      <c r="CA31" s="680"/>
      <c r="CB31" s="681"/>
      <c r="CD31" s="676"/>
      <c r="CE31" s="677"/>
      <c r="CF31" s="633" t="s">
        <v>300</v>
      </c>
      <c r="CG31" s="634"/>
      <c r="CH31" s="634"/>
      <c r="CI31" s="634"/>
      <c r="CJ31" s="634"/>
      <c r="CK31" s="634"/>
      <c r="CL31" s="634"/>
      <c r="CM31" s="634"/>
      <c r="CN31" s="634"/>
      <c r="CO31" s="634"/>
      <c r="CP31" s="634"/>
      <c r="CQ31" s="635"/>
      <c r="CR31" s="636">
        <v>62107</v>
      </c>
      <c r="CS31" s="657"/>
      <c r="CT31" s="657"/>
      <c r="CU31" s="657"/>
      <c r="CV31" s="657"/>
      <c r="CW31" s="657"/>
      <c r="CX31" s="657"/>
      <c r="CY31" s="658"/>
      <c r="CZ31" s="641">
        <v>0.3</v>
      </c>
      <c r="DA31" s="669"/>
      <c r="DB31" s="669"/>
      <c r="DC31" s="671"/>
      <c r="DD31" s="645">
        <v>61217</v>
      </c>
      <c r="DE31" s="657"/>
      <c r="DF31" s="657"/>
      <c r="DG31" s="657"/>
      <c r="DH31" s="657"/>
      <c r="DI31" s="657"/>
      <c r="DJ31" s="657"/>
      <c r="DK31" s="658"/>
      <c r="DL31" s="645">
        <v>61217</v>
      </c>
      <c r="DM31" s="657"/>
      <c r="DN31" s="657"/>
      <c r="DO31" s="657"/>
      <c r="DP31" s="657"/>
      <c r="DQ31" s="657"/>
      <c r="DR31" s="657"/>
      <c r="DS31" s="657"/>
      <c r="DT31" s="657"/>
      <c r="DU31" s="657"/>
      <c r="DV31" s="658"/>
      <c r="DW31" s="641">
        <v>0.5</v>
      </c>
      <c r="DX31" s="669"/>
      <c r="DY31" s="669"/>
      <c r="DZ31" s="669"/>
      <c r="EA31" s="669"/>
      <c r="EB31" s="669"/>
      <c r="EC31" s="670"/>
    </row>
    <row r="32" spans="2:133" ht="11.25" customHeight="1" x14ac:dyDescent="0.15">
      <c r="B32" s="633" t="s">
        <v>301</v>
      </c>
      <c r="C32" s="634"/>
      <c r="D32" s="634"/>
      <c r="E32" s="634"/>
      <c r="F32" s="634"/>
      <c r="G32" s="634"/>
      <c r="H32" s="634"/>
      <c r="I32" s="634"/>
      <c r="J32" s="634"/>
      <c r="K32" s="634"/>
      <c r="L32" s="634"/>
      <c r="M32" s="634"/>
      <c r="N32" s="634"/>
      <c r="O32" s="634"/>
      <c r="P32" s="634"/>
      <c r="Q32" s="635"/>
      <c r="R32" s="636">
        <v>1562197</v>
      </c>
      <c r="S32" s="637"/>
      <c r="T32" s="637"/>
      <c r="U32" s="637"/>
      <c r="V32" s="637"/>
      <c r="W32" s="637"/>
      <c r="X32" s="637"/>
      <c r="Y32" s="638"/>
      <c r="Z32" s="639">
        <v>6.6</v>
      </c>
      <c r="AA32" s="639"/>
      <c r="AB32" s="639"/>
      <c r="AC32" s="639"/>
      <c r="AD32" s="640" t="s">
        <v>122</v>
      </c>
      <c r="AE32" s="640"/>
      <c r="AF32" s="640"/>
      <c r="AG32" s="640"/>
      <c r="AH32" s="640"/>
      <c r="AI32" s="640"/>
      <c r="AJ32" s="640"/>
      <c r="AK32" s="640"/>
      <c r="AL32" s="641" t="s">
        <v>122</v>
      </c>
      <c r="AM32" s="642"/>
      <c r="AN32" s="642"/>
      <c r="AO32" s="643"/>
      <c r="AP32" s="686"/>
      <c r="AQ32" s="687"/>
      <c r="AR32" s="687"/>
      <c r="AS32" s="687"/>
      <c r="AT32" s="691"/>
      <c r="AU32" s="208" t="s">
        <v>302</v>
      </c>
      <c r="AX32" s="633" t="s">
        <v>303</v>
      </c>
      <c r="AY32" s="634"/>
      <c r="AZ32" s="634"/>
      <c r="BA32" s="634"/>
      <c r="BB32" s="634"/>
      <c r="BC32" s="634"/>
      <c r="BD32" s="634"/>
      <c r="BE32" s="634"/>
      <c r="BF32" s="635"/>
      <c r="BG32" s="693">
        <v>99.6</v>
      </c>
      <c r="BH32" s="657"/>
      <c r="BI32" s="657"/>
      <c r="BJ32" s="657"/>
      <c r="BK32" s="657"/>
      <c r="BL32" s="657"/>
      <c r="BM32" s="642">
        <v>97.6</v>
      </c>
      <c r="BN32" s="657"/>
      <c r="BO32" s="657"/>
      <c r="BP32" s="657"/>
      <c r="BQ32" s="682"/>
      <c r="BR32" s="693">
        <v>99.6</v>
      </c>
      <c r="BS32" s="657"/>
      <c r="BT32" s="657"/>
      <c r="BU32" s="657"/>
      <c r="BV32" s="657"/>
      <c r="BW32" s="657"/>
      <c r="BX32" s="642">
        <v>97.3</v>
      </c>
      <c r="BY32" s="657"/>
      <c r="BZ32" s="657"/>
      <c r="CA32" s="657"/>
      <c r="CB32" s="682"/>
      <c r="CD32" s="678"/>
      <c r="CE32" s="679"/>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9"/>
      <c r="DB32" s="669"/>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9"/>
      <c r="DY32" s="669"/>
      <c r="DZ32" s="669"/>
      <c r="EA32" s="669"/>
      <c r="EB32" s="669"/>
      <c r="EC32" s="670"/>
    </row>
    <row r="33" spans="2:133" ht="11.25" customHeight="1" x14ac:dyDescent="0.15">
      <c r="B33" s="633" t="s">
        <v>305</v>
      </c>
      <c r="C33" s="634"/>
      <c r="D33" s="634"/>
      <c r="E33" s="634"/>
      <c r="F33" s="634"/>
      <c r="G33" s="634"/>
      <c r="H33" s="634"/>
      <c r="I33" s="634"/>
      <c r="J33" s="634"/>
      <c r="K33" s="634"/>
      <c r="L33" s="634"/>
      <c r="M33" s="634"/>
      <c r="N33" s="634"/>
      <c r="O33" s="634"/>
      <c r="P33" s="634"/>
      <c r="Q33" s="635"/>
      <c r="R33" s="636">
        <v>13325</v>
      </c>
      <c r="S33" s="637"/>
      <c r="T33" s="637"/>
      <c r="U33" s="637"/>
      <c r="V33" s="637"/>
      <c r="W33" s="637"/>
      <c r="X33" s="637"/>
      <c r="Y33" s="638"/>
      <c r="Z33" s="639">
        <v>0.1</v>
      </c>
      <c r="AA33" s="639"/>
      <c r="AB33" s="639"/>
      <c r="AC33" s="639"/>
      <c r="AD33" s="640" t="s">
        <v>122</v>
      </c>
      <c r="AE33" s="640"/>
      <c r="AF33" s="640"/>
      <c r="AG33" s="640"/>
      <c r="AH33" s="640"/>
      <c r="AI33" s="640"/>
      <c r="AJ33" s="640"/>
      <c r="AK33" s="640"/>
      <c r="AL33" s="641" t="s">
        <v>122</v>
      </c>
      <c r="AM33" s="642"/>
      <c r="AN33" s="642"/>
      <c r="AO33" s="643"/>
      <c r="AP33" s="688"/>
      <c r="AQ33" s="689"/>
      <c r="AR33" s="689"/>
      <c r="AS33" s="689"/>
      <c r="AT33" s="692"/>
      <c r="AU33" s="213"/>
      <c r="AV33" s="213"/>
      <c r="AW33" s="213"/>
      <c r="AX33" s="659" t="s">
        <v>306</v>
      </c>
      <c r="AY33" s="660"/>
      <c r="AZ33" s="660"/>
      <c r="BA33" s="660"/>
      <c r="BB33" s="660"/>
      <c r="BC33" s="660"/>
      <c r="BD33" s="660"/>
      <c r="BE33" s="660"/>
      <c r="BF33" s="661"/>
      <c r="BG33" s="694">
        <v>99.2</v>
      </c>
      <c r="BH33" s="695"/>
      <c r="BI33" s="695"/>
      <c r="BJ33" s="695"/>
      <c r="BK33" s="695"/>
      <c r="BL33" s="695"/>
      <c r="BM33" s="696">
        <v>97.2</v>
      </c>
      <c r="BN33" s="695"/>
      <c r="BO33" s="695"/>
      <c r="BP33" s="695"/>
      <c r="BQ33" s="697"/>
      <c r="BR33" s="694">
        <v>99.3</v>
      </c>
      <c r="BS33" s="695"/>
      <c r="BT33" s="695"/>
      <c r="BU33" s="695"/>
      <c r="BV33" s="695"/>
      <c r="BW33" s="695"/>
      <c r="BX33" s="696">
        <v>96.5</v>
      </c>
      <c r="BY33" s="695"/>
      <c r="BZ33" s="695"/>
      <c r="CA33" s="695"/>
      <c r="CB33" s="697"/>
      <c r="CD33" s="633" t="s">
        <v>307</v>
      </c>
      <c r="CE33" s="634"/>
      <c r="CF33" s="634"/>
      <c r="CG33" s="634"/>
      <c r="CH33" s="634"/>
      <c r="CI33" s="634"/>
      <c r="CJ33" s="634"/>
      <c r="CK33" s="634"/>
      <c r="CL33" s="634"/>
      <c r="CM33" s="634"/>
      <c r="CN33" s="634"/>
      <c r="CO33" s="634"/>
      <c r="CP33" s="634"/>
      <c r="CQ33" s="635"/>
      <c r="CR33" s="636">
        <v>9396102</v>
      </c>
      <c r="CS33" s="657"/>
      <c r="CT33" s="657"/>
      <c r="CU33" s="657"/>
      <c r="CV33" s="657"/>
      <c r="CW33" s="657"/>
      <c r="CX33" s="657"/>
      <c r="CY33" s="658"/>
      <c r="CZ33" s="641">
        <v>40.9</v>
      </c>
      <c r="DA33" s="669"/>
      <c r="DB33" s="669"/>
      <c r="DC33" s="671"/>
      <c r="DD33" s="645">
        <v>7530479</v>
      </c>
      <c r="DE33" s="657"/>
      <c r="DF33" s="657"/>
      <c r="DG33" s="657"/>
      <c r="DH33" s="657"/>
      <c r="DI33" s="657"/>
      <c r="DJ33" s="657"/>
      <c r="DK33" s="658"/>
      <c r="DL33" s="645">
        <v>5625956</v>
      </c>
      <c r="DM33" s="657"/>
      <c r="DN33" s="657"/>
      <c r="DO33" s="657"/>
      <c r="DP33" s="657"/>
      <c r="DQ33" s="657"/>
      <c r="DR33" s="657"/>
      <c r="DS33" s="657"/>
      <c r="DT33" s="657"/>
      <c r="DU33" s="657"/>
      <c r="DV33" s="658"/>
      <c r="DW33" s="641">
        <v>46.4</v>
      </c>
      <c r="DX33" s="669"/>
      <c r="DY33" s="669"/>
      <c r="DZ33" s="669"/>
      <c r="EA33" s="669"/>
      <c r="EB33" s="669"/>
      <c r="EC33" s="670"/>
    </row>
    <row r="34" spans="2:133" ht="11.25" customHeight="1" x14ac:dyDescent="0.15">
      <c r="B34" s="633" t="s">
        <v>308</v>
      </c>
      <c r="C34" s="634"/>
      <c r="D34" s="634"/>
      <c r="E34" s="634"/>
      <c r="F34" s="634"/>
      <c r="G34" s="634"/>
      <c r="H34" s="634"/>
      <c r="I34" s="634"/>
      <c r="J34" s="634"/>
      <c r="K34" s="634"/>
      <c r="L34" s="634"/>
      <c r="M34" s="634"/>
      <c r="N34" s="634"/>
      <c r="O34" s="634"/>
      <c r="P34" s="634"/>
      <c r="Q34" s="635"/>
      <c r="R34" s="636">
        <v>261046</v>
      </c>
      <c r="S34" s="637"/>
      <c r="T34" s="637"/>
      <c r="U34" s="637"/>
      <c r="V34" s="637"/>
      <c r="W34" s="637"/>
      <c r="X34" s="637"/>
      <c r="Y34" s="638"/>
      <c r="Z34" s="639">
        <v>1.1000000000000001</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3158812</v>
      </c>
      <c r="CS34" s="637"/>
      <c r="CT34" s="637"/>
      <c r="CU34" s="637"/>
      <c r="CV34" s="637"/>
      <c r="CW34" s="637"/>
      <c r="CX34" s="637"/>
      <c r="CY34" s="638"/>
      <c r="CZ34" s="641">
        <v>13.8</v>
      </c>
      <c r="DA34" s="669"/>
      <c r="DB34" s="669"/>
      <c r="DC34" s="671"/>
      <c r="DD34" s="645">
        <v>2469104</v>
      </c>
      <c r="DE34" s="637"/>
      <c r="DF34" s="637"/>
      <c r="DG34" s="637"/>
      <c r="DH34" s="637"/>
      <c r="DI34" s="637"/>
      <c r="DJ34" s="637"/>
      <c r="DK34" s="638"/>
      <c r="DL34" s="645">
        <v>2121587</v>
      </c>
      <c r="DM34" s="637"/>
      <c r="DN34" s="637"/>
      <c r="DO34" s="637"/>
      <c r="DP34" s="637"/>
      <c r="DQ34" s="637"/>
      <c r="DR34" s="637"/>
      <c r="DS34" s="637"/>
      <c r="DT34" s="637"/>
      <c r="DU34" s="637"/>
      <c r="DV34" s="638"/>
      <c r="DW34" s="641">
        <v>17.5</v>
      </c>
      <c r="DX34" s="669"/>
      <c r="DY34" s="669"/>
      <c r="DZ34" s="669"/>
      <c r="EA34" s="669"/>
      <c r="EB34" s="669"/>
      <c r="EC34" s="670"/>
    </row>
    <row r="35" spans="2:133" ht="11.25" customHeight="1" x14ac:dyDescent="0.15">
      <c r="B35" s="633" t="s">
        <v>310</v>
      </c>
      <c r="C35" s="634"/>
      <c r="D35" s="634"/>
      <c r="E35" s="634"/>
      <c r="F35" s="634"/>
      <c r="G35" s="634"/>
      <c r="H35" s="634"/>
      <c r="I35" s="634"/>
      <c r="J35" s="634"/>
      <c r="K35" s="634"/>
      <c r="L35" s="634"/>
      <c r="M35" s="634"/>
      <c r="N35" s="634"/>
      <c r="O35" s="634"/>
      <c r="P35" s="634"/>
      <c r="Q35" s="635"/>
      <c r="R35" s="636">
        <v>847655</v>
      </c>
      <c r="S35" s="637"/>
      <c r="T35" s="637"/>
      <c r="U35" s="637"/>
      <c r="V35" s="637"/>
      <c r="W35" s="637"/>
      <c r="X35" s="637"/>
      <c r="Y35" s="638"/>
      <c r="Z35" s="639">
        <v>3.6</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268938</v>
      </c>
      <c r="CS35" s="657"/>
      <c r="CT35" s="657"/>
      <c r="CU35" s="657"/>
      <c r="CV35" s="657"/>
      <c r="CW35" s="657"/>
      <c r="CX35" s="657"/>
      <c r="CY35" s="658"/>
      <c r="CZ35" s="641">
        <v>1.2</v>
      </c>
      <c r="DA35" s="669"/>
      <c r="DB35" s="669"/>
      <c r="DC35" s="671"/>
      <c r="DD35" s="645">
        <v>172863</v>
      </c>
      <c r="DE35" s="657"/>
      <c r="DF35" s="657"/>
      <c r="DG35" s="657"/>
      <c r="DH35" s="657"/>
      <c r="DI35" s="657"/>
      <c r="DJ35" s="657"/>
      <c r="DK35" s="658"/>
      <c r="DL35" s="645">
        <v>172863</v>
      </c>
      <c r="DM35" s="657"/>
      <c r="DN35" s="657"/>
      <c r="DO35" s="657"/>
      <c r="DP35" s="657"/>
      <c r="DQ35" s="657"/>
      <c r="DR35" s="657"/>
      <c r="DS35" s="657"/>
      <c r="DT35" s="657"/>
      <c r="DU35" s="657"/>
      <c r="DV35" s="658"/>
      <c r="DW35" s="641">
        <v>1.4</v>
      </c>
      <c r="DX35" s="669"/>
      <c r="DY35" s="669"/>
      <c r="DZ35" s="669"/>
      <c r="EA35" s="669"/>
      <c r="EB35" s="669"/>
      <c r="EC35" s="670"/>
    </row>
    <row r="36" spans="2:133" ht="11.25" customHeight="1" x14ac:dyDescent="0.15">
      <c r="B36" s="633" t="s">
        <v>314</v>
      </c>
      <c r="C36" s="634"/>
      <c r="D36" s="634"/>
      <c r="E36" s="634"/>
      <c r="F36" s="634"/>
      <c r="G36" s="634"/>
      <c r="H36" s="634"/>
      <c r="I36" s="634"/>
      <c r="J36" s="634"/>
      <c r="K36" s="634"/>
      <c r="L36" s="634"/>
      <c r="M36" s="634"/>
      <c r="N36" s="634"/>
      <c r="O36" s="634"/>
      <c r="P36" s="634"/>
      <c r="Q36" s="635"/>
      <c r="R36" s="636">
        <v>604472</v>
      </c>
      <c r="S36" s="637"/>
      <c r="T36" s="637"/>
      <c r="U36" s="637"/>
      <c r="V36" s="637"/>
      <c r="W36" s="637"/>
      <c r="X36" s="637"/>
      <c r="Y36" s="638"/>
      <c r="Z36" s="639">
        <v>2.6</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2827035</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40484</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3171333</v>
      </c>
      <c r="CS36" s="637"/>
      <c r="CT36" s="637"/>
      <c r="CU36" s="637"/>
      <c r="CV36" s="637"/>
      <c r="CW36" s="637"/>
      <c r="CX36" s="637"/>
      <c r="CY36" s="638"/>
      <c r="CZ36" s="641">
        <v>13.8</v>
      </c>
      <c r="DA36" s="669"/>
      <c r="DB36" s="669"/>
      <c r="DC36" s="671"/>
      <c r="DD36" s="645">
        <v>2811327</v>
      </c>
      <c r="DE36" s="637"/>
      <c r="DF36" s="637"/>
      <c r="DG36" s="637"/>
      <c r="DH36" s="637"/>
      <c r="DI36" s="637"/>
      <c r="DJ36" s="637"/>
      <c r="DK36" s="638"/>
      <c r="DL36" s="645">
        <v>1773470</v>
      </c>
      <c r="DM36" s="637"/>
      <c r="DN36" s="637"/>
      <c r="DO36" s="637"/>
      <c r="DP36" s="637"/>
      <c r="DQ36" s="637"/>
      <c r="DR36" s="637"/>
      <c r="DS36" s="637"/>
      <c r="DT36" s="637"/>
      <c r="DU36" s="637"/>
      <c r="DV36" s="638"/>
      <c r="DW36" s="641">
        <v>14.6</v>
      </c>
      <c r="DX36" s="669"/>
      <c r="DY36" s="669"/>
      <c r="DZ36" s="669"/>
      <c r="EA36" s="669"/>
      <c r="EB36" s="669"/>
      <c r="EC36" s="670"/>
    </row>
    <row r="37" spans="2:133" ht="11.25" customHeight="1" x14ac:dyDescent="0.15">
      <c r="B37" s="633" t="s">
        <v>318</v>
      </c>
      <c r="C37" s="634"/>
      <c r="D37" s="634"/>
      <c r="E37" s="634"/>
      <c r="F37" s="634"/>
      <c r="G37" s="634"/>
      <c r="H37" s="634"/>
      <c r="I37" s="634"/>
      <c r="J37" s="634"/>
      <c r="K37" s="634"/>
      <c r="L37" s="634"/>
      <c r="M37" s="634"/>
      <c r="N37" s="634"/>
      <c r="O37" s="634"/>
      <c r="P37" s="634"/>
      <c r="Q37" s="635"/>
      <c r="R37" s="636">
        <v>671833</v>
      </c>
      <c r="S37" s="637"/>
      <c r="T37" s="637"/>
      <c r="U37" s="637"/>
      <c r="V37" s="637"/>
      <c r="W37" s="637"/>
      <c r="X37" s="637"/>
      <c r="Y37" s="638"/>
      <c r="Z37" s="639">
        <v>2.8</v>
      </c>
      <c r="AA37" s="639"/>
      <c r="AB37" s="639"/>
      <c r="AC37" s="639"/>
      <c r="AD37" s="640">
        <v>10240</v>
      </c>
      <c r="AE37" s="640"/>
      <c r="AF37" s="640"/>
      <c r="AG37" s="640"/>
      <c r="AH37" s="640"/>
      <c r="AI37" s="640"/>
      <c r="AJ37" s="640"/>
      <c r="AK37" s="640"/>
      <c r="AL37" s="641">
        <v>0.1</v>
      </c>
      <c r="AM37" s="642"/>
      <c r="AN37" s="642"/>
      <c r="AO37" s="643"/>
      <c r="AQ37" s="699" t="s">
        <v>319</v>
      </c>
      <c r="AR37" s="700"/>
      <c r="AS37" s="700"/>
      <c r="AT37" s="700"/>
      <c r="AU37" s="700"/>
      <c r="AV37" s="700"/>
      <c r="AW37" s="700"/>
      <c r="AX37" s="700"/>
      <c r="AY37" s="701"/>
      <c r="AZ37" s="636">
        <v>587850</v>
      </c>
      <c r="BA37" s="637"/>
      <c r="BB37" s="637"/>
      <c r="BC37" s="637"/>
      <c r="BD37" s="657"/>
      <c r="BE37" s="657"/>
      <c r="BF37" s="682"/>
      <c r="BG37" s="633" t="s">
        <v>320</v>
      </c>
      <c r="BH37" s="634"/>
      <c r="BI37" s="634"/>
      <c r="BJ37" s="634"/>
      <c r="BK37" s="634"/>
      <c r="BL37" s="634"/>
      <c r="BM37" s="634"/>
      <c r="BN37" s="634"/>
      <c r="BO37" s="634"/>
      <c r="BP37" s="634"/>
      <c r="BQ37" s="634"/>
      <c r="BR37" s="634"/>
      <c r="BS37" s="634"/>
      <c r="BT37" s="634"/>
      <c r="BU37" s="635"/>
      <c r="BV37" s="636">
        <v>-9053</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627244</v>
      </c>
      <c r="CS37" s="657"/>
      <c r="CT37" s="657"/>
      <c r="CU37" s="657"/>
      <c r="CV37" s="657"/>
      <c r="CW37" s="657"/>
      <c r="CX37" s="657"/>
      <c r="CY37" s="658"/>
      <c r="CZ37" s="641">
        <v>2.7</v>
      </c>
      <c r="DA37" s="669"/>
      <c r="DB37" s="669"/>
      <c r="DC37" s="671"/>
      <c r="DD37" s="645">
        <v>592444</v>
      </c>
      <c r="DE37" s="657"/>
      <c r="DF37" s="657"/>
      <c r="DG37" s="657"/>
      <c r="DH37" s="657"/>
      <c r="DI37" s="657"/>
      <c r="DJ37" s="657"/>
      <c r="DK37" s="658"/>
      <c r="DL37" s="645">
        <v>592374</v>
      </c>
      <c r="DM37" s="657"/>
      <c r="DN37" s="657"/>
      <c r="DO37" s="657"/>
      <c r="DP37" s="657"/>
      <c r="DQ37" s="657"/>
      <c r="DR37" s="657"/>
      <c r="DS37" s="657"/>
      <c r="DT37" s="657"/>
      <c r="DU37" s="657"/>
      <c r="DV37" s="658"/>
      <c r="DW37" s="641">
        <v>4.9000000000000004</v>
      </c>
      <c r="DX37" s="669"/>
      <c r="DY37" s="669"/>
      <c r="DZ37" s="669"/>
      <c r="EA37" s="669"/>
      <c r="EB37" s="669"/>
      <c r="EC37" s="670"/>
    </row>
    <row r="38" spans="2:133" ht="11.25" customHeight="1" x14ac:dyDescent="0.15">
      <c r="B38" s="633" t="s">
        <v>322</v>
      </c>
      <c r="C38" s="634"/>
      <c r="D38" s="634"/>
      <c r="E38" s="634"/>
      <c r="F38" s="634"/>
      <c r="G38" s="634"/>
      <c r="H38" s="634"/>
      <c r="I38" s="634"/>
      <c r="J38" s="634"/>
      <c r="K38" s="634"/>
      <c r="L38" s="634"/>
      <c r="M38" s="634"/>
      <c r="N38" s="634"/>
      <c r="O38" s="634"/>
      <c r="P38" s="634"/>
      <c r="Q38" s="635"/>
      <c r="R38" s="636">
        <v>2004600</v>
      </c>
      <c r="S38" s="637"/>
      <c r="T38" s="637"/>
      <c r="U38" s="637"/>
      <c r="V38" s="637"/>
      <c r="W38" s="637"/>
      <c r="X38" s="637"/>
      <c r="Y38" s="638"/>
      <c r="Z38" s="639">
        <v>8.5</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262215</v>
      </c>
      <c r="BA38" s="637"/>
      <c r="BB38" s="637"/>
      <c r="BC38" s="637"/>
      <c r="BD38" s="657"/>
      <c r="BE38" s="657"/>
      <c r="BF38" s="682"/>
      <c r="BG38" s="633" t="s">
        <v>324</v>
      </c>
      <c r="BH38" s="634"/>
      <c r="BI38" s="634"/>
      <c r="BJ38" s="634"/>
      <c r="BK38" s="634"/>
      <c r="BL38" s="634"/>
      <c r="BM38" s="634"/>
      <c r="BN38" s="634"/>
      <c r="BO38" s="634"/>
      <c r="BP38" s="634"/>
      <c r="BQ38" s="634"/>
      <c r="BR38" s="634"/>
      <c r="BS38" s="634"/>
      <c r="BT38" s="634"/>
      <c r="BU38" s="635"/>
      <c r="BV38" s="636">
        <v>4467</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1923698</v>
      </c>
      <c r="CS38" s="637"/>
      <c r="CT38" s="637"/>
      <c r="CU38" s="637"/>
      <c r="CV38" s="637"/>
      <c r="CW38" s="637"/>
      <c r="CX38" s="637"/>
      <c r="CY38" s="638"/>
      <c r="CZ38" s="641">
        <v>8.4</v>
      </c>
      <c r="DA38" s="669"/>
      <c r="DB38" s="669"/>
      <c r="DC38" s="671"/>
      <c r="DD38" s="645">
        <v>1611913</v>
      </c>
      <c r="DE38" s="637"/>
      <c r="DF38" s="637"/>
      <c r="DG38" s="637"/>
      <c r="DH38" s="637"/>
      <c r="DI38" s="637"/>
      <c r="DJ38" s="637"/>
      <c r="DK38" s="638"/>
      <c r="DL38" s="645">
        <v>1558036</v>
      </c>
      <c r="DM38" s="637"/>
      <c r="DN38" s="637"/>
      <c r="DO38" s="637"/>
      <c r="DP38" s="637"/>
      <c r="DQ38" s="637"/>
      <c r="DR38" s="637"/>
      <c r="DS38" s="637"/>
      <c r="DT38" s="637"/>
      <c r="DU38" s="637"/>
      <c r="DV38" s="638"/>
      <c r="DW38" s="641">
        <v>12.9</v>
      </c>
      <c r="DX38" s="669"/>
      <c r="DY38" s="669"/>
      <c r="DZ38" s="669"/>
      <c r="EA38" s="669"/>
      <c r="EB38" s="669"/>
      <c r="EC38" s="670"/>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53272</v>
      </c>
      <c r="BA39" s="637"/>
      <c r="BB39" s="637"/>
      <c r="BC39" s="637"/>
      <c r="BD39" s="657"/>
      <c r="BE39" s="657"/>
      <c r="BF39" s="682"/>
      <c r="BG39" s="633" t="s">
        <v>328</v>
      </c>
      <c r="BH39" s="634"/>
      <c r="BI39" s="634"/>
      <c r="BJ39" s="634"/>
      <c r="BK39" s="634"/>
      <c r="BL39" s="634"/>
      <c r="BM39" s="634"/>
      <c r="BN39" s="634"/>
      <c r="BO39" s="634"/>
      <c r="BP39" s="634"/>
      <c r="BQ39" s="634"/>
      <c r="BR39" s="634"/>
      <c r="BS39" s="634"/>
      <c r="BT39" s="634"/>
      <c r="BU39" s="635"/>
      <c r="BV39" s="636">
        <v>6378</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438874</v>
      </c>
      <c r="CS39" s="657"/>
      <c r="CT39" s="657"/>
      <c r="CU39" s="657"/>
      <c r="CV39" s="657"/>
      <c r="CW39" s="657"/>
      <c r="CX39" s="657"/>
      <c r="CY39" s="658"/>
      <c r="CZ39" s="641">
        <v>1.9</v>
      </c>
      <c r="DA39" s="669"/>
      <c r="DB39" s="669"/>
      <c r="DC39" s="671"/>
      <c r="DD39" s="645">
        <v>436973</v>
      </c>
      <c r="DE39" s="657"/>
      <c r="DF39" s="657"/>
      <c r="DG39" s="657"/>
      <c r="DH39" s="657"/>
      <c r="DI39" s="657"/>
      <c r="DJ39" s="657"/>
      <c r="DK39" s="658"/>
      <c r="DL39" s="645" t="s">
        <v>122</v>
      </c>
      <c r="DM39" s="657"/>
      <c r="DN39" s="657"/>
      <c r="DO39" s="657"/>
      <c r="DP39" s="657"/>
      <c r="DQ39" s="657"/>
      <c r="DR39" s="657"/>
      <c r="DS39" s="657"/>
      <c r="DT39" s="657"/>
      <c r="DU39" s="657"/>
      <c r="DV39" s="658"/>
      <c r="DW39" s="641" t="s">
        <v>122</v>
      </c>
      <c r="DX39" s="669"/>
      <c r="DY39" s="669"/>
      <c r="DZ39" s="669"/>
      <c r="EA39" s="669"/>
      <c r="EB39" s="669"/>
      <c r="EC39" s="670"/>
    </row>
    <row r="40" spans="2:133" ht="11.25" customHeight="1" x14ac:dyDescent="0.15">
      <c r="B40" s="633" t="s">
        <v>330</v>
      </c>
      <c r="C40" s="634"/>
      <c r="D40" s="634"/>
      <c r="E40" s="634"/>
      <c r="F40" s="634"/>
      <c r="G40" s="634"/>
      <c r="H40" s="634"/>
      <c r="I40" s="634"/>
      <c r="J40" s="634"/>
      <c r="K40" s="634"/>
      <c r="L40" s="634"/>
      <c r="M40" s="634"/>
      <c r="N40" s="634"/>
      <c r="O40" s="634"/>
      <c r="P40" s="634"/>
      <c r="Q40" s="635"/>
      <c r="R40" s="636">
        <v>76600</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57"/>
      <c r="BE40" s="657"/>
      <c r="BF40" s="682"/>
      <c r="BG40" s="686" t="s">
        <v>332</v>
      </c>
      <c r="BH40" s="687"/>
      <c r="BI40" s="687"/>
      <c r="BJ40" s="687"/>
      <c r="BK40" s="687"/>
      <c r="BL40" s="217"/>
      <c r="BM40" s="634" t="s">
        <v>333</v>
      </c>
      <c r="BN40" s="634"/>
      <c r="BO40" s="634"/>
      <c r="BP40" s="634"/>
      <c r="BQ40" s="634"/>
      <c r="BR40" s="634"/>
      <c r="BS40" s="634"/>
      <c r="BT40" s="634"/>
      <c r="BU40" s="635"/>
      <c r="BV40" s="636">
        <v>95</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434447</v>
      </c>
      <c r="CS40" s="637"/>
      <c r="CT40" s="637"/>
      <c r="CU40" s="637"/>
      <c r="CV40" s="637"/>
      <c r="CW40" s="637"/>
      <c r="CX40" s="637"/>
      <c r="CY40" s="638"/>
      <c r="CZ40" s="641">
        <v>1.9</v>
      </c>
      <c r="DA40" s="669"/>
      <c r="DB40" s="669"/>
      <c r="DC40" s="671"/>
      <c r="DD40" s="645">
        <v>28299</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9"/>
      <c r="DY40" s="669"/>
      <c r="DZ40" s="669"/>
      <c r="EA40" s="669"/>
      <c r="EB40" s="669"/>
      <c r="EC40" s="670"/>
    </row>
    <row r="41" spans="2:133" ht="11.25" customHeight="1" x14ac:dyDescent="0.15">
      <c r="B41" s="659" t="s">
        <v>335</v>
      </c>
      <c r="C41" s="660"/>
      <c r="D41" s="660"/>
      <c r="E41" s="660"/>
      <c r="F41" s="660"/>
      <c r="G41" s="660"/>
      <c r="H41" s="660"/>
      <c r="I41" s="660"/>
      <c r="J41" s="660"/>
      <c r="K41" s="660"/>
      <c r="L41" s="660"/>
      <c r="M41" s="660"/>
      <c r="N41" s="660"/>
      <c r="O41" s="660"/>
      <c r="P41" s="660"/>
      <c r="Q41" s="661"/>
      <c r="R41" s="708">
        <v>23692879</v>
      </c>
      <c r="S41" s="709"/>
      <c r="T41" s="709"/>
      <c r="U41" s="709"/>
      <c r="V41" s="709"/>
      <c r="W41" s="709"/>
      <c r="X41" s="709"/>
      <c r="Y41" s="713"/>
      <c r="Z41" s="714">
        <v>100</v>
      </c>
      <c r="AA41" s="714"/>
      <c r="AB41" s="714"/>
      <c r="AC41" s="714"/>
      <c r="AD41" s="715">
        <v>12041761</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332941</v>
      </c>
      <c r="BA41" s="637"/>
      <c r="BB41" s="637"/>
      <c r="BC41" s="637"/>
      <c r="BD41" s="657"/>
      <c r="BE41" s="657"/>
      <c r="BF41" s="682"/>
      <c r="BG41" s="686"/>
      <c r="BH41" s="687"/>
      <c r="BI41" s="687"/>
      <c r="BJ41" s="687"/>
      <c r="BK41" s="687"/>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57"/>
      <c r="CT41" s="657"/>
      <c r="CU41" s="657"/>
      <c r="CV41" s="657"/>
      <c r="CW41" s="657"/>
      <c r="CX41" s="657"/>
      <c r="CY41" s="658"/>
      <c r="CZ41" s="641" t="s">
        <v>122</v>
      </c>
      <c r="DA41" s="669"/>
      <c r="DB41" s="669"/>
      <c r="DC41" s="671"/>
      <c r="DD41" s="645" t="s">
        <v>122</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1590757</v>
      </c>
      <c r="BA42" s="709"/>
      <c r="BB42" s="709"/>
      <c r="BC42" s="709"/>
      <c r="BD42" s="695"/>
      <c r="BE42" s="695"/>
      <c r="BF42" s="697"/>
      <c r="BG42" s="688"/>
      <c r="BH42" s="689"/>
      <c r="BI42" s="689"/>
      <c r="BJ42" s="689"/>
      <c r="BK42" s="689"/>
      <c r="BL42" s="218"/>
      <c r="BM42" s="660" t="s">
        <v>340</v>
      </c>
      <c r="BN42" s="660"/>
      <c r="BO42" s="660"/>
      <c r="BP42" s="660"/>
      <c r="BQ42" s="660"/>
      <c r="BR42" s="660"/>
      <c r="BS42" s="660"/>
      <c r="BT42" s="660"/>
      <c r="BU42" s="661"/>
      <c r="BV42" s="708">
        <v>390</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3381318</v>
      </c>
      <c r="CS42" s="657"/>
      <c r="CT42" s="657"/>
      <c r="CU42" s="657"/>
      <c r="CV42" s="657"/>
      <c r="CW42" s="657"/>
      <c r="CX42" s="657"/>
      <c r="CY42" s="658"/>
      <c r="CZ42" s="641">
        <v>14.7</v>
      </c>
      <c r="DA42" s="669"/>
      <c r="DB42" s="669"/>
      <c r="DC42" s="671"/>
      <c r="DD42" s="645">
        <v>549069</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48147</v>
      </c>
      <c r="CS43" s="657"/>
      <c r="CT43" s="657"/>
      <c r="CU43" s="657"/>
      <c r="CV43" s="657"/>
      <c r="CW43" s="657"/>
      <c r="CX43" s="657"/>
      <c r="CY43" s="658"/>
      <c r="CZ43" s="641">
        <v>0.2</v>
      </c>
      <c r="DA43" s="669"/>
      <c r="DB43" s="669"/>
      <c r="DC43" s="671"/>
      <c r="DD43" s="645">
        <v>45113</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292</v>
      </c>
      <c r="CE44" s="675"/>
      <c r="CF44" s="633" t="s">
        <v>345</v>
      </c>
      <c r="CG44" s="634"/>
      <c r="CH44" s="634"/>
      <c r="CI44" s="634"/>
      <c r="CJ44" s="634"/>
      <c r="CK44" s="634"/>
      <c r="CL44" s="634"/>
      <c r="CM44" s="634"/>
      <c r="CN44" s="634"/>
      <c r="CO44" s="634"/>
      <c r="CP44" s="634"/>
      <c r="CQ44" s="635"/>
      <c r="CR44" s="636">
        <v>3252867</v>
      </c>
      <c r="CS44" s="637"/>
      <c r="CT44" s="637"/>
      <c r="CU44" s="637"/>
      <c r="CV44" s="637"/>
      <c r="CW44" s="637"/>
      <c r="CX44" s="637"/>
      <c r="CY44" s="638"/>
      <c r="CZ44" s="641">
        <v>14.2</v>
      </c>
      <c r="DA44" s="642"/>
      <c r="DB44" s="642"/>
      <c r="DC44" s="648"/>
      <c r="DD44" s="645">
        <v>522571</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347</v>
      </c>
      <c r="CG45" s="634"/>
      <c r="CH45" s="634"/>
      <c r="CI45" s="634"/>
      <c r="CJ45" s="634"/>
      <c r="CK45" s="634"/>
      <c r="CL45" s="634"/>
      <c r="CM45" s="634"/>
      <c r="CN45" s="634"/>
      <c r="CO45" s="634"/>
      <c r="CP45" s="634"/>
      <c r="CQ45" s="635"/>
      <c r="CR45" s="636">
        <v>1779389</v>
      </c>
      <c r="CS45" s="657"/>
      <c r="CT45" s="657"/>
      <c r="CU45" s="657"/>
      <c r="CV45" s="657"/>
      <c r="CW45" s="657"/>
      <c r="CX45" s="657"/>
      <c r="CY45" s="658"/>
      <c r="CZ45" s="641">
        <v>7.8</v>
      </c>
      <c r="DA45" s="669"/>
      <c r="DB45" s="669"/>
      <c r="DC45" s="671"/>
      <c r="DD45" s="645">
        <v>120908</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6"/>
      <c r="CE46" s="677"/>
      <c r="CF46" s="633" t="s">
        <v>348</v>
      </c>
      <c r="CG46" s="634"/>
      <c r="CH46" s="634"/>
      <c r="CI46" s="634"/>
      <c r="CJ46" s="634"/>
      <c r="CK46" s="634"/>
      <c r="CL46" s="634"/>
      <c r="CM46" s="634"/>
      <c r="CN46" s="634"/>
      <c r="CO46" s="634"/>
      <c r="CP46" s="634"/>
      <c r="CQ46" s="635"/>
      <c r="CR46" s="636">
        <v>1383085</v>
      </c>
      <c r="CS46" s="637"/>
      <c r="CT46" s="637"/>
      <c r="CU46" s="637"/>
      <c r="CV46" s="637"/>
      <c r="CW46" s="637"/>
      <c r="CX46" s="637"/>
      <c r="CY46" s="638"/>
      <c r="CZ46" s="641">
        <v>6</v>
      </c>
      <c r="DA46" s="642"/>
      <c r="DB46" s="642"/>
      <c r="DC46" s="648"/>
      <c r="DD46" s="645">
        <v>377070</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6"/>
      <c r="CE47" s="677"/>
      <c r="CF47" s="633" t="s">
        <v>349</v>
      </c>
      <c r="CG47" s="634"/>
      <c r="CH47" s="634"/>
      <c r="CI47" s="634"/>
      <c r="CJ47" s="634"/>
      <c r="CK47" s="634"/>
      <c r="CL47" s="634"/>
      <c r="CM47" s="634"/>
      <c r="CN47" s="634"/>
      <c r="CO47" s="634"/>
      <c r="CP47" s="634"/>
      <c r="CQ47" s="635"/>
      <c r="CR47" s="636">
        <v>128451</v>
      </c>
      <c r="CS47" s="657"/>
      <c r="CT47" s="657"/>
      <c r="CU47" s="657"/>
      <c r="CV47" s="657"/>
      <c r="CW47" s="657"/>
      <c r="CX47" s="657"/>
      <c r="CY47" s="658"/>
      <c r="CZ47" s="641">
        <v>0.6</v>
      </c>
      <c r="DA47" s="669"/>
      <c r="DB47" s="669"/>
      <c r="DC47" s="671"/>
      <c r="DD47" s="645">
        <v>26498</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8"/>
      <c r="CE48" s="679"/>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9" t="s">
        <v>351</v>
      </c>
      <c r="CE49" s="660"/>
      <c r="CF49" s="660"/>
      <c r="CG49" s="660"/>
      <c r="CH49" s="660"/>
      <c r="CI49" s="660"/>
      <c r="CJ49" s="660"/>
      <c r="CK49" s="660"/>
      <c r="CL49" s="660"/>
      <c r="CM49" s="660"/>
      <c r="CN49" s="660"/>
      <c r="CO49" s="660"/>
      <c r="CP49" s="660"/>
      <c r="CQ49" s="661"/>
      <c r="CR49" s="708">
        <v>22952604</v>
      </c>
      <c r="CS49" s="695"/>
      <c r="CT49" s="695"/>
      <c r="CU49" s="695"/>
      <c r="CV49" s="695"/>
      <c r="CW49" s="695"/>
      <c r="CX49" s="695"/>
      <c r="CY49" s="724"/>
      <c r="CZ49" s="716">
        <v>100</v>
      </c>
      <c r="DA49" s="725"/>
      <c r="DB49" s="725"/>
      <c r="DC49" s="726"/>
      <c r="DD49" s="727">
        <v>15075141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VCQY6FExDcLM0xw1KsKkrwk1I29XLbjcIaqAcfTUzvZ8NSCQAP7qdZd6NtXwL/uVdtb68khxKs0QbHGzM8E4xw==" saltValue="O3RqLvLYuaNXU8SrTh8J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23828</v>
      </c>
      <c r="R7" s="766"/>
      <c r="S7" s="766"/>
      <c r="T7" s="766"/>
      <c r="U7" s="766"/>
      <c r="V7" s="766">
        <v>23088</v>
      </c>
      <c r="W7" s="766"/>
      <c r="X7" s="766"/>
      <c r="Y7" s="766"/>
      <c r="Z7" s="766"/>
      <c r="AA7" s="766">
        <v>740</v>
      </c>
      <c r="AB7" s="766"/>
      <c r="AC7" s="766"/>
      <c r="AD7" s="766"/>
      <c r="AE7" s="767"/>
      <c r="AF7" s="768">
        <v>509</v>
      </c>
      <c r="AG7" s="769"/>
      <c r="AH7" s="769"/>
      <c r="AI7" s="769"/>
      <c r="AJ7" s="770"/>
      <c r="AK7" s="771">
        <v>7</v>
      </c>
      <c r="AL7" s="772"/>
      <c r="AM7" s="772"/>
      <c r="AN7" s="772"/>
      <c r="AO7" s="772"/>
      <c r="AP7" s="772">
        <v>22864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t="s">
        <v>558</v>
      </c>
      <c r="BS7" s="759" t="s">
        <v>555</v>
      </c>
      <c r="BT7" s="760"/>
      <c r="BU7" s="760"/>
      <c r="BV7" s="760"/>
      <c r="BW7" s="760"/>
      <c r="BX7" s="760"/>
      <c r="BY7" s="760"/>
      <c r="BZ7" s="760"/>
      <c r="CA7" s="760"/>
      <c r="CB7" s="760"/>
      <c r="CC7" s="760"/>
      <c r="CD7" s="760"/>
      <c r="CE7" s="760"/>
      <c r="CF7" s="760"/>
      <c r="CG7" s="775"/>
      <c r="CH7" s="756">
        <v>47</v>
      </c>
      <c r="CI7" s="757"/>
      <c r="CJ7" s="757"/>
      <c r="CK7" s="757"/>
      <c r="CL7" s="758"/>
      <c r="CM7" s="756">
        <v>763</v>
      </c>
      <c r="CN7" s="757"/>
      <c r="CO7" s="757"/>
      <c r="CP7" s="757"/>
      <c r="CQ7" s="758"/>
      <c r="CR7" s="756">
        <v>2</v>
      </c>
      <c r="CS7" s="757"/>
      <c r="CT7" s="757"/>
      <c r="CU7" s="757"/>
      <c r="CV7" s="758"/>
      <c r="CW7" s="756">
        <v>45</v>
      </c>
      <c r="CX7" s="757"/>
      <c r="CY7" s="757"/>
      <c r="CZ7" s="757"/>
      <c r="DA7" s="758"/>
      <c r="DB7" s="756" t="s">
        <v>549</v>
      </c>
      <c r="DC7" s="757"/>
      <c r="DD7" s="757"/>
      <c r="DE7" s="757"/>
      <c r="DF7" s="758"/>
      <c r="DG7" s="756">
        <v>145</v>
      </c>
      <c r="DH7" s="757"/>
      <c r="DI7" s="757"/>
      <c r="DJ7" s="757"/>
      <c r="DK7" s="758"/>
      <c r="DL7" s="756" t="s">
        <v>549</v>
      </c>
      <c r="DM7" s="757"/>
      <c r="DN7" s="757"/>
      <c r="DO7" s="757"/>
      <c r="DP7" s="758"/>
      <c r="DQ7" s="756" t="s">
        <v>549</v>
      </c>
      <c r="DR7" s="757"/>
      <c r="DS7" s="757"/>
      <c r="DT7" s="757"/>
      <c r="DU7" s="758"/>
      <c r="DV7" s="759"/>
      <c r="DW7" s="760"/>
      <c r="DX7" s="760"/>
      <c r="DY7" s="760"/>
      <c r="DZ7" s="761"/>
      <c r="EA7" s="228"/>
    </row>
    <row r="8" spans="1:131" s="229" customFormat="1" ht="26.25" customHeight="1" x14ac:dyDescent="0.15">
      <c r="A8" s="232">
        <v>2</v>
      </c>
      <c r="B8" s="793" t="s">
        <v>375</v>
      </c>
      <c r="C8" s="794"/>
      <c r="D8" s="794"/>
      <c r="E8" s="794"/>
      <c r="F8" s="794"/>
      <c r="G8" s="794"/>
      <c r="H8" s="794"/>
      <c r="I8" s="794"/>
      <c r="J8" s="794"/>
      <c r="K8" s="794"/>
      <c r="L8" s="794"/>
      <c r="M8" s="794"/>
      <c r="N8" s="794"/>
      <c r="O8" s="794"/>
      <c r="P8" s="795"/>
      <c r="Q8" s="796">
        <v>355</v>
      </c>
      <c r="R8" s="797"/>
      <c r="S8" s="797"/>
      <c r="T8" s="797"/>
      <c r="U8" s="797"/>
      <c r="V8" s="797">
        <v>355</v>
      </c>
      <c r="W8" s="797"/>
      <c r="X8" s="797"/>
      <c r="Y8" s="797"/>
      <c r="Z8" s="797"/>
      <c r="AA8" s="797" t="s">
        <v>548</v>
      </c>
      <c r="AB8" s="797"/>
      <c r="AC8" s="797"/>
      <c r="AD8" s="797"/>
      <c r="AE8" s="798"/>
      <c r="AF8" s="799" t="s">
        <v>122</v>
      </c>
      <c r="AG8" s="800"/>
      <c r="AH8" s="800"/>
      <c r="AI8" s="800"/>
      <c r="AJ8" s="801"/>
      <c r="AK8" s="782" t="s">
        <v>548</v>
      </c>
      <c r="AL8" s="783"/>
      <c r="AM8" s="783"/>
      <c r="AN8" s="783"/>
      <c r="AO8" s="783"/>
      <c r="AP8" s="783">
        <v>1097</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556</v>
      </c>
      <c r="BT8" s="787"/>
      <c r="BU8" s="787"/>
      <c r="BV8" s="787"/>
      <c r="BW8" s="787"/>
      <c r="BX8" s="787"/>
      <c r="BY8" s="787"/>
      <c r="BZ8" s="787"/>
      <c r="CA8" s="787"/>
      <c r="CB8" s="787"/>
      <c r="CC8" s="787"/>
      <c r="CD8" s="787"/>
      <c r="CE8" s="787"/>
      <c r="CF8" s="787"/>
      <c r="CG8" s="788"/>
      <c r="CH8" s="789">
        <v>-14</v>
      </c>
      <c r="CI8" s="790"/>
      <c r="CJ8" s="790"/>
      <c r="CK8" s="790"/>
      <c r="CL8" s="791"/>
      <c r="CM8" s="789">
        <v>55</v>
      </c>
      <c r="CN8" s="790"/>
      <c r="CO8" s="790"/>
      <c r="CP8" s="790"/>
      <c r="CQ8" s="791"/>
      <c r="CR8" s="789">
        <v>20</v>
      </c>
      <c r="CS8" s="790"/>
      <c r="CT8" s="790"/>
      <c r="CU8" s="790"/>
      <c r="CV8" s="791"/>
      <c r="CW8" s="789">
        <v>8</v>
      </c>
      <c r="CX8" s="790"/>
      <c r="CY8" s="790"/>
      <c r="CZ8" s="790"/>
      <c r="DA8" s="791"/>
      <c r="DB8" s="789" t="s">
        <v>549</v>
      </c>
      <c r="DC8" s="790"/>
      <c r="DD8" s="790"/>
      <c r="DE8" s="790"/>
      <c r="DF8" s="791"/>
      <c r="DG8" s="789" t="s">
        <v>549</v>
      </c>
      <c r="DH8" s="790"/>
      <c r="DI8" s="790"/>
      <c r="DJ8" s="790"/>
      <c r="DK8" s="791"/>
      <c r="DL8" s="789" t="s">
        <v>549</v>
      </c>
      <c r="DM8" s="790"/>
      <c r="DN8" s="790"/>
      <c r="DO8" s="790"/>
      <c r="DP8" s="791"/>
      <c r="DQ8" s="789" t="s">
        <v>549</v>
      </c>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t="s">
        <v>558</v>
      </c>
      <c r="BS9" s="786" t="s">
        <v>557</v>
      </c>
      <c r="BT9" s="787"/>
      <c r="BU9" s="787"/>
      <c r="BV9" s="787"/>
      <c r="BW9" s="787"/>
      <c r="BX9" s="787"/>
      <c r="BY9" s="787"/>
      <c r="BZ9" s="787"/>
      <c r="CA9" s="787"/>
      <c r="CB9" s="787"/>
      <c r="CC9" s="787"/>
      <c r="CD9" s="787"/>
      <c r="CE9" s="787"/>
      <c r="CF9" s="787"/>
      <c r="CG9" s="788"/>
      <c r="CH9" s="789">
        <v>-36</v>
      </c>
      <c r="CI9" s="790"/>
      <c r="CJ9" s="790"/>
      <c r="CK9" s="790"/>
      <c r="CL9" s="791"/>
      <c r="CM9" s="789">
        <v>-124</v>
      </c>
      <c r="CN9" s="790"/>
      <c r="CO9" s="790"/>
      <c r="CP9" s="790"/>
      <c r="CQ9" s="791"/>
      <c r="CR9" s="789">
        <v>416</v>
      </c>
      <c r="CS9" s="790"/>
      <c r="CT9" s="790"/>
      <c r="CU9" s="790"/>
      <c r="CV9" s="791"/>
      <c r="CW9" s="789">
        <v>477</v>
      </c>
      <c r="CX9" s="790"/>
      <c r="CY9" s="790"/>
      <c r="CZ9" s="790"/>
      <c r="DA9" s="791"/>
      <c r="DB9" s="789">
        <v>1097</v>
      </c>
      <c r="DC9" s="790"/>
      <c r="DD9" s="790"/>
      <c r="DE9" s="790"/>
      <c r="DF9" s="791"/>
      <c r="DG9" s="789" t="s">
        <v>549</v>
      </c>
      <c r="DH9" s="790"/>
      <c r="DI9" s="790"/>
      <c r="DJ9" s="790"/>
      <c r="DK9" s="791"/>
      <c r="DL9" s="789" t="s">
        <v>549</v>
      </c>
      <c r="DM9" s="790"/>
      <c r="DN9" s="790"/>
      <c r="DO9" s="790"/>
      <c r="DP9" s="791"/>
      <c r="DQ9" s="789">
        <v>540</v>
      </c>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377</v>
      </c>
      <c r="B23" s="802" t="s">
        <v>378</v>
      </c>
      <c r="C23" s="803"/>
      <c r="D23" s="803"/>
      <c r="E23" s="803"/>
      <c r="F23" s="803"/>
      <c r="G23" s="803"/>
      <c r="H23" s="803"/>
      <c r="I23" s="803"/>
      <c r="J23" s="803"/>
      <c r="K23" s="803"/>
      <c r="L23" s="803"/>
      <c r="M23" s="803"/>
      <c r="N23" s="803"/>
      <c r="O23" s="803"/>
      <c r="P23" s="804"/>
      <c r="Q23" s="805">
        <v>23693</v>
      </c>
      <c r="R23" s="806"/>
      <c r="S23" s="806"/>
      <c r="T23" s="806"/>
      <c r="U23" s="806"/>
      <c r="V23" s="806">
        <v>22953</v>
      </c>
      <c r="W23" s="806"/>
      <c r="X23" s="806"/>
      <c r="Y23" s="806"/>
      <c r="Z23" s="806"/>
      <c r="AA23" s="806">
        <v>740</v>
      </c>
      <c r="AB23" s="806"/>
      <c r="AC23" s="806"/>
      <c r="AD23" s="806"/>
      <c r="AE23" s="807"/>
      <c r="AF23" s="808">
        <v>509</v>
      </c>
      <c r="AG23" s="806"/>
      <c r="AH23" s="806"/>
      <c r="AI23" s="806"/>
      <c r="AJ23" s="809"/>
      <c r="AK23" s="810"/>
      <c r="AL23" s="811"/>
      <c r="AM23" s="811"/>
      <c r="AN23" s="811"/>
      <c r="AO23" s="811"/>
      <c r="AP23" s="806">
        <v>22585</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389</v>
      </c>
      <c r="C28" s="763"/>
      <c r="D28" s="763"/>
      <c r="E28" s="763"/>
      <c r="F28" s="763"/>
      <c r="G28" s="763"/>
      <c r="H28" s="763"/>
      <c r="I28" s="763"/>
      <c r="J28" s="763"/>
      <c r="K28" s="763"/>
      <c r="L28" s="763"/>
      <c r="M28" s="763"/>
      <c r="N28" s="763"/>
      <c r="O28" s="763"/>
      <c r="P28" s="764"/>
      <c r="Q28" s="835">
        <v>3668</v>
      </c>
      <c r="R28" s="836"/>
      <c r="S28" s="836"/>
      <c r="T28" s="836"/>
      <c r="U28" s="836"/>
      <c r="V28" s="836">
        <v>3627</v>
      </c>
      <c r="W28" s="836"/>
      <c r="X28" s="836"/>
      <c r="Y28" s="836"/>
      <c r="Z28" s="836"/>
      <c r="AA28" s="836">
        <v>40</v>
      </c>
      <c r="AB28" s="836"/>
      <c r="AC28" s="836"/>
      <c r="AD28" s="836"/>
      <c r="AE28" s="837"/>
      <c r="AF28" s="838">
        <v>40</v>
      </c>
      <c r="AG28" s="836"/>
      <c r="AH28" s="836"/>
      <c r="AI28" s="836"/>
      <c r="AJ28" s="839"/>
      <c r="AK28" s="840">
        <v>333</v>
      </c>
      <c r="AL28" s="841"/>
      <c r="AM28" s="841"/>
      <c r="AN28" s="841"/>
      <c r="AO28" s="841"/>
      <c r="AP28" s="841" t="s">
        <v>548</v>
      </c>
      <c r="AQ28" s="841"/>
      <c r="AR28" s="841"/>
      <c r="AS28" s="841"/>
      <c r="AT28" s="841"/>
      <c r="AU28" s="841" t="s">
        <v>548</v>
      </c>
      <c r="AV28" s="841"/>
      <c r="AW28" s="841"/>
      <c r="AX28" s="841"/>
      <c r="AY28" s="841"/>
      <c r="AZ28" s="842" t="s">
        <v>548</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390</v>
      </c>
      <c r="C29" s="794"/>
      <c r="D29" s="794"/>
      <c r="E29" s="794"/>
      <c r="F29" s="794"/>
      <c r="G29" s="794"/>
      <c r="H29" s="794"/>
      <c r="I29" s="794"/>
      <c r="J29" s="794"/>
      <c r="K29" s="794"/>
      <c r="L29" s="794"/>
      <c r="M29" s="794"/>
      <c r="N29" s="794"/>
      <c r="O29" s="794"/>
      <c r="P29" s="795"/>
      <c r="Q29" s="796">
        <v>5576</v>
      </c>
      <c r="R29" s="797"/>
      <c r="S29" s="797"/>
      <c r="T29" s="797"/>
      <c r="U29" s="797"/>
      <c r="V29" s="797">
        <v>5515</v>
      </c>
      <c r="W29" s="797"/>
      <c r="X29" s="797"/>
      <c r="Y29" s="797"/>
      <c r="Z29" s="797"/>
      <c r="AA29" s="797">
        <v>61</v>
      </c>
      <c r="AB29" s="797"/>
      <c r="AC29" s="797"/>
      <c r="AD29" s="797"/>
      <c r="AE29" s="798"/>
      <c r="AF29" s="799">
        <v>61</v>
      </c>
      <c r="AG29" s="800"/>
      <c r="AH29" s="800"/>
      <c r="AI29" s="800"/>
      <c r="AJ29" s="801"/>
      <c r="AK29" s="847">
        <v>818</v>
      </c>
      <c r="AL29" s="843"/>
      <c r="AM29" s="843"/>
      <c r="AN29" s="843"/>
      <c r="AO29" s="843"/>
      <c r="AP29" s="843" t="s">
        <v>548</v>
      </c>
      <c r="AQ29" s="843"/>
      <c r="AR29" s="843"/>
      <c r="AS29" s="843"/>
      <c r="AT29" s="843"/>
      <c r="AU29" s="843" t="s">
        <v>548</v>
      </c>
      <c r="AV29" s="843"/>
      <c r="AW29" s="843"/>
      <c r="AX29" s="843"/>
      <c r="AY29" s="843"/>
      <c r="AZ29" s="844" t="s">
        <v>548</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391</v>
      </c>
      <c r="C30" s="794"/>
      <c r="D30" s="794"/>
      <c r="E30" s="794"/>
      <c r="F30" s="794"/>
      <c r="G30" s="794"/>
      <c r="H30" s="794"/>
      <c r="I30" s="794"/>
      <c r="J30" s="794"/>
      <c r="K30" s="794"/>
      <c r="L30" s="794"/>
      <c r="M30" s="794"/>
      <c r="N30" s="794"/>
      <c r="O30" s="794"/>
      <c r="P30" s="795"/>
      <c r="Q30" s="796">
        <v>748</v>
      </c>
      <c r="R30" s="797"/>
      <c r="S30" s="797"/>
      <c r="T30" s="797"/>
      <c r="U30" s="797"/>
      <c r="V30" s="797">
        <v>746</v>
      </c>
      <c r="W30" s="797"/>
      <c r="X30" s="797"/>
      <c r="Y30" s="797"/>
      <c r="Z30" s="797"/>
      <c r="AA30" s="797">
        <v>2</v>
      </c>
      <c r="AB30" s="797"/>
      <c r="AC30" s="797"/>
      <c r="AD30" s="797"/>
      <c r="AE30" s="798"/>
      <c r="AF30" s="799">
        <v>2</v>
      </c>
      <c r="AG30" s="800"/>
      <c r="AH30" s="800"/>
      <c r="AI30" s="800"/>
      <c r="AJ30" s="801"/>
      <c r="AK30" s="847">
        <v>190</v>
      </c>
      <c r="AL30" s="843"/>
      <c r="AM30" s="843"/>
      <c r="AN30" s="843"/>
      <c r="AO30" s="843"/>
      <c r="AP30" s="843" t="s">
        <v>548</v>
      </c>
      <c r="AQ30" s="843"/>
      <c r="AR30" s="843"/>
      <c r="AS30" s="843"/>
      <c r="AT30" s="843"/>
      <c r="AU30" s="843" t="s">
        <v>548</v>
      </c>
      <c r="AV30" s="843"/>
      <c r="AW30" s="843"/>
      <c r="AX30" s="843"/>
      <c r="AY30" s="843"/>
      <c r="AZ30" s="844" t="s">
        <v>548</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392</v>
      </c>
      <c r="C31" s="794"/>
      <c r="D31" s="794"/>
      <c r="E31" s="794"/>
      <c r="F31" s="794"/>
      <c r="G31" s="794"/>
      <c r="H31" s="794"/>
      <c r="I31" s="794"/>
      <c r="J31" s="794"/>
      <c r="K31" s="794"/>
      <c r="L31" s="794"/>
      <c r="M31" s="794"/>
      <c r="N31" s="794"/>
      <c r="O31" s="794"/>
      <c r="P31" s="795"/>
      <c r="Q31" s="796">
        <v>912</v>
      </c>
      <c r="R31" s="797"/>
      <c r="S31" s="797"/>
      <c r="T31" s="797"/>
      <c r="U31" s="797"/>
      <c r="V31" s="797">
        <v>735</v>
      </c>
      <c r="W31" s="797"/>
      <c r="X31" s="797"/>
      <c r="Y31" s="797"/>
      <c r="Z31" s="797"/>
      <c r="AA31" s="797">
        <v>177</v>
      </c>
      <c r="AB31" s="797"/>
      <c r="AC31" s="797"/>
      <c r="AD31" s="797"/>
      <c r="AE31" s="798"/>
      <c r="AF31" s="799">
        <v>194</v>
      </c>
      <c r="AG31" s="800"/>
      <c r="AH31" s="800"/>
      <c r="AI31" s="800"/>
      <c r="AJ31" s="801"/>
      <c r="AK31" s="847">
        <v>586</v>
      </c>
      <c r="AL31" s="843"/>
      <c r="AM31" s="843"/>
      <c r="AN31" s="843"/>
      <c r="AO31" s="843"/>
      <c r="AP31" s="843">
        <v>5960</v>
      </c>
      <c r="AQ31" s="843"/>
      <c r="AR31" s="843"/>
      <c r="AS31" s="843"/>
      <c r="AT31" s="843"/>
      <c r="AU31" s="843">
        <v>4863</v>
      </c>
      <c r="AV31" s="843"/>
      <c r="AW31" s="843"/>
      <c r="AX31" s="843"/>
      <c r="AY31" s="843"/>
      <c r="AZ31" s="844" t="s">
        <v>549</v>
      </c>
      <c r="BA31" s="844"/>
      <c r="BB31" s="844"/>
      <c r="BC31" s="844"/>
      <c r="BD31" s="844"/>
      <c r="BE31" s="845" t="s">
        <v>393</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394</v>
      </c>
      <c r="C32" s="794"/>
      <c r="D32" s="794"/>
      <c r="E32" s="794"/>
      <c r="F32" s="794"/>
      <c r="G32" s="794"/>
      <c r="H32" s="794"/>
      <c r="I32" s="794"/>
      <c r="J32" s="794"/>
      <c r="K32" s="794"/>
      <c r="L32" s="794"/>
      <c r="M32" s="794"/>
      <c r="N32" s="794"/>
      <c r="O32" s="794"/>
      <c r="P32" s="795"/>
      <c r="Q32" s="796">
        <v>1166</v>
      </c>
      <c r="R32" s="797"/>
      <c r="S32" s="797"/>
      <c r="T32" s="797"/>
      <c r="U32" s="797"/>
      <c r="V32" s="797">
        <v>1300</v>
      </c>
      <c r="W32" s="797"/>
      <c r="X32" s="797"/>
      <c r="Y32" s="797"/>
      <c r="Z32" s="797"/>
      <c r="AA32" s="797">
        <v>-134</v>
      </c>
      <c r="AB32" s="797"/>
      <c r="AC32" s="797"/>
      <c r="AD32" s="797"/>
      <c r="AE32" s="798"/>
      <c r="AF32" s="799">
        <v>1919</v>
      </c>
      <c r="AG32" s="800"/>
      <c r="AH32" s="800"/>
      <c r="AI32" s="800"/>
      <c r="AJ32" s="801"/>
      <c r="AK32" s="847">
        <v>304</v>
      </c>
      <c r="AL32" s="843"/>
      <c r="AM32" s="843"/>
      <c r="AN32" s="843"/>
      <c r="AO32" s="843"/>
      <c r="AP32" s="843">
        <v>648</v>
      </c>
      <c r="AQ32" s="843"/>
      <c r="AR32" s="843"/>
      <c r="AS32" s="843"/>
      <c r="AT32" s="843"/>
      <c r="AU32" s="843">
        <v>56</v>
      </c>
      <c r="AV32" s="843"/>
      <c r="AW32" s="843"/>
      <c r="AX32" s="843"/>
      <c r="AY32" s="843"/>
      <c r="AZ32" s="844" t="s">
        <v>549</v>
      </c>
      <c r="BA32" s="844"/>
      <c r="BB32" s="844"/>
      <c r="BC32" s="844"/>
      <c r="BD32" s="844"/>
      <c r="BE32" s="845" t="s">
        <v>393</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395</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377</v>
      </c>
      <c r="B63" s="802" t="s">
        <v>396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2217</v>
      </c>
      <c r="AG63" s="857"/>
      <c r="AH63" s="857"/>
      <c r="AI63" s="857"/>
      <c r="AJ63" s="858"/>
      <c r="AK63" s="859"/>
      <c r="AL63" s="854"/>
      <c r="AM63" s="854"/>
      <c r="AN63" s="854"/>
      <c r="AO63" s="854"/>
      <c r="AP63" s="857">
        <v>6608</v>
      </c>
      <c r="AQ63" s="857"/>
      <c r="AR63" s="857"/>
      <c r="AS63" s="857"/>
      <c r="AT63" s="857"/>
      <c r="AU63" s="857">
        <v>4919</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398</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399</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550</v>
      </c>
      <c r="C68" s="883"/>
      <c r="D68" s="883"/>
      <c r="E68" s="883"/>
      <c r="F68" s="883"/>
      <c r="G68" s="883"/>
      <c r="H68" s="883"/>
      <c r="I68" s="883"/>
      <c r="J68" s="883"/>
      <c r="K68" s="883"/>
      <c r="L68" s="883"/>
      <c r="M68" s="883"/>
      <c r="N68" s="883"/>
      <c r="O68" s="883"/>
      <c r="P68" s="884"/>
      <c r="Q68" s="885">
        <v>1609</v>
      </c>
      <c r="R68" s="879"/>
      <c r="S68" s="879"/>
      <c r="T68" s="879"/>
      <c r="U68" s="879"/>
      <c r="V68" s="879">
        <v>1467</v>
      </c>
      <c r="W68" s="879"/>
      <c r="X68" s="879"/>
      <c r="Y68" s="879"/>
      <c r="Z68" s="879"/>
      <c r="AA68" s="879">
        <v>141</v>
      </c>
      <c r="AB68" s="879"/>
      <c r="AC68" s="879"/>
      <c r="AD68" s="879"/>
      <c r="AE68" s="879"/>
      <c r="AF68" s="879">
        <v>141</v>
      </c>
      <c r="AG68" s="879"/>
      <c r="AH68" s="879"/>
      <c r="AI68" s="879"/>
      <c r="AJ68" s="879"/>
      <c r="AK68" s="879" t="s">
        <v>549</v>
      </c>
      <c r="AL68" s="879"/>
      <c r="AM68" s="879"/>
      <c r="AN68" s="879"/>
      <c r="AO68" s="879"/>
      <c r="AP68" s="879" t="s">
        <v>549</v>
      </c>
      <c r="AQ68" s="879"/>
      <c r="AR68" s="879"/>
      <c r="AS68" s="879"/>
      <c r="AT68" s="879"/>
      <c r="AU68" s="879" t="s">
        <v>549</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551</v>
      </c>
      <c r="C69" s="887"/>
      <c r="D69" s="887"/>
      <c r="E69" s="887"/>
      <c r="F69" s="887"/>
      <c r="G69" s="887"/>
      <c r="H69" s="887"/>
      <c r="I69" s="887"/>
      <c r="J69" s="887"/>
      <c r="K69" s="887"/>
      <c r="L69" s="887"/>
      <c r="M69" s="887"/>
      <c r="N69" s="887"/>
      <c r="O69" s="887"/>
      <c r="P69" s="888"/>
      <c r="Q69" s="889">
        <v>456917</v>
      </c>
      <c r="R69" s="843"/>
      <c r="S69" s="843"/>
      <c r="T69" s="843"/>
      <c r="U69" s="843"/>
      <c r="V69" s="843">
        <v>456118</v>
      </c>
      <c r="W69" s="843"/>
      <c r="X69" s="843"/>
      <c r="Y69" s="843"/>
      <c r="Z69" s="843"/>
      <c r="AA69" s="843">
        <v>799</v>
      </c>
      <c r="AB69" s="843"/>
      <c r="AC69" s="843"/>
      <c r="AD69" s="843"/>
      <c r="AE69" s="843"/>
      <c r="AF69" s="843">
        <v>794</v>
      </c>
      <c r="AG69" s="843"/>
      <c r="AH69" s="843"/>
      <c r="AI69" s="843"/>
      <c r="AJ69" s="843"/>
      <c r="AK69" s="843">
        <v>892</v>
      </c>
      <c r="AL69" s="843"/>
      <c r="AM69" s="843"/>
      <c r="AN69" s="843"/>
      <c r="AO69" s="843"/>
      <c r="AP69" s="843" t="s">
        <v>549</v>
      </c>
      <c r="AQ69" s="843"/>
      <c r="AR69" s="843"/>
      <c r="AS69" s="843"/>
      <c r="AT69" s="843"/>
      <c r="AU69" s="843" t="s">
        <v>549</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552</v>
      </c>
      <c r="C70" s="887"/>
      <c r="D70" s="887"/>
      <c r="E70" s="887"/>
      <c r="F70" s="887"/>
      <c r="G70" s="887"/>
      <c r="H70" s="887"/>
      <c r="I70" s="887"/>
      <c r="J70" s="887"/>
      <c r="K70" s="887"/>
      <c r="L70" s="887"/>
      <c r="M70" s="887"/>
      <c r="N70" s="887"/>
      <c r="O70" s="887"/>
      <c r="P70" s="888"/>
      <c r="Q70" s="889">
        <v>6586</v>
      </c>
      <c r="R70" s="843"/>
      <c r="S70" s="843"/>
      <c r="T70" s="843"/>
      <c r="U70" s="843"/>
      <c r="V70" s="843">
        <v>6451</v>
      </c>
      <c r="W70" s="843"/>
      <c r="X70" s="843"/>
      <c r="Y70" s="843"/>
      <c r="Z70" s="843"/>
      <c r="AA70" s="843">
        <v>135</v>
      </c>
      <c r="AB70" s="843"/>
      <c r="AC70" s="843"/>
      <c r="AD70" s="843"/>
      <c r="AE70" s="843"/>
      <c r="AF70" s="843">
        <v>123</v>
      </c>
      <c r="AG70" s="843"/>
      <c r="AH70" s="843"/>
      <c r="AI70" s="843"/>
      <c r="AJ70" s="843"/>
      <c r="AK70" s="843" t="s">
        <v>549</v>
      </c>
      <c r="AL70" s="843"/>
      <c r="AM70" s="843"/>
      <c r="AN70" s="843"/>
      <c r="AO70" s="843"/>
      <c r="AP70" s="843">
        <v>3914</v>
      </c>
      <c r="AQ70" s="843"/>
      <c r="AR70" s="843"/>
      <c r="AS70" s="843"/>
      <c r="AT70" s="843"/>
      <c r="AU70" s="843">
        <v>70</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553</v>
      </c>
      <c r="C71" s="887"/>
      <c r="D71" s="887"/>
      <c r="E71" s="887"/>
      <c r="F71" s="887"/>
      <c r="G71" s="887"/>
      <c r="H71" s="887"/>
      <c r="I71" s="887"/>
      <c r="J71" s="887"/>
      <c r="K71" s="887"/>
      <c r="L71" s="887"/>
      <c r="M71" s="887"/>
      <c r="N71" s="887"/>
      <c r="O71" s="887"/>
      <c r="P71" s="888"/>
      <c r="Q71" s="889">
        <v>28832</v>
      </c>
      <c r="R71" s="843"/>
      <c r="S71" s="843"/>
      <c r="T71" s="843"/>
      <c r="U71" s="843"/>
      <c r="V71" s="843">
        <v>26141</v>
      </c>
      <c r="W71" s="843"/>
      <c r="X71" s="843"/>
      <c r="Y71" s="843"/>
      <c r="Z71" s="843"/>
      <c r="AA71" s="843">
        <v>2691</v>
      </c>
      <c r="AB71" s="843"/>
      <c r="AC71" s="843"/>
      <c r="AD71" s="843"/>
      <c r="AE71" s="843"/>
      <c r="AF71" s="843">
        <v>36115</v>
      </c>
      <c r="AG71" s="843"/>
      <c r="AH71" s="843"/>
      <c r="AI71" s="843"/>
      <c r="AJ71" s="843"/>
      <c r="AK71" s="843" t="s">
        <v>549</v>
      </c>
      <c r="AL71" s="843"/>
      <c r="AM71" s="843"/>
      <c r="AN71" s="843"/>
      <c r="AO71" s="843"/>
      <c r="AP71" s="843">
        <v>55247</v>
      </c>
      <c r="AQ71" s="843"/>
      <c r="AR71" s="843"/>
      <c r="AS71" s="843"/>
      <c r="AT71" s="843"/>
      <c r="AU71" s="843">
        <v>272</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554</v>
      </c>
      <c r="C72" s="887"/>
      <c r="D72" s="887"/>
      <c r="E72" s="887"/>
      <c r="F72" s="887"/>
      <c r="G72" s="887"/>
      <c r="H72" s="887"/>
      <c r="I72" s="887"/>
      <c r="J72" s="887"/>
      <c r="K72" s="887"/>
      <c r="L72" s="887"/>
      <c r="M72" s="887"/>
      <c r="N72" s="887"/>
      <c r="O72" s="887"/>
      <c r="P72" s="888"/>
      <c r="Q72" s="889">
        <v>3013</v>
      </c>
      <c r="R72" s="843"/>
      <c r="S72" s="843"/>
      <c r="T72" s="843"/>
      <c r="U72" s="843"/>
      <c r="V72" s="843">
        <v>2588</v>
      </c>
      <c r="W72" s="843"/>
      <c r="X72" s="843"/>
      <c r="Y72" s="843"/>
      <c r="Z72" s="843"/>
      <c r="AA72" s="843">
        <v>425</v>
      </c>
      <c r="AB72" s="843"/>
      <c r="AC72" s="843"/>
      <c r="AD72" s="843"/>
      <c r="AE72" s="843"/>
      <c r="AF72" s="843">
        <v>3544</v>
      </c>
      <c r="AG72" s="843"/>
      <c r="AH72" s="843"/>
      <c r="AI72" s="843"/>
      <c r="AJ72" s="843"/>
      <c r="AK72" s="843" t="s">
        <v>549</v>
      </c>
      <c r="AL72" s="843"/>
      <c r="AM72" s="843"/>
      <c r="AN72" s="843"/>
      <c r="AO72" s="843"/>
      <c r="AP72" s="843">
        <v>9249</v>
      </c>
      <c r="AQ72" s="843"/>
      <c r="AR72" s="843"/>
      <c r="AS72" s="843"/>
      <c r="AT72" s="843"/>
      <c r="AU72" s="843" t="s">
        <v>549</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377</v>
      </c>
      <c r="B88" s="802" t="s">
        <v>400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40717</v>
      </c>
      <c r="AG88" s="857"/>
      <c r="AH88" s="857"/>
      <c r="AI88" s="857"/>
      <c r="AJ88" s="857"/>
      <c r="AK88" s="854"/>
      <c r="AL88" s="854"/>
      <c r="AM88" s="854"/>
      <c r="AN88" s="854"/>
      <c r="AO88" s="854"/>
      <c r="AP88" s="857">
        <v>68410</v>
      </c>
      <c r="AQ88" s="857"/>
      <c r="AR88" s="857"/>
      <c r="AS88" s="857"/>
      <c r="AT88" s="857"/>
      <c r="AU88" s="857">
        <v>342</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438</v>
      </c>
      <c r="CS102" s="865"/>
      <c r="CT102" s="865"/>
      <c r="CU102" s="865"/>
      <c r="CV102" s="904"/>
      <c r="CW102" s="903">
        <v>530</v>
      </c>
      <c r="CX102" s="865"/>
      <c r="CY102" s="865"/>
      <c r="CZ102" s="865"/>
      <c r="DA102" s="904"/>
      <c r="DB102" s="903">
        <v>1097</v>
      </c>
      <c r="DC102" s="865"/>
      <c r="DD102" s="865"/>
      <c r="DE102" s="865"/>
      <c r="DF102" s="904"/>
      <c r="DG102" s="903">
        <v>145</v>
      </c>
      <c r="DH102" s="865"/>
      <c r="DI102" s="865"/>
      <c r="DJ102" s="865"/>
      <c r="DK102" s="904"/>
      <c r="DL102" s="903" t="s">
        <v>549</v>
      </c>
      <c r="DM102" s="865"/>
      <c r="DN102" s="865"/>
      <c r="DO102" s="865"/>
      <c r="DP102" s="904"/>
      <c r="DQ102" s="903">
        <v>540</v>
      </c>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409</v>
      </c>
      <c r="AB109" s="906"/>
      <c r="AC109" s="906"/>
      <c r="AD109" s="906"/>
      <c r="AE109" s="907"/>
      <c r="AF109" s="905" t="s">
        <v>410</v>
      </c>
      <c r="AG109" s="906"/>
      <c r="AH109" s="906"/>
      <c r="AI109" s="906"/>
      <c r="AJ109" s="907"/>
      <c r="AK109" s="905" t="s">
        <v>294</v>
      </c>
      <c r="AL109" s="906"/>
      <c r="AM109" s="906"/>
      <c r="AN109" s="906"/>
      <c r="AO109" s="907"/>
      <c r="AP109" s="905" t="s">
        <v>411</v>
      </c>
      <c r="AQ109" s="906"/>
      <c r="AR109" s="906"/>
      <c r="AS109" s="906"/>
      <c r="AT109" s="908"/>
      <c r="AU109" s="925" t="s">
        <v>408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409</v>
      </c>
      <c r="BR109" s="906"/>
      <c r="BS109" s="906"/>
      <c r="BT109" s="906"/>
      <c r="BU109" s="907"/>
      <c r="BV109" s="905" t="s">
        <v>410</v>
      </c>
      <c r="BW109" s="906"/>
      <c r="BX109" s="906"/>
      <c r="BY109" s="906"/>
      <c r="BZ109" s="907"/>
      <c r="CA109" s="905" t="s">
        <v>294</v>
      </c>
      <c r="CB109" s="906"/>
      <c r="CC109" s="906"/>
      <c r="CD109" s="906"/>
      <c r="CE109" s="907"/>
      <c r="CF109" s="926" t="s">
        <v>411</v>
      </c>
      <c r="CG109" s="926"/>
      <c r="CH109" s="926"/>
      <c r="CI109" s="926"/>
      <c r="CJ109" s="926"/>
      <c r="CK109" s="905" t="s">
        <v>412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409</v>
      </c>
      <c r="DH109" s="906"/>
      <c r="DI109" s="906"/>
      <c r="DJ109" s="906"/>
      <c r="DK109" s="907"/>
      <c r="DL109" s="905" t="s">
        <v>410</v>
      </c>
      <c r="DM109" s="906"/>
      <c r="DN109" s="906"/>
      <c r="DO109" s="906"/>
      <c r="DP109" s="907"/>
      <c r="DQ109" s="905" t="s">
        <v>294</v>
      </c>
      <c r="DR109" s="906"/>
      <c r="DS109" s="906"/>
      <c r="DT109" s="906"/>
      <c r="DU109" s="907"/>
      <c r="DV109" s="905" t="s">
        <v>411</v>
      </c>
      <c r="DW109" s="906"/>
      <c r="DX109" s="906"/>
      <c r="DY109" s="906"/>
      <c r="DZ109" s="908"/>
    </row>
    <row r="110" spans="1:131" s="224" customFormat="1" ht="26.25" customHeight="1" x14ac:dyDescent="0.15">
      <c r="A110" s="909" t="s">
        <v>413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2946601</v>
      </c>
      <c r="AB110" s="913"/>
      <c r="AC110" s="913"/>
      <c r="AD110" s="913"/>
      <c r="AE110" s="914"/>
      <c r="AF110" s="915">
        <v>2860313</v>
      </c>
      <c r="AG110" s="913"/>
      <c r="AH110" s="913"/>
      <c r="AI110" s="913"/>
      <c r="AJ110" s="914"/>
      <c r="AK110" s="915">
        <v>2613912</v>
      </c>
      <c r="AL110" s="913"/>
      <c r="AM110" s="913"/>
      <c r="AN110" s="913"/>
      <c r="AO110" s="914"/>
      <c r="AP110" s="916">
        <v>26.3</v>
      </c>
      <c r="AQ110" s="917"/>
      <c r="AR110" s="917"/>
      <c r="AS110" s="917"/>
      <c r="AT110" s="918"/>
      <c r="AU110" s="919" t="s">
        <v>69</v>
      </c>
      <c r="AV110" s="920"/>
      <c r="AW110" s="920"/>
      <c r="AX110" s="920"/>
      <c r="AY110" s="920"/>
      <c r="AZ110" s="942" t="s">
        <v>414</v>
      </c>
      <c r="BA110" s="910"/>
      <c r="BB110" s="910"/>
      <c r="BC110" s="910"/>
      <c r="BD110" s="910"/>
      <c r="BE110" s="910"/>
      <c r="BF110" s="910"/>
      <c r="BG110" s="910"/>
      <c r="BH110" s="910"/>
      <c r="BI110" s="910"/>
      <c r="BJ110" s="910"/>
      <c r="BK110" s="910"/>
      <c r="BL110" s="910"/>
      <c r="BM110" s="910"/>
      <c r="BN110" s="910"/>
      <c r="BO110" s="910"/>
      <c r="BP110" s="911"/>
      <c r="BQ110" s="943">
        <v>25524862</v>
      </c>
      <c r="BR110" s="944"/>
      <c r="BS110" s="944"/>
      <c r="BT110" s="944"/>
      <c r="BU110" s="944"/>
      <c r="BV110" s="944">
        <v>24264901</v>
      </c>
      <c r="BW110" s="944"/>
      <c r="BX110" s="944"/>
      <c r="BY110" s="944"/>
      <c r="BZ110" s="944"/>
      <c r="CA110" s="944">
        <v>23960868</v>
      </c>
      <c r="CB110" s="944"/>
      <c r="CC110" s="944"/>
      <c r="CD110" s="944"/>
      <c r="CE110" s="944"/>
      <c r="CF110" s="957">
        <v>240.8</v>
      </c>
      <c r="CG110" s="958"/>
      <c r="CH110" s="958"/>
      <c r="CI110" s="958"/>
      <c r="CJ110" s="958"/>
      <c r="CK110" s="959" t="s">
        <v>415</v>
      </c>
      <c r="CL110" s="960"/>
      <c r="CM110" s="942" t="s">
        <v>416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417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418</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420</v>
      </c>
      <c r="B112" s="966"/>
      <c r="C112" s="936" t="s">
        <v>421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422</v>
      </c>
      <c r="BA112" s="936"/>
      <c r="BB112" s="936"/>
      <c r="BC112" s="936"/>
      <c r="BD112" s="936"/>
      <c r="BE112" s="936"/>
      <c r="BF112" s="936"/>
      <c r="BG112" s="936"/>
      <c r="BH112" s="936"/>
      <c r="BI112" s="936"/>
      <c r="BJ112" s="936"/>
      <c r="BK112" s="936"/>
      <c r="BL112" s="936"/>
      <c r="BM112" s="936"/>
      <c r="BN112" s="936"/>
      <c r="BO112" s="936"/>
      <c r="BP112" s="937"/>
      <c r="BQ112" s="938">
        <v>5765744</v>
      </c>
      <c r="BR112" s="939"/>
      <c r="BS112" s="939"/>
      <c r="BT112" s="939"/>
      <c r="BU112" s="939"/>
      <c r="BV112" s="939">
        <v>5231786</v>
      </c>
      <c r="BW112" s="939"/>
      <c r="BX112" s="939"/>
      <c r="BY112" s="939"/>
      <c r="BZ112" s="939"/>
      <c r="CA112" s="939">
        <v>4918763</v>
      </c>
      <c r="CB112" s="939"/>
      <c r="CC112" s="939"/>
      <c r="CD112" s="939"/>
      <c r="CE112" s="939"/>
      <c r="CF112" s="933">
        <v>49.4</v>
      </c>
      <c r="CG112" s="934"/>
      <c r="CH112" s="934"/>
      <c r="CI112" s="934"/>
      <c r="CJ112" s="934"/>
      <c r="CK112" s="961"/>
      <c r="CL112" s="962"/>
      <c r="CM112" s="935" t="s">
        <v>423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629636</v>
      </c>
      <c r="AB113" s="951"/>
      <c r="AC113" s="951"/>
      <c r="AD113" s="951"/>
      <c r="AE113" s="952"/>
      <c r="AF113" s="953">
        <v>553820</v>
      </c>
      <c r="AG113" s="951"/>
      <c r="AH113" s="951"/>
      <c r="AI113" s="951"/>
      <c r="AJ113" s="952"/>
      <c r="AK113" s="953">
        <v>420926</v>
      </c>
      <c r="AL113" s="951"/>
      <c r="AM113" s="951"/>
      <c r="AN113" s="951"/>
      <c r="AO113" s="952"/>
      <c r="AP113" s="954">
        <v>4.2</v>
      </c>
      <c r="AQ113" s="955"/>
      <c r="AR113" s="955"/>
      <c r="AS113" s="955"/>
      <c r="AT113" s="956"/>
      <c r="AU113" s="921"/>
      <c r="AV113" s="922"/>
      <c r="AW113" s="922"/>
      <c r="AX113" s="922"/>
      <c r="AY113" s="922"/>
      <c r="AZ113" s="935" t="s">
        <v>425</v>
      </c>
      <c r="BA113" s="936"/>
      <c r="BB113" s="936"/>
      <c r="BC113" s="936"/>
      <c r="BD113" s="936"/>
      <c r="BE113" s="936"/>
      <c r="BF113" s="936"/>
      <c r="BG113" s="936"/>
      <c r="BH113" s="936"/>
      <c r="BI113" s="936"/>
      <c r="BJ113" s="936"/>
      <c r="BK113" s="936"/>
      <c r="BL113" s="936"/>
      <c r="BM113" s="936"/>
      <c r="BN113" s="936"/>
      <c r="BO113" s="936"/>
      <c r="BP113" s="937"/>
      <c r="BQ113" s="938">
        <v>126144</v>
      </c>
      <c r="BR113" s="939"/>
      <c r="BS113" s="939"/>
      <c r="BT113" s="939"/>
      <c r="BU113" s="939"/>
      <c r="BV113" s="939">
        <v>103085</v>
      </c>
      <c r="BW113" s="939"/>
      <c r="BX113" s="939"/>
      <c r="BY113" s="939"/>
      <c r="BZ113" s="939"/>
      <c r="CA113" s="939">
        <v>342098</v>
      </c>
      <c r="CB113" s="939"/>
      <c r="CC113" s="939"/>
      <c r="CD113" s="939"/>
      <c r="CE113" s="939"/>
      <c r="CF113" s="933">
        <v>3.4</v>
      </c>
      <c r="CG113" s="934"/>
      <c r="CH113" s="934"/>
      <c r="CI113" s="934"/>
      <c r="CJ113" s="934"/>
      <c r="CK113" s="961"/>
      <c r="CL113" s="962"/>
      <c r="CM113" s="935" t="s">
        <v>426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33774</v>
      </c>
      <c r="AB114" s="972"/>
      <c r="AC114" s="972"/>
      <c r="AD114" s="972"/>
      <c r="AE114" s="973"/>
      <c r="AF114" s="974">
        <v>40623</v>
      </c>
      <c r="AG114" s="972"/>
      <c r="AH114" s="972"/>
      <c r="AI114" s="972"/>
      <c r="AJ114" s="973"/>
      <c r="AK114" s="974">
        <v>73258</v>
      </c>
      <c r="AL114" s="972"/>
      <c r="AM114" s="972"/>
      <c r="AN114" s="972"/>
      <c r="AO114" s="973"/>
      <c r="AP114" s="975">
        <v>0.7</v>
      </c>
      <c r="AQ114" s="976"/>
      <c r="AR114" s="976"/>
      <c r="AS114" s="976"/>
      <c r="AT114" s="977"/>
      <c r="AU114" s="921"/>
      <c r="AV114" s="922"/>
      <c r="AW114" s="922"/>
      <c r="AX114" s="922"/>
      <c r="AY114" s="922"/>
      <c r="AZ114" s="935" t="s">
        <v>428</v>
      </c>
      <c r="BA114" s="936"/>
      <c r="BB114" s="936"/>
      <c r="BC114" s="936"/>
      <c r="BD114" s="936"/>
      <c r="BE114" s="936"/>
      <c r="BF114" s="936"/>
      <c r="BG114" s="936"/>
      <c r="BH114" s="936"/>
      <c r="BI114" s="936"/>
      <c r="BJ114" s="936"/>
      <c r="BK114" s="936"/>
      <c r="BL114" s="936"/>
      <c r="BM114" s="936"/>
      <c r="BN114" s="936"/>
      <c r="BO114" s="936"/>
      <c r="BP114" s="937"/>
      <c r="BQ114" s="938">
        <v>3618099</v>
      </c>
      <c r="BR114" s="939"/>
      <c r="BS114" s="939"/>
      <c r="BT114" s="939"/>
      <c r="BU114" s="939"/>
      <c r="BV114" s="939">
        <v>3565894</v>
      </c>
      <c r="BW114" s="939"/>
      <c r="BX114" s="939"/>
      <c r="BY114" s="939"/>
      <c r="BZ114" s="939"/>
      <c r="CA114" s="939">
        <v>3538892</v>
      </c>
      <c r="CB114" s="939"/>
      <c r="CC114" s="939"/>
      <c r="CD114" s="939"/>
      <c r="CE114" s="939"/>
      <c r="CF114" s="933">
        <v>35.6</v>
      </c>
      <c r="CG114" s="934"/>
      <c r="CH114" s="934"/>
      <c r="CI114" s="934"/>
      <c r="CJ114" s="934"/>
      <c r="CK114" s="961"/>
      <c r="CL114" s="962"/>
      <c r="CM114" s="935" t="s">
        <v>429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7499</v>
      </c>
      <c r="AB115" s="951"/>
      <c r="AC115" s="951"/>
      <c r="AD115" s="951"/>
      <c r="AE115" s="952"/>
      <c r="AF115" s="953">
        <v>6324</v>
      </c>
      <c r="AG115" s="951"/>
      <c r="AH115" s="951"/>
      <c r="AI115" s="951"/>
      <c r="AJ115" s="952"/>
      <c r="AK115" s="953">
        <v>6152</v>
      </c>
      <c r="AL115" s="951"/>
      <c r="AM115" s="951"/>
      <c r="AN115" s="951"/>
      <c r="AO115" s="952"/>
      <c r="AP115" s="954">
        <v>0.1</v>
      </c>
      <c r="AQ115" s="955"/>
      <c r="AR115" s="955"/>
      <c r="AS115" s="955"/>
      <c r="AT115" s="956"/>
      <c r="AU115" s="921"/>
      <c r="AV115" s="922"/>
      <c r="AW115" s="922"/>
      <c r="AX115" s="922"/>
      <c r="AY115" s="922"/>
      <c r="AZ115" s="935" t="s">
        <v>431</v>
      </c>
      <c r="BA115" s="936"/>
      <c r="BB115" s="936"/>
      <c r="BC115" s="936"/>
      <c r="BD115" s="936"/>
      <c r="BE115" s="936"/>
      <c r="BF115" s="936"/>
      <c r="BG115" s="936"/>
      <c r="BH115" s="936"/>
      <c r="BI115" s="936"/>
      <c r="BJ115" s="936"/>
      <c r="BK115" s="936"/>
      <c r="BL115" s="936"/>
      <c r="BM115" s="936"/>
      <c r="BN115" s="936"/>
      <c r="BO115" s="936"/>
      <c r="BP115" s="937"/>
      <c r="BQ115" s="938">
        <v>495264</v>
      </c>
      <c r="BR115" s="939"/>
      <c r="BS115" s="939"/>
      <c r="BT115" s="939"/>
      <c r="BU115" s="939"/>
      <c r="BV115" s="939">
        <v>503650</v>
      </c>
      <c r="BW115" s="939"/>
      <c r="BX115" s="939"/>
      <c r="BY115" s="939"/>
      <c r="BZ115" s="939"/>
      <c r="CA115" s="939">
        <v>539830</v>
      </c>
      <c r="CB115" s="939"/>
      <c r="CC115" s="939"/>
      <c r="CD115" s="939"/>
      <c r="CE115" s="939"/>
      <c r="CF115" s="933">
        <v>5.4</v>
      </c>
      <c r="CG115" s="934"/>
      <c r="CH115" s="934"/>
      <c r="CI115" s="934"/>
      <c r="CJ115" s="934"/>
      <c r="CK115" s="961"/>
      <c r="CL115" s="962"/>
      <c r="CM115" s="935" t="s">
        <v>432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434</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436</v>
      </c>
      <c r="Z117" s="907"/>
      <c r="AA117" s="991">
        <v>3617510</v>
      </c>
      <c r="AB117" s="992"/>
      <c r="AC117" s="992"/>
      <c r="AD117" s="992"/>
      <c r="AE117" s="993"/>
      <c r="AF117" s="994">
        <v>3461080</v>
      </c>
      <c r="AG117" s="992"/>
      <c r="AH117" s="992"/>
      <c r="AI117" s="992"/>
      <c r="AJ117" s="993"/>
      <c r="AK117" s="994">
        <v>3114248</v>
      </c>
      <c r="AL117" s="992"/>
      <c r="AM117" s="992"/>
      <c r="AN117" s="992"/>
      <c r="AO117" s="993"/>
      <c r="AP117" s="995"/>
      <c r="AQ117" s="996"/>
      <c r="AR117" s="996"/>
      <c r="AS117" s="996"/>
      <c r="AT117" s="997"/>
      <c r="AU117" s="921"/>
      <c r="AV117" s="922"/>
      <c r="AW117" s="922"/>
      <c r="AX117" s="922"/>
      <c r="AY117" s="922"/>
      <c r="AZ117" s="987" t="s">
        <v>437</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409</v>
      </c>
      <c r="AB118" s="906"/>
      <c r="AC118" s="906"/>
      <c r="AD118" s="906"/>
      <c r="AE118" s="907"/>
      <c r="AF118" s="905" t="s">
        <v>410</v>
      </c>
      <c r="AG118" s="906"/>
      <c r="AH118" s="906"/>
      <c r="AI118" s="906"/>
      <c r="AJ118" s="907"/>
      <c r="AK118" s="905" t="s">
        <v>294</v>
      </c>
      <c r="AL118" s="906"/>
      <c r="AM118" s="906"/>
      <c r="AN118" s="906"/>
      <c r="AO118" s="907"/>
      <c r="AP118" s="983" t="s">
        <v>411</v>
      </c>
      <c r="AQ118" s="984"/>
      <c r="AR118" s="984"/>
      <c r="AS118" s="984"/>
      <c r="AT118" s="985"/>
      <c r="AU118" s="921"/>
      <c r="AV118" s="922"/>
      <c r="AW118" s="922"/>
      <c r="AX118" s="922"/>
      <c r="AY118" s="922"/>
      <c r="AZ118" s="986" t="s">
        <v>439</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415</v>
      </c>
      <c r="B119" s="960"/>
      <c r="C119" s="942" t="s">
        <v>416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441</v>
      </c>
      <c r="BP119" s="1018"/>
      <c r="BQ119" s="1012">
        <v>35530113</v>
      </c>
      <c r="BR119" s="1013"/>
      <c r="BS119" s="1013"/>
      <c r="BT119" s="1013"/>
      <c r="BU119" s="1013"/>
      <c r="BV119" s="1013">
        <v>33669316</v>
      </c>
      <c r="BW119" s="1013"/>
      <c r="BX119" s="1013"/>
      <c r="BY119" s="1013"/>
      <c r="BZ119" s="1013"/>
      <c r="CA119" s="1013">
        <v>33300451</v>
      </c>
      <c r="CB119" s="1013"/>
      <c r="CC119" s="1013"/>
      <c r="CD119" s="1013"/>
      <c r="CE119" s="1013"/>
      <c r="CF119" s="1014"/>
      <c r="CG119" s="1015"/>
      <c r="CH119" s="1015"/>
      <c r="CI119" s="1015"/>
      <c r="CJ119" s="1016"/>
      <c r="CK119" s="963"/>
      <c r="CL119" s="964"/>
      <c r="CM119" s="986" t="s">
        <v>442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419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443</v>
      </c>
      <c r="AV120" s="1005"/>
      <c r="AW120" s="1005"/>
      <c r="AX120" s="1005"/>
      <c r="AY120" s="1006"/>
      <c r="AZ120" s="942" t="s">
        <v>444</v>
      </c>
      <c r="BA120" s="910"/>
      <c r="BB120" s="910"/>
      <c r="BC120" s="910"/>
      <c r="BD120" s="910"/>
      <c r="BE120" s="910"/>
      <c r="BF120" s="910"/>
      <c r="BG120" s="910"/>
      <c r="BH120" s="910"/>
      <c r="BI120" s="910"/>
      <c r="BJ120" s="910"/>
      <c r="BK120" s="910"/>
      <c r="BL120" s="910"/>
      <c r="BM120" s="910"/>
      <c r="BN120" s="910"/>
      <c r="BO120" s="910"/>
      <c r="BP120" s="911"/>
      <c r="BQ120" s="943">
        <v>4111792</v>
      </c>
      <c r="BR120" s="944"/>
      <c r="BS120" s="944"/>
      <c r="BT120" s="944"/>
      <c r="BU120" s="944"/>
      <c r="BV120" s="944">
        <v>3964378</v>
      </c>
      <c r="BW120" s="944"/>
      <c r="BX120" s="944"/>
      <c r="BY120" s="944"/>
      <c r="BZ120" s="944"/>
      <c r="CA120" s="944">
        <v>3856596</v>
      </c>
      <c r="CB120" s="944"/>
      <c r="CC120" s="944"/>
      <c r="CD120" s="944"/>
      <c r="CE120" s="944"/>
      <c r="CF120" s="957">
        <v>38.799999999999997</v>
      </c>
      <c r="CG120" s="958"/>
      <c r="CH120" s="958"/>
      <c r="CI120" s="958"/>
      <c r="CJ120" s="958"/>
      <c r="CK120" s="1019" t="s">
        <v>445</v>
      </c>
      <c r="CL120" s="1020"/>
      <c r="CM120" s="1020"/>
      <c r="CN120" s="1020"/>
      <c r="CO120" s="1021"/>
      <c r="CP120" s="1027" t="s">
        <v>392</v>
      </c>
      <c r="CQ120" s="1028"/>
      <c r="CR120" s="1028"/>
      <c r="CS120" s="1028"/>
      <c r="CT120" s="1028"/>
      <c r="CU120" s="1028"/>
      <c r="CV120" s="1028"/>
      <c r="CW120" s="1028"/>
      <c r="CX120" s="1028"/>
      <c r="CY120" s="1028"/>
      <c r="CZ120" s="1028"/>
      <c r="DA120" s="1028"/>
      <c r="DB120" s="1028"/>
      <c r="DC120" s="1028"/>
      <c r="DD120" s="1028"/>
      <c r="DE120" s="1028"/>
      <c r="DF120" s="1029"/>
      <c r="DG120" s="943">
        <v>5456942</v>
      </c>
      <c r="DH120" s="944"/>
      <c r="DI120" s="944"/>
      <c r="DJ120" s="944"/>
      <c r="DK120" s="944"/>
      <c r="DL120" s="944">
        <v>4954498</v>
      </c>
      <c r="DM120" s="944"/>
      <c r="DN120" s="944"/>
      <c r="DO120" s="944"/>
      <c r="DP120" s="944"/>
      <c r="DQ120" s="944">
        <v>4863225</v>
      </c>
      <c r="DR120" s="944"/>
      <c r="DS120" s="944"/>
      <c r="DT120" s="944"/>
      <c r="DU120" s="944"/>
      <c r="DV120" s="945">
        <v>48.9</v>
      </c>
      <c r="DW120" s="945"/>
      <c r="DX120" s="945"/>
      <c r="DY120" s="945"/>
      <c r="DZ120" s="946"/>
    </row>
    <row r="121" spans="1:130" s="224" customFormat="1" ht="26.25" customHeight="1" x14ac:dyDescent="0.15">
      <c r="A121" s="1070"/>
      <c r="B121" s="962"/>
      <c r="C121" s="987" t="s">
        <v>446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447</v>
      </c>
      <c r="BA121" s="936"/>
      <c r="BB121" s="936"/>
      <c r="BC121" s="936"/>
      <c r="BD121" s="936"/>
      <c r="BE121" s="936"/>
      <c r="BF121" s="936"/>
      <c r="BG121" s="936"/>
      <c r="BH121" s="936"/>
      <c r="BI121" s="936"/>
      <c r="BJ121" s="936"/>
      <c r="BK121" s="936"/>
      <c r="BL121" s="936"/>
      <c r="BM121" s="936"/>
      <c r="BN121" s="936"/>
      <c r="BO121" s="936"/>
      <c r="BP121" s="937"/>
      <c r="BQ121" s="938">
        <v>2947906</v>
      </c>
      <c r="BR121" s="939"/>
      <c r="BS121" s="939"/>
      <c r="BT121" s="939"/>
      <c r="BU121" s="939"/>
      <c r="BV121" s="939">
        <v>3119544</v>
      </c>
      <c r="BW121" s="939"/>
      <c r="BX121" s="939"/>
      <c r="BY121" s="939"/>
      <c r="BZ121" s="939"/>
      <c r="CA121" s="939">
        <v>3563235</v>
      </c>
      <c r="CB121" s="939"/>
      <c r="CC121" s="939"/>
      <c r="CD121" s="939"/>
      <c r="CE121" s="939"/>
      <c r="CF121" s="933">
        <v>35.799999999999997</v>
      </c>
      <c r="CG121" s="934"/>
      <c r="CH121" s="934"/>
      <c r="CI121" s="934"/>
      <c r="CJ121" s="934"/>
      <c r="CK121" s="1022"/>
      <c r="CL121" s="1023"/>
      <c r="CM121" s="1023"/>
      <c r="CN121" s="1023"/>
      <c r="CO121" s="1024"/>
      <c r="CP121" s="1032" t="s">
        <v>394</v>
      </c>
      <c r="CQ121" s="1033"/>
      <c r="CR121" s="1033"/>
      <c r="CS121" s="1033"/>
      <c r="CT121" s="1033"/>
      <c r="CU121" s="1033"/>
      <c r="CV121" s="1033"/>
      <c r="CW121" s="1033"/>
      <c r="CX121" s="1033"/>
      <c r="CY121" s="1033"/>
      <c r="CZ121" s="1033"/>
      <c r="DA121" s="1033"/>
      <c r="DB121" s="1033"/>
      <c r="DC121" s="1033"/>
      <c r="DD121" s="1033"/>
      <c r="DE121" s="1033"/>
      <c r="DF121" s="1034"/>
      <c r="DG121" s="938">
        <v>54234</v>
      </c>
      <c r="DH121" s="939"/>
      <c r="DI121" s="939"/>
      <c r="DJ121" s="939"/>
      <c r="DK121" s="939"/>
      <c r="DL121" s="939">
        <v>35412</v>
      </c>
      <c r="DM121" s="939"/>
      <c r="DN121" s="939"/>
      <c r="DO121" s="939"/>
      <c r="DP121" s="939"/>
      <c r="DQ121" s="939">
        <v>55538</v>
      </c>
      <c r="DR121" s="939"/>
      <c r="DS121" s="939"/>
      <c r="DT121" s="939"/>
      <c r="DU121" s="939"/>
      <c r="DV121" s="940">
        <v>0.6</v>
      </c>
      <c r="DW121" s="940"/>
      <c r="DX121" s="940"/>
      <c r="DY121" s="940"/>
      <c r="DZ121" s="941"/>
    </row>
    <row r="122" spans="1:130" s="224" customFormat="1" ht="26.25" customHeight="1" x14ac:dyDescent="0.15">
      <c r="A122" s="1070"/>
      <c r="B122" s="962"/>
      <c r="C122" s="935" t="s">
        <v>429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448</v>
      </c>
      <c r="BA122" s="978"/>
      <c r="BB122" s="978"/>
      <c r="BC122" s="978"/>
      <c r="BD122" s="978"/>
      <c r="BE122" s="978"/>
      <c r="BF122" s="978"/>
      <c r="BG122" s="978"/>
      <c r="BH122" s="978"/>
      <c r="BI122" s="978"/>
      <c r="BJ122" s="978"/>
      <c r="BK122" s="978"/>
      <c r="BL122" s="978"/>
      <c r="BM122" s="978"/>
      <c r="BN122" s="978"/>
      <c r="BO122" s="978"/>
      <c r="BP122" s="979"/>
      <c r="BQ122" s="1012">
        <v>21631615</v>
      </c>
      <c r="BR122" s="1013"/>
      <c r="BS122" s="1013"/>
      <c r="BT122" s="1013"/>
      <c r="BU122" s="1013"/>
      <c r="BV122" s="1013">
        <v>21457346</v>
      </c>
      <c r="BW122" s="1013"/>
      <c r="BX122" s="1013"/>
      <c r="BY122" s="1013"/>
      <c r="BZ122" s="1013"/>
      <c r="CA122" s="1013">
        <v>21155121</v>
      </c>
      <c r="CB122" s="1013"/>
      <c r="CC122" s="1013"/>
      <c r="CD122" s="1013"/>
      <c r="CE122" s="1013"/>
      <c r="CF122" s="1030">
        <v>212.6</v>
      </c>
      <c r="CG122" s="1031"/>
      <c r="CH122" s="1031"/>
      <c r="CI122" s="1031"/>
      <c r="CJ122" s="1031"/>
      <c r="CK122" s="1022"/>
      <c r="CL122" s="1023"/>
      <c r="CM122" s="1023"/>
      <c r="CN122" s="1023"/>
      <c r="CO122" s="1024"/>
      <c r="CP122" s="1032"/>
      <c r="CQ122" s="1033"/>
      <c r="CR122" s="1033"/>
      <c r="CS122" s="1033"/>
      <c r="CT122" s="1033"/>
      <c r="CU122" s="1033"/>
      <c r="CV122" s="1033"/>
      <c r="CW122" s="1033"/>
      <c r="CX122" s="1033"/>
      <c r="CY122" s="1033"/>
      <c r="CZ122" s="1033"/>
      <c r="DA122" s="1033"/>
      <c r="DB122" s="1033"/>
      <c r="DC122" s="1033"/>
      <c r="DD122" s="1033"/>
      <c r="DE122" s="1033"/>
      <c r="DF122" s="1034"/>
      <c r="DG122" s="938"/>
      <c r="DH122" s="939"/>
      <c r="DI122" s="939"/>
      <c r="DJ122" s="939"/>
      <c r="DK122" s="939"/>
      <c r="DL122" s="939"/>
      <c r="DM122" s="939"/>
      <c r="DN122" s="939"/>
      <c r="DO122" s="939"/>
      <c r="DP122" s="939"/>
      <c r="DQ122" s="939"/>
      <c r="DR122" s="939"/>
      <c r="DS122" s="939"/>
      <c r="DT122" s="939"/>
      <c r="DU122" s="939"/>
      <c r="DV122" s="940"/>
      <c r="DW122" s="940"/>
      <c r="DX122" s="940"/>
      <c r="DY122" s="940"/>
      <c r="DZ122" s="941"/>
    </row>
    <row r="123" spans="1:130" s="224" customFormat="1" ht="26.25" customHeight="1" x14ac:dyDescent="0.15">
      <c r="A123" s="1070"/>
      <c r="B123" s="962"/>
      <c r="C123" s="935" t="s">
        <v>435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449</v>
      </c>
      <c r="BP123" s="1018"/>
      <c r="BQ123" s="1076">
        <v>28691313</v>
      </c>
      <c r="BR123" s="1077"/>
      <c r="BS123" s="1077"/>
      <c r="BT123" s="1077"/>
      <c r="BU123" s="1077"/>
      <c r="BV123" s="1077">
        <v>28541268</v>
      </c>
      <c r="BW123" s="1077"/>
      <c r="BX123" s="1077"/>
      <c r="BY123" s="1077"/>
      <c r="BZ123" s="1077"/>
      <c r="CA123" s="1077">
        <v>28574952</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
      <c r="A124" s="1070"/>
      <c r="B124" s="962"/>
      <c r="C124" s="935" t="s">
        <v>438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66</v>
      </c>
      <c r="BR124" s="1040"/>
      <c r="BS124" s="1040"/>
      <c r="BT124" s="1040"/>
      <c r="BU124" s="1040"/>
      <c r="BV124" s="1040">
        <v>51.8</v>
      </c>
      <c r="BW124" s="1040"/>
      <c r="BX124" s="1040"/>
      <c r="BY124" s="1040"/>
      <c r="BZ124" s="1040"/>
      <c r="CA124" s="1040">
        <v>47.4</v>
      </c>
      <c r="CB124" s="1040"/>
      <c r="CC124" s="1040"/>
      <c r="CD124" s="1040"/>
      <c r="CE124" s="1040"/>
      <c r="CF124" s="1041"/>
      <c r="CG124" s="1042"/>
      <c r="CH124" s="1042"/>
      <c r="CI124" s="1042"/>
      <c r="CJ124" s="1043"/>
      <c r="CK124" s="1025"/>
      <c r="CL124" s="1025"/>
      <c r="CM124" s="1025"/>
      <c r="CN124" s="1025"/>
      <c r="CO124" s="1026"/>
      <c r="CP124" s="1032" t="s">
        <v>451</v>
      </c>
      <c r="CQ124" s="1033"/>
      <c r="CR124" s="1033"/>
      <c r="CS124" s="1033"/>
      <c r="CT124" s="1033"/>
      <c r="CU124" s="1033"/>
      <c r="CV124" s="1033"/>
      <c r="CW124" s="1033"/>
      <c r="CX124" s="1033"/>
      <c r="CY124" s="1033"/>
      <c r="CZ124" s="1033"/>
      <c r="DA124" s="1033"/>
      <c r="DB124" s="1033"/>
      <c r="DC124" s="1033"/>
      <c r="DD124" s="1033"/>
      <c r="DE124" s="1033"/>
      <c r="DF124" s="1034"/>
      <c r="DG124" s="1017">
        <v>254568</v>
      </c>
      <c r="DH124" s="999"/>
      <c r="DI124" s="999"/>
      <c r="DJ124" s="999"/>
      <c r="DK124" s="1000"/>
      <c r="DL124" s="998">
        <v>241876</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452</v>
      </c>
      <c r="CL125" s="1020"/>
      <c r="CM125" s="1020"/>
      <c r="CN125" s="1020"/>
      <c r="CO125" s="1021"/>
      <c r="CP125" s="942" t="s">
        <v>453</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454</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7499</v>
      </c>
      <c r="AB127" s="972"/>
      <c r="AC127" s="972"/>
      <c r="AD127" s="972"/>
      <c r="AE127" s="973"/>
      <c r="AF127" s="974">
        <v>6324</v>
      </c>
      <c r="AG127" s="972"/>
      <c r="AH127" s="972"/>
      <c r="AI127" s="972"/>
      <c r="AJ127" s="973"/>
      <c r="AK127" s="974">
        <v>6152</v>
      </c>
      <c r="AL127" s="972"/>
      <c r="AM127" s="972"/>
      <c r="AN127" s="972"/>
      <c r="AO127" s="973"/>
      <c r="AP127" s="975">
        <v>0.1</v>
      </c>
      <c r="AQ127" s="976"/>
      <c r="AR127" s="976"/>
      <c r="AS127" s="976"/>
      <c r="AT127" s="977"/>
      <c r="AU127" s="226"/>
      <c r="AV127" s="226"/>
      <c r="AW127" s="226"/>
      <c r="AX127" s="1044" t="s">
        <v>456</v>
      </c>
      <c r="AY127" s="1045"/>
      <c r="AZ127" s="1045"/>
      <c r="BA127" s="1045"/>
      <c r="BB127" s="1045"/>
      <c r="BC127" s="1045"/>
      <c r="BD127" s="1045"/>
      <c r="BE127" s="1046"/>
      <c r="BF127" s="1047" t="s">
        <v>457</v>
      </c>
      <c r="BG127" s="1045"/>
      <c r="BH127" s="1045"/>
      <c r="BI127" s="1045"/>
      <c r="BJ127" s="1045"/>
      <c r="BK127" s="1045"/>
      <c r="BL127" s="1046"/>
      <c r="BM127" s="1047" t="s">
        <v>458</v>
      </c>
      <c r="BN127" s="1045"/>
      <c r="BO127" s="1045"/>
      <c r="BP127" s="1045"/>
      <c r="BQ127" s="1045"/>
      <c r="BR127" s="1045"/>
      <c r="BS127" s="1046"/>
      <c r="BT127" s="1047" t="s">
        <v>459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460</v>
      </c>
      <c r="CQ127" s="936"/>
      <c r="CR127" s="936"/>
      <c r="CS127" s="936"/>
      <c r="CT127" s="936"/>
      <c r="CU127" s="936"/>
      <c r="CV127" s="936"/>
      <c r="CW127" s="936"/>
      <c r="CX127" s="936"/>
      <c r="CY127" s="936"/>
      <c r="CZ127" s="936"/>
      <c r="DA127" s="936"/>
      <c r="DB127" s="936"/>
      <c r="DC127" s="936"/>
      <c r="DD127" s="936"/>
      <c r="DE127" s="936"/>
      <c r="DF127" s="937"/>
      <c r="DG127" s="938">
        <v>495264</v>
      </c>
      <c r="DH127" s="939"/>
      <c r="DI127" s="939"/>
      <c r="DJ127" s="939"/>
      <c r="DK127" s="939"/>
      <c r="DL127" s="939">
        <v>503650</v>
      </c>
      <c r="DM127" s="939"/>
      <c r="DN127" s="939"/>
      <c r="DO127" s="939"/>
      <c r="DP127" s="939"/>
      <c r="DQ127" s="939">
        <v>539830</v>
      </c>
      <c r="DR127" s="939"/>
      <c r="DS127" s="939"/>
      <c r="DT127" s="939"/>
      <c r="DU127" s="939"/>
      <c r="DV127" s="940">
        <v>5.4</v>
      </c>
      <c r="DW127" s="940"/>
      <c r="DX127" s="940"/>
      <c r="DY127" s="940"/>
      <c r="DZ127" s="941"/>
    </row>
    <row r="128" spans="1:130" s="224" customFormat="1" ht="26.25" customHeight="1" thickBot="1" x14ac:dyDescent="0.2">
      <c r="A128" s="1054" t="s">
        <v>461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462</v>
      </c>
      <c r="X128" s="1056"/>
      <c r="Y128" s="1056"/>
      <c r="Z128" s="1057"/>
      <c r="AA128" s="1058">
        <v>580482</v>
      </c>
      <c r="AB128" s="1059"/>
      <c r="AC128" s="1059"/>
      <c r="AD128" s="1059"/>
      <c r="AE128" s="1060"/>
      <c r="AF128" s="1061">
        <v>580994</v>
      </c>
      <c r="AG128" s="1059"/>
      <c r="AH128" s="1059"/>
      <c r="AI128" s="1059"/>
      <c r="AJ128" s="1060"/>
      <c r="AK128" s="1061">
        <v>543621</v>
      </c>
      <c r="AL128" s="1059"/>
      <c r="AM128" s="1059"/>
      <c r="AN128" s="1059"/>
      <c r="AO128" s="1060"/>
      <c r="AP128" s="1062"/>
      <c r="AQ128" s="1063"/>
      <c r="AR128" s="1063"/>
      <c r="AS128" s="1063"/>
      <c r="AT128" s="1064"/>
      <c r="AU128" s="226"/>
      <c r="AV128" s="226"/>
      <c r="AW128" s="226"/>
      <c r="AX128" s="909" t="s">
        <v>463</v>
      </c>
      <c r="AY128" s="910"/>
      <c r="AZ128" s="910"/>
      <c r="BA128" s="910"/>
      <c r="BB128" s="910"/>
      <c r="BC128" s="910"/>
      <c r="BD128" s="910"/>
      <c r="BE128" s="911"/>
      <c r="BF128" s="1065" t="s">
        <v>122</v>
      </c>
      <c r="BG128" s="1066"/>
      <c r="BH128" s="1066"/>
      <c r="BI128" s="1066"/>
      <c r="BJ128" s="1066"/>
      <c r="BK128" s="1066"/>
      <c r="BL128" s="1067"/>
      <c r="BM128" s="1065">
        <v>13.07</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464</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465</v>
      </c>
      <c r="X129" s="1084"/>
      <c r="Y129" s="1084"/>
      <c r="Z129" s="1085"/>
      <c r="AA129" s="971">
        <v>12431134</v>
      </c>
      <c r="AB129" s="972"/>
      <c r="AC129" s="972"/>
      <c r="AD129" s="972"/>
      <c r="AE129" s="973"/>
      <c r="AF129" s="974">
        <v>11954451</v>
      </c>
      <c r="AG129" s="972"/>
      <c r="AH129" s="972"/>
      <c r="AI129" s="972"/>
      <c r="AJ129" s="973"/>
      <c r="AK129" s="974">
        <v>11857741</v>
      </c>
      <c r="AL129" s="972"/>
      <c r="AM129" s="972"/>
      <c r="AN129" s="972"/>
      <c r="AO129" s="973"/>
      <c r="AP129" s="1086"/>
      <c r="AQ129" s="1087"/>
      <c r="AR129" s="1087"/>
      <c r="AS129" s="1087"/>
      <c r="AT129" s="1088"/>
      <c r="AU129" s="227"/>
      <c r="AV129" s="227"/>
      <c r="AW129" s="227"/>
      <c r="AX129" s="1078" t="s">
        <v>466</v>
      </c>
      <c r="AY129" s="936"/>
      <c r="AZ129" s="936"/>
      <c r="BA129" s="936"/>
      <c r="BB129" s="936"/>
      <c r="BC129" s="936"/>
      <c r="BD129" s="936"/>
      <c r="BE129" s="937"/>
      <c r="BF129" s="1079" t="s">
        <v>122</v>
      </c>
      <c r="BG129" s="1080"/>
      <c r="BH129" s="1080"/>
      <c r="BI129" s="1080"/>
      <c r="BJ129" s="1080"/>
      <c r="BK129" s="1080"/>
      <c r="BL129" s="1081"/>
      <c r="BM129" s="1079">
        <v>18.07</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468</v>
      </c>
      <c r="X130" s="1084"/>
      <c r="Y130" s="1084"/>
      <c r="Z130" s="1085"/>
      <c r="AA130" s="971">
        <v>2080386</v>
      </c>
      <c r="AB130" s="972"/>
      <c r="AC130" s="972"/>
      <c r="AD130" s="972"/>
      <c r="AE130" s="973"/>
      <c r="AF130" s="974">
        <v>2055811</v>
      </c>
      <c r="AG130" s="972"/>
      <c r="AH130" s="972"/>
      <c r="AI130" s="972"/>
      <c r="AJ130" s="973"/>
      <c r="AK130" s="974">
        <v>1908716</v>
      </c>
      <c r="AL130" s="972"/>
      <c r="AM130" s="972"/>
      <c r="AN130" s="972"/>
      <c r="AO130" s="973"/>
      <c r="AP130" s="1086"/>
      <c r="AQ130" s="1087"/>
      <c r="AR130" s="1087"/>
      <c r="AS130" s="1087"/>
      <c r="AT130" s="1088"/>
      <c r="AU130" s="227"/>
      <c r="AV130" s="227"/>
      <c r="AW130" s="227"/>
      <c r="AX130" s="1078" t="s">
        <v>469</v>
      </c>
      <c r="AY130" s="936"/>
      <c r="AZ130" s="936"/>
      <c r="BA130" s="936"/>
      <c r="BB130" s="936"/>
      <c r="BC130" s="936"/>
      <c r="BD130" s="936"/>
      <c r="BE130" s="937"/>
      <c r="BF130" s="1114">
        <v>8</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470</v>
      </c>
      <c r="X131" s="1121"/>
      <c r="Y131" s="1121"/>
      <c r="Z131" s="1122"/>
      <c r="AA131" s="1017">
        <v>10350748</v>
      </c>
      <c r="AB131" s="999"/>
      <c r="AC131" s="999"/>
      <c r="AD131" s="999"/>
      <c r="AE131" s="1000"/>
      <c r="AF131" s="998">
        <v>9898640</v>
      </c>
      <c r="AG131" s="999"/>
      <c r="AH131" s="999"/>
      <c r="AI131" s="999"/>
      <c r="AJ131" s="1000"/>
      <c r="AK131" s="998">
        <v>9949025</v>
      </c>
      <c r="AL131" s="999"/>
      <c r="AM131" s="999"/>
      <c r="AN131" s="999"/>
      <c r="AO131" s="1000"/>
      <c r="AP131" s="1123"/>
      <c r="AQ131" s="1124"/>
      <c r="AR131" s="1124"/>
      <c r="AS131" s="1124"/>
      <c r="AT131" s="1125"/>
      <c r="AU131" s="227"/>
      <c r="AV131" s="227"/>
      <c r="AW131" s="227"/>
      <c r="AX131" s="1096" t="s">
        <v>471</v>
      </c>
      <c r="AY131" s="739"/>
      <c r="AZ131" s="739"/>
      <c r="BA131" s="739"/>
      <c r="BB131" s="739"/>
      <c r="BC131" s="739"/>
      <c r="BD131" s="739"/>
      <c r="BE131" s="1049"/>
      <c r="BF131" s="1097">
        <v>47.4</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473</v>
      </c>
      <c r="W132" s="1107"/>
      <c r="X132" s="1107"/>
      <c r="Y132" s="1107"/>
      <c r="Z132" s="1108"/>
      <c r="AA132" s="1109">
        <v>9.242249932</v>
      </c>
      <c r="AB132" s="1110"/>
      <c r="AC132" s="1110"/>
      <c r="AD132" s="1110"/>
      <c r="AE132" s="1111"/>
      <c r="AF132" s="1112">
        <v>8.3271540329999993</v>
      </c>
      <c r="AG132" s="1110"/>
      <c r="AH132" s="1110"/>
      <c r="AI132" s="1110"/>
      <c r="AJ132" s="1111"/>
      <c r="AK132" s="1112">
        <v>6.6530237889999997</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474</v>
      </c>
      <c r="W133" s="1090"/>
      <c r="X133" s="1090"/>
      <c r="Y133" s="1090"/>
      <c r="Z133" s="1091"/>
      <c r="AA133" s="1092">
        <v>9.6999999999999993</v>
      </c>
      <c r="AB133" s="1093"/>
      <c r="AC133" s="1093"/>
      <c r="AD133" s="1093"/>
      <c r="AE133" s="1094"/>
      <c r="AF133" s="1092">
        <v>9.1999999999999993</v>
      </c>
      <c r="AG133" s="1093"/>
      <c r="AH133" s="1093"/>
      <c r="AI133" s="1093"/>
      <c r="AJ133" s="1094"/>
      <c r="AK133" s="1092">
        <v>8</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sp/wHEZZ5pAp4K9sRcdDFyaxqW3XyAfBci/tVjsCIx2V6IOHWtp4LzoOxOVrGEAM8U9Blu98b10Sdcyt3d0Dw==" saltValue="Tq1qSooL5mESr0TQ6/qb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fnIVZaaJWrW+W72hvgS5qBDEUFEC8TG6VTPnjr0nXkRFcB5OfG/tkl13gxX65norzO6yO2WsZriqurUONfUDhQ==" saltValue="9UmHx8GResr8X9Z/4bUp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1z1OQBTokwpbXWga4GlfmfcSdbbEOhlO6Bw/L+U+MZREUNc+m2ebI5kdmT7D83kvLis8NKwrMuwJhrD0tT7aQ==" saltValue="SeJZMLEnghLs/OzPftDkQ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27" t="s">
        <v>478</v>
      </c>
      <c r="AP7" s="265"/>
      <c r="AQ7" s="266" t="s">
        <v>479</v>
      </c>
      <c r="AR7" s="267"/>
    </row>
    <row r="8" spans="1:46" x14ac:dyDescent="0.15">
      <c r="A8" s="259"/>
      <c r="AK8" s="268"/>
      <c r="AL8" s="269"/>
      <c r="AM8" s="269"/>
      <c r="AN8" s="270"/>
      <c r="AO8" s="1128"/>
      <c r="AP8" s="271" t="s">
        <v>480</v>
      </c>
      <c r="AQ8" s="272" t="s">
        <v>481</v>
      </c>
      <c r="AR8" s="273" t="s">
        <v>482</v>
      </c>
    </row>
    <row r="9" spans="1:46" x14ac:dyDescent="0.15">
      <c r="A9" s="259"/>
      <c r="AK9" s="1129" t="s">
        <v>483</v>
      </c>
      <c r="AL9" s="1130"/>
      <c r="AM9" s="1130"/>
      <c r="AN9" s="1131"/>
      <c r="AO9" s="274">
        <v>3416641</v>
      </c>
      <c r="AP9" s="274">
        <v>95312</v>
      </c>
      <c r="AQ9" s="275">
        <v>90328</v>
      </c>
      <c r="AR9" s="276">
        <v>5.5</v>
      </c>
    </row>
    <row r="10" spans="1:46" ht="13.5" customHeight="1" x14ac:dyDescent="0.15">
      <c r="A10" s="259"/>
      <c r="AK10" s="1129" t="s">
        <v>484</v>
      </c>
      <c r="AL10" s="1130"/>
      <c r="AM10" s="1130"/>
      <c r="AN10" s="1131"/>
      <c r="AO10" s="277">
        <v>433502</v>
      </c>
      <c r="AP10" s="277">
        <v>12093</v>
      </c>
      <c r="AQ10" s="278">
        <v>7878</v>
      </c>
      <c r="AR10" s="279">
        <v>53.5</v>
      </c>
    </row>
    <row r="11" spans="1:46" ht="13.5" customHeight="1" x14ac:dyDescent="0.15">
      <c r="A11" s="259"/>
      <c r="AK11" s="1129" t="s">
        <v>485</v>
      </c>
      <c r="AL11" s="1130"/>
      <c r="AM11" s="1130"/>
      <c r="AN11" s="1131"/>
      <c r="AO11" s="277">
        <v>15324</v>
      </c>
      <c r="AP11" s="277">
        <v>427</v>
      </c>
      <c r="AQ11" s="278">
        <v>2111</v>
      </c>
      <c r="AR11" s="279">
        <v>-79.8</v>
      </c>
    </row>
    <row r="12" spans="1:46" ht="13.5" customHeight="1" x14ac:dyDescent="0.15">
      <c r="A12" s="259"/>
      <c r="AK12" s="1129" t="s">
        <v>486</v>
      </c>
      <c r="AL12" s="1130"/>
      <c r="AM12" s="1130"/>
      <c r="AN12" s="1131"/>
      <c r="AO12" s="277" t="s">
        <v>487</v>
      </c>
      <c r="AP12" s="277" t="s">
        <v>487</v>
      </c>
      <c r="AQ12" s="278">
        <v>26</v>
      </c>
      <c r="AR12" s="279" t="s">
        <v>487</v>
      </c>
    </row>
    <row r="13" spans="1:46" ht="13.5" customHeight="1" x14ac:dyDescent="0.15">
      <c r="A13" s="259"/>
      <c r="AK13" s="1129" t="s">
        <v>488</v>
      </c>
      <c r="AL13" s="1130"/>
      <c r="AM13" s="1130"/>
      <c r="AN13" s="1131"/>
      <c r="AO13" s="277">
        <v>105862</v>
      </c>
      <c r="AP13" s="277">
        <v>2953</v>
      </c>
      <c r="AQ13" s="278">
        <v>2999</v>
      </c>
      <c r="AR13" s="279">
        <v>-1.5</v>
      </c>
    </row>
    <row r="14" spans="1:46" ht="13.5" customHeight="1" x14ac:dyDescent="0.15">
      <c r="A14" s="259"/>
      <c r="AK14" s="1129" t="s">
        <v>489</v>
      </c>
      <c r="AL14" s="1130"/>
      <c r="AM14" s="1130"/>
      <c r="AN14" s="1131"/>
      <c r="AO14" s="277">
        <v>48147</v>
      </c>
      <c r="AP14" s="277">
        <v>1343</v>
      </c>
      <c r="AQ14" s="278">
        <v>1839</v>
      </c>
      <c r="AR14" s="279">
        <v>-27</v>
      </c>
    </row>
    <row r="15" spans="1:46" ht="13.5" customHeight="1" x14ac:dyDescent="0.15">
      <c r="A15" s="259"/>
      <c r="AK15" s="1132" t="s">
        <v>490</v>
      </c>
      <c r="AL15" s="1133"/>
      <c r="AM15" s="1133"/>
      <c r="AN15" s="1134"/>
      <c r="AO15" s="277">
        <v>-97543</v>
      </c>
      <c r="AP15" s="277">
        <v>-2721</v>
      </c>
      <c r="AQ15" s="278">
        <v>-5426</v>
      </c>
      <c r="AR15" s="279">
        <v>-49.9</v>
      </c>
    </row>
    <row r="16" spans="1:46" x14ac:dyDescent="0.15">
      <c r="A16" s="259"/>
      <c r="AK16" s="1132" t="s">
        <v>177</v>
      </c>
      <c r="AL16" s="1133"/>
      <c r="AM16" s="1133"/>
      <c r="AN16" s="1134"/>
      <c r="AO16" s="277">
        <v>3921933</v>
      </c>
      <c r="AP16" s="277">
        <v>109408</v>
      </c>
      <c r="AQ16" s="278">
        <v>99756</v>
      </c>
      <c r="AR16" s="279">
        <v>9.6999999999999993</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35" t="s">
        <v>495</v>
      </c>
      <c r="AL21" s="1136"/>
      <c r="AM21" s="1136"/>
      <c r="AN21" s="1137"/>
      <c r="AO21" s="289">
        <v>9.1199999999999992</v>
      </c>
      <c r="AP21" s="290">
        <v>9.01</v>
      </c>
      <c r="AQ21" s="291">
        <v>0.11</v>
      </c>
      <c r="AS21" s="292"/>
      <c r="AT21" s="288"/>
    </row>
    <row r="22" spans="1:46" s="260" customFormat="1" x14ac:dyDescent="0.15">
      <c r="A22" s="288"/>
      <c r="AK22" s="1135" t="s">
        <v>496</v>
      </c>
      <c r="AL22" s="1136"/>
      <c r="AM22" s="1136"/>
      <c r="AN22" s="1137"/>
      <c r="AO22" s="293">
        <v>99.4</v>
      </c>
      <c r="AP22" s="294">
        <v>97.5</v>
      </c>
      <c r="AQ22" s="295">
        <v>1.9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27" t="s">
        <v>478</v>
      </c>
      <c r="AP30" s="265"/>
      <c r="AQ30" s="266" t="s">
        <v>479</v>
      </c>
      <c r="AR30" s="267"/>
    </row>
    <row r="31" spans="1:46" x14ac:dyDescent="0.15">
      <c r="A31" s="259"/>
      <c r="AK31" s="268"/>
      <c r="AL31" s="269"/>
      <c r="AM31" s="269"/>
      <c r="AN31" s="270"/>
      <c r="AO31" s="1128"/>
      <c r="AP31" s="271" t="s">
        <v>480</v>
      </c>
      <c r="AQ31" s="272" t="s">
        <v>481</v>
      </c>
      <c r="AR31" s="273" t="s">
        <v>482</v>
      </c>
    </row>
    <row r="32" spans="1:46" ht="27" customHeight="1" x14ac:dyDescent="0.15">
      <c r="A32" s="259"/>
      <c r="AK32" s="1143" t="s">
        <v>500</v>
      </c>
      <c r="AL32" s="1144"/>
      <c r="AM32" s="1144"/>
      <c r="AN32" s="1145"/>
      <c r="AO32" s="303">
        <v>2613912</v>
      </c>
      <c r="AP32" s="303">
        <v>72919</v>
      </c>
      <c r="AQ32" s="304">
        <v>56025</v>
      </c>
      <c r="AR32" s="305">
        <v>30.2</v>
      </c>
    </row>
    <row r="33" spans="1:46" ht="13.5" customHeight="1" x14ac:dyDescent="0.15">
      <c r="A33" s="259"/>
      <c r="AK33" s="1143" t="s">
        <v>501</v>
      </c>
      <c r="AL33" s="1144"/>
      <c r="AM33" s="1144"/>
      <c r="AN33" s="1145"/>
      <c r="AO33" s="303" t="s">
        <v>487</v>
      </c>
      <c r="AP33" s="303" t="s">
        <v>487</v>
      </c>
      <c r="AQ33" s="304" t="s">
        <v>487</v>
      </c>
      <c r="AR33" s="305" t="s">
        <v>487</v>
      </c>
    </row>
    <row r="34" spans="1:46" ht="27" customHeight="1" x14ac:dyDescent="0.15">
      <c r="A34" s="259"/>
      <c r="AK34" s="1143" t="s">
        <v>502</v>
      </c>
      <c r="AL34" s="1144"/>
      <c r="AM34" s="1144"/>
      <c r="AN34" s="1145"/>
      <c r="AO34" s="303" t="s">
        <v>487</v>
      </c>
      <c r="AP34" s="303" t="s">
        <v>487</v>
      </c>
      <c r="AQ34" s="304" t="s">
        <v>487</v>
      </c>
      <c r="AR34" s="305" t="s">
        <v>487</v>
      </c>
    </row>
    <row r="35" spans="1:46" ht="27" customHeight="1" x14ac:dyDescent="0.15">
      <c r="A35" s="259"/>
      <c r="AK35" s="1143" t="s">
        <v>503</v>
      </c>
      <c r="AL35" s="1144"/>
      <c r="AM35" s="1144"/>
      <c r="AN35" s="1145"/>
      <c r="AO35" s="303">
        <v>420926</v>
      </c>
      <c r="AP35" s="303">
        <v>11742</v>
      </c>
      <c r="AQ35" s="304">
        <v>18604</v>
      </c>
      <c r="AR35" s="305">
        <v>-36.9</v>
      </c>
    </row>
    <row r="36" spans="1:46" ht="27" customHeight="1" x14ac:dyDescent="0.15">
      <c r="A36" s="259"/>
      <c r="AK36" s="1143" t="s">
        <v>504</v>
      </c>
      <c r="AL36" s="1144"/>
      <c r="AM36" s="1144"/>
      <c r="AN36" s="1145"/>
      <c r="AO36" s="303">
        <v>73258</v>
      </c>
      <c r="AP36" s="303">
        <v>2044</v>
      </c>
      <c r="AQ36" s="304">
        <v>2667</v>
      </c>
      <c r="AR36" s="305">
        <v>-23.4</v>
      </c>
    </row>
    <row r="37" spans="1:46" ht="13.5" customHeight="1" x14ac:dyDescent="0.15">
      <c r="A37" s="259"/>
      <c r="AK37" s="1143" t="s">
        <v>505</v>
      </c>
      <c r="AL37" s="1144"/>
      <c r="AM37" s="1144"/>
      <c r="AN37" s="1145"/>
      <c r="AO37" s="303">
        <v>6152</v>
      </c>
      <c r="AP37" s="303">
        <v>172</v>
      </c>
      <c r="AQ37" s="304">
        <v>441</v>
      </c>
      <c r="AR37" s="305">
        <v>-61</v>
      </c>
    </row>
    <row r="38" spans="1:46" ht="27" customHeight="1" x14ac:dyDescent="0.15">
      <c r="A38" s="259"/>
      <c r="AK38" s="1146" t="s">
        <v>506</v>
      </c>
      <c r="AL38" s="1147"/>
      <c r="AM38" s="1147"/>
      <c r="AN38" s="1148"/>
      <c r="AO38" s="306" t="s">
        <v>487</v>
      </c>
      <c r="AP38" s="306" t="s">
        <v>487</v>
      </c>
      <c r="AQ38" s="307">
        <v>6</v>
      </c>
      <c r="AR38" s="295" t="s">
        <v>487</v>
      </c>
      <c r="AS38" s="302"/>
    </row>
    <row r="39" spans="1:46" x14ac:dyDescent="0.15">
      <c r="A39" s="259"/>
      <c r="AK39" s="1146" t="s">
        <v>507</v>
      </c>
      <c r="AL39" s="1147"/>
      <c r="AM39" s="1147"/>
      <c r="AN39" s="1148"/>
      <c r="AO39" s="303">
        <v>-543621</v>
      </c>
      <c r="AP39" s="303">
        <v>-15165</v>
      </c>
      <c r="AQ39" s="304">
        <v>-4261</v>
      </c>
      <c r="AR39" s="305">
        <v>255.9</v>
      </c>
      <c r="AS39" s="302"/>
    </row>
    <row r="40" spans="1:46" ht="27" customHeight="1" x14ac:dyDescent="0.15">
      <c r="A40" s="259"/>
      <c r="AK40" s="1143" t="s">
        <v>508</v>
      </c>
      <c r="AL40" s="1144"/>
      <c r="AM40" s="1144"/>
      <c r="AN40" s="1145"/>
      <c r="AO40" s="303">
        <v>-1908716</v>
      </c>
      <c r="AP40" s="303">
        <v>-53246</v>
      </c>
      <c r="AQ40" s="304">
        <v>-49695</v>
      </c>
      <c r="AR40" s="305">
        <v>7.1</v>
      </c>
      <c r="AS40" s="302"/>
    </row>
    <row r="41" spans="1:46" x14ac:dyDescent="0.15">
      <c r="A41" s="259"/>
      <c r="AK41" s="1149" t="s">
        <v>287</v>
      </c>
      <c r="AL41" s="1150"/>
      <c r="AM41" s="1150"/>
      <c r="AN41" s="1151"/>
      <c r="AO41" s="303">
        <v>661911</v>
      </c>
      <c r="AP41" s="303">
        <v>18465</v>
      </c>
      <c r="AQ41" s="304">
        <v>23786</v>
      </c>
      <c r="AR41" s="305">
        <v>-22.4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38" t="s">
        <v>478</v>
      </c>
      <c r="AN49" s="1140" t="s">
        <v>511</v>
      </c>
      <c r="AO49" s="1141"/>
      <c r="AP49" s="1141"/>
      <c r="AQ49" s="1141"/>
      <c r="AR49" s="1142"/>
    </row>
    <row r="50" spans="1:44" x14ac:dyDescent="0.15">
      <c r="A50" s="259"/>
      <c r="AK50" s="317"/>
      <c r="AL50" s="318"/>
      <c r="AM50" s="1139"/>
      <c r="AN50" s="319" t="s">
        <v>512</v>
      </c>
      <c r="AO50" s="320" t="s">
        <v>513</v>
      </c>
      <c r="AP50" s="321" t="s">
        <v>514</v>
      </c>
      <c r="AQ50" s="322" t="s">
        <v>515</v>
      </c>
      <c r="AR50" s="323" t="s">
        <v>516</v>
      </c>
    </row>
    <row r="51" spans="1:44" x14ac:dyDescent="0.15">
      <c r="A51" s="259"/>
      <c r="AK51" s="315" t="s">
        <v>517</v>
      </c>
      <c r="AL51" s="316"/>
      <c r="AM51" s="324">
        <v>2576663</v>
      </c>
      <c r="AN51" s="325">
        <v>66072</v>
      </c>
      <c r="AO51" s="326">
        <v>42.8</v>
      </c>
      <c r="AP51" s="327">
        <v>74581</v>
      </c>
      <c r="AQ51" s="328">
        <v>7</v>
      </c>
      <c r="AR51" s="329">
        <v>35.799999999999997</v>
      </c>
    </row>
    <row r="52" spans="1:44" x14ac:dyDescent="0.15">
      <c r="A52" s="259"/>
      <c r="AK52" s="330"/>
      <c r="AL52" s="331" t="s">
        <v>518</v>
      </c>
      <c r="AM52" s="332">
        <v>1312471</v>
      </c>
      <c r="AN52" s="333">
        <v>33655</v>
      </c>
      <c r="AO52" s="334">
        <v>17.899999999999999</v>
      </c>
      <c r="AP52" s="335">
        <v>41563</v>
      </c>
      <c r="AQ52" s="336">
        <v>6.8</v>
      </c>
      <c r="AR52" s="337">
        <v>11.1</v>
      </c>
    </row>
    <row r="53" spans="1:44" x14ac:dyDescent="0.15">
      <c r="A53" s="259"/>
      <c r="AK53" s="315" t="s">
        <v>519</v>
      </c>
      <c r="AL53" s="316"/>
      <c r="AM53" s="324">
        <v>3409506</v>
      </c>
      <c r="AN53" s="325">
        <v>89245</v>
      </c>
      <c r="AO53" s="326">
        <v>35.1</v>
      </c>
      <c r="AP53" s="327">
        <v>76347</v>
      </c>
      <c r="AQ53" s="328">
        <v>2.4</v>
      </c>
      <c r="AR53" s="329">
        <v>32.700000000000003</v>
      </c>
    </row>
    <row r="54" spans="1:44" x14ac:dyDescent="0.15">
      <c r="A54" s="259"/>
      <c r="AK54" s="330"/>
      <c r="AL54" s="331" t="s">
        <v>518</v>
      </c>
      <c r="AM54" s="332">
        <v>1425855</v>
      </c>
      <c r="AN54" s="333">
        <v>37322</v>
      </c>
      <c r="AO54" s="334">
        <v>10.9</v>
      </c>
      <c r="AP54" s="335">
        <v>41762</v>
      </c>
      <c r="AQ54" s="336">
        <v>0.5</v>
      </c>
      <c r="AR54" s="337">
        <v>10.4</v>
      </c>
    </row>
    <row r="55" spans="1:44" x14ac:dyDescent="0.15">
      <c r="A55" s="259"/>
      <c r="AK55" s="315" t="s">
        <v>520</v>
      </c>
      <c r="AL55" s="316"/>
      <c r="AM55" s="324">
        <v>4151155</v>
      </c>
      <c r="AN55" s="325">
        <v>111512</v>
      </c>
      <c r="AO55" s="326">
        <v>25</v>
      </c>
      <c r="AP55" s="327">
        <v>69604</v>
      </c>
      <c r="AQ55" s="328">
        <v>-8.8000000000000007</v>
      </c>
      <c r="AR55" s="329">
        <v>33.799999999999997</v>
      </c>
    </row>
    <row r="56" spans="1:44" x14ac:dyDescent="0.15">
      <c r="A56" s="259"/>
      <c r="AK56" s="330"/>
      <c r="AL56" s="331" t="s">
        <v>518</v>
      </c>
      <c r="AM56" s="332">
        <v>2063864</v>
      </c>
      <c r="AN56" s="333">
        <v>55441</v>
      </c>
      <c r="AO56" s="334">
        <v>48.5</v>
      </c>
      <c r="AP56" s="335">
        <v>36247</v>
      </c>
      <c r="AQ56" s="336">
        <v>-13.2</v>
      </c>
      <c r="AR56" s="337">
        <v>61.7</v>
      </c>
    </row>
    <row r="57" spans="1:44" x14ac:dyDescent="0.15">
      <c r="A57" s="259"/>
      <c r="AK57" s="315" t="s">
        <v>521</v>
      </c>
      <c r="AL57" s="316"/>
      <c r="AM57" s="324">
        <v>2161451</v>
      </c>
      <c r="AN57" s="325">
        <v>59116</v>
      </c>
      <c r="AO57" s="326">
        <v>-47</v>
      </c>
      <c r="AP57" s="327">
        <v>68410</v>
      </c>
      <c r="AQ57" s="328">
        <v>-1.7</v>
      </c>
      <c r="AR57" s="329">
        <v>-45.3</v>
      </c>
    </row>
    <row r="58" spans="1:44" x14ac:dyDescent="0.15">
      <c r="A58" s="259"/>
      <c r="AK58" s="330"/>
      <c r="AL58" s="331" t="s">
        <v>518</v>
      </c>
      <c r="AM58" s="332">
        <v>1066943</v>
      </c>
      <c r="AN58" s="333">
        <v>29181</v>
      </c>
      <c r="AO58" s="334">
        <v>-47.4</v>
      </c>
      <c r="AP58" s="335">
        <v>35086</v>
      </c>
      <c r="AQ58" s="336">
        <v>-3.2</v>
      </c>
      <c r="AR58" s="337">
        <v>-44.2</v>
      </c>
    </row>
    <row r="59" spans="1:44" x14ac:dyDescent="0.15">
      <c r="A59" s="259"/>
      <c r="AK59" s="315" t="s">
        <v>522</v>
      </c>
      <c r="AL59" s="316"/>
      <c r="AM59" s="324">
        <v>3252867</v>
      </c>
      <c r="AN59" s="325">
        <v>90743</v>
      </c>
      <c r="AO59" s="326">
        <v>53.5</v>
      </c>
      <c r="AP59" s="327">
        <v>73019</v>
      </c>
      <c r="AQ59" s="328">
        <v>6.7</v>
      </c>
      <c r="AR59" s="329">
        <v>46.8</v>
      </c>
    </row>
    <row r="60" spans="1:44" x14ac:dyDescent="0.15">
      <c r="A60" s="259"/>
      <c r="AK60" s="330"/>
      <c r="AL60" s="331" t="s">
        <v>518</v>
      </c>
      <c r="AM60" s="332">
        <v>1383085</v>
      </c>
      <c r="AN60" s="333">
        <v>38583</v>
      </c>
      <c r="AO60" s="334">
        <v>32.200000000000003</v>
      </c>
      <c r="AP60" s="335">
        <v>39427</v>
      </c>
      <c r="AQ60" s="336">
        <v>12.4</v>
      </c>
      <c r="AR60" s="337">
        <v>19.8</v>
      </c>
    </row>
    <row r="61" spans="1:44" x14ac:dyDescent="0.15">
      <c r="A61" s="259"/>
      <c r="AK61" s="315" t="s">
        <v>523</v>
      </c>
      <c r="AL61" s="338"/>
      <c r="AM61" s="324">
        <v>3110328</v>
      </c>
      <c r="AN61" s="325">
        <v>83338</v>
      </c>
      <c r="AO61" s="326">
        <v>21.9</v>
      </c>
      <c r="AP61" s="327">
        <v>72392</v>
      </c>
      <c r="AQ61" s="339">
        <v>1.1000000000000001</v>
      </c>
      <c r="AR61" s="329">
        <v>20.8</v>
      </c>
    </row>
    <row r="62" spans="1:44" x14ac:dyDescent="0.15">
      <c r="A62" s="259"/>
      <c r="AK62" s="330"/>
      <c r="AL62" s="331" t="s">
        <v>518</v>
      </c>
      <c r="AM62" s="332">
        <v>1450444</v>
      </c>
      <c r="AN62" s="333">
        <v>38836</v>
      </c>
      <c r="AO62" s="334">
        <v>12.4</v>
      </c>
      <c r="AP62" s="335">
        <v>38817</v>
      </c>
      <c r="AQ62" s="336">
        <v>0.7</v>
      </c>
      <c r="AR62" s="337">
        <v>11.7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jYdGKCBXKTGQwDDQO0tFXFFD+HlMsPGnbj+/271kkd6ANYFTkYEfoGEyfIUA0kjLrl314r2VPBIHqhzYzzo+Qg==" saltValue="Wt/31unWs555fV5RTSb0+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WC2i06e3Tg2A0AwqPYEiWGnka0RA8MEGn8jmL3Gk3iHaLbgholBqqdBTLA65/p08c+Dl2gtFMK2td9PSDNjTRA==" saltValue="+I6ZRX0e6aBhmg2XbOMe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H3SH9tpDPJ7OIlSMyVeXvEo03sJQrwSKBiS04UXckdqCP1l5JHB3F/rjdFYHTXFI/7D102/KrWBHdOcBDb5Lhg==" saltValue="v3nsYCNdGfun0uyt1Sex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52" t="s">
        <v>3</v>
      </c>
      <c r="D47" s="1152"/>
      <c r="E47" s="1153"/>
      <c r="F47" s="11">
        <v>23.48</v>
      </c>
      <c r="G47" s="12">
        <v>22.2</v>
      </c>
      <c r="H47" s="12">
        <v>21.89</v>
      </c>
      <c r="I47" s="12">
        <v>21.09</v>
      </c>
      <c r="J47" s="13">
        <v>16.89</v>
      </c>
    </row>
    <row r="48" spans="2:10" ht="57.75" customHeight="1" x14ac:dyDescent="0.15">
      <c r="B48" s="14"/>
      <c r="C48" s="1154" t="s">
        <v>4</v>
      </c>
      <c r="D48" s="1154"/>
      <c r="E48" s="1155"/>
      <c r="F48" s="15">
        <v>6.97</v>
      </c>
      <c r="G48" s="16">
        <v>3.45</v>
      </c>
      <c r="H48" s="16">
        <v>6.32</v>
      </c>
      <c r="I48" s="16">
        <v>5.03</v>
      </c>
      <c r="J48" s="17">
        <v>4.29</v>
      </c>
    </row>
    <row r="49" spans="2:10" ht="57.75" customHeight="1" thickBot="1" x14ac:dyDescent="0.2">
      <c r="B49" s="18"/>
      <c r="C49" s="1156" t="s">
        <v>5</v>
      </c>
      <c r="D49" s="1156"/>
      <c r="E49" s="1157"/>
      <c r="F49" s="19" t="s">
        <v>530</v>
      </c>
      <c r="G49" s="20" t="s">
        <v>531</v>
      </c>
      <c r="H49" s="20">
        <v>1.99</v>
      </c>
      <c r="I49" s="20" t="s">
        <v>532</v>
      </c>
      <c r="J49" s="21" t="s">
        <v>533</v>
      </c>
    </row>
    <row r="50" spans="2:10" x14ac:dyDescent="0.15"/>
  </sheetData>
  <sheetProtection algorithmName="SHA-512" hashValue="mPpI7kl3mep9P9cfzoIkba5SnY+C75qZyRSPSMAn5FBU21VKEldiCWfgHA5dsmo496XdSpZxW9R2Jr7LnCMijg==" saltValue="OMnpQQaZnuZFK8kZC0JL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2025-03-11T04:41:19Z</cp:lastPrinted>
  <dcterms:created xsi:type="dcterms:W3CDTF">2025-02-19T04:15:06Z</dcterms:created>
  <dcterms:modified xsi:type="dcterms:W3CDTF">2025-09-18T05:52:42Z</dcterms:modified>
  <cp:category/>
</cp:coreProperties>
</file>