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AC9D4451-2907-41BA-AA1A-05B15B7886DF}"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E35" i="10"/>
  <c r="BE34" i="10"/>
  <c r="C34" i="10"/>
  <c r="C35" i="10" s="1"/>
  <c r="U34" i="10" l="1"/>
  <c r="U35" i="10" s="1"/>
  <c r="U36" i="10" s="1"/>
  <c r="U37" i="10" s="1"/>
  <c r="AM34" i="10"/>
  <c r="AM35" i="10" s="1"/>
  <c r="AM36" i="10"/>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<sst xmlns="http://schemas.openxmlformats.org/spreadsheetml/2006/main" count="1113" uniqueCount="595">
  <si>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</si>
  <si>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</si>
  <si>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</si>
  <si>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</si>
  <si>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</si>
  <si>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</si>
  <si>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</si>
  <si>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</si>
  <si>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</si>
  <si>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</si>
  <si>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</si>
  <si>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</si>
  <si>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</si>
  <si>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</si>
  <si>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</si>
  <si>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</si>
  <si>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</si>
  <si>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</si>
  <si>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</si>
  <si>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</si>
  <si>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</si>
  <si>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</si>
  <si>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</si>
  <si>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</si>
  <si>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</si>
  <si>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</si>
  <si>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</si>
  <si>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</si>
  <si>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</si>
  <si>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</si>
  <si>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</si>
  <si>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</si>
  <si>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</si>
  <si>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</si>
  <si>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</si>
  <si>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</si>
  <si>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</si>
  <si>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</si>
  <si>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</si>
  <si>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</si>
  <si>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</si>
  <si>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</si>
  <si>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</si>
  <si>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</si>
  <si>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</si>
  <si>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</si>
  <si>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</si>
  <si>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</si>
  <si>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</si>
  <si>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</si>
  <si>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</si>
  <si>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</si>
  <si>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</si>
  <si>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</si>
  <si>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</si>
  <si>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</si>
  <si>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</si>
  <si>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</si>
  <si>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</si>
  <si>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</si>
  <si>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</si>
  <si>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</si>
  <si>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</si>
  <si>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</si>
  <si>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</si>
  <si>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</si>
  <si>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</si>
  <si>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</si>
  <si>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</si>
  <si>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</si>
  <si>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</si>
  <si>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</si>
  <si>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</si>
  <si>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</si>
  <si>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</si>
  <si>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</si>
  <si>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</si>
  <si>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</si>
  <si>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</si>
  <si>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</si>
  <si>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</si>
  <si>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</si>
  <si>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</si>
  <si>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</si>
  <si>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</si>
  <si>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</si>
  <si>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</si>
  <si>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</si>
  <si>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</si>
  <si>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</si>
  <si>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</si>
  <si>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</si>
  <si>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</si>
  <si>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</si>
  <si>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</si>
  <si>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</si>
  <si>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</si>
  <si>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</si>
  <si>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</si>
  <si>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</si>
  <si>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</si>
  <si>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</si>
  <si>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</si>
  <si>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</si>
  <si>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</si>
  <si>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</si>
  <si>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</si>
  <si>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</si>
  <si>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</si>
  <si>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</si>
  <si>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</si>
  <si>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</si>
  <si>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</si>
  <si>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</si>
  <si>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</si>
  <si>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</si>
  <si>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</si>
  <si>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</si>
  <si>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</si>
  <si>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</si>
  <si>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</si>
  <si>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</si>
  <si>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</si>
  <si>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</si>
  <si>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</si>
  <si>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</si>
  <si>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</si>
  <si>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</si>
  <si>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</si>
  <si>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</si>
  <si>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</si>
  <si>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</si>
  <si>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</si>
  <si>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</si>
  <si>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</si>
  <si>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</si>
  <si>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</si>
  <si>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</si>
  <si>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</si>
  <si>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</si>
  <si>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</si>
  <si>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</si>
  <si>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</si>
  <si>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</si>
  <si>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</si>
  <si>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</si>
  <si>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</si>
  <si>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</si>
  <si>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</si>
  <si>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</si>
  <si>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</si>
  <si>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</si>
  <si>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</si>
  <si>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</si>
  <si>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</si>
  <si>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</si>
  <si>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</si>
  <si>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</si>
  <si>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</si>
  <si>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</si>
  <si>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</si>
  <si>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</si>
  <si>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</si>
  <si>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</si>
  <si>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</si>
  <si>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</si>
  <si>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</si>
  <si>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</si>
  <si>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</si>
  <si>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</si>
  <si>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</si>
  <si>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</si>
  <si>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</si>
  <si>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</si>
  <si>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</si>
  <si>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</si>
  <si>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</si>
  <si>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</si>
  <si>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</si>
  <si>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</si>
  <si>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</si>
  <si>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</si>
  <si>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</si>
  <si>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</si>
  <si>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</si>
  <si>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</si>
  <si>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</si>
  <si>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</si>
  <si>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</si>
  <si>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</si>
  <si>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</si>
  <si>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</si>
  <si>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</si>
  <si>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</si>
  <si>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</si>
  <si>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</si>
  <si>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</si>
  <si>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</si>
  <si>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</si>
  <si>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</si>
  <si>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</si>
  <si>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</si>
  <si>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</si>
  <si>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広島県三次市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</si>
  <si>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</si>
  <si>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</si>
  <si>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</si>
  <si>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</si>
  <si>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</si>
  <si>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</si>
  <si>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</si>
  <si>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</si>
  <si>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</si>
  <si>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</si>
  <si>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</si>
  <si>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</si>
  <si>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</si>
  <si>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</si>
  <si>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</si>
  <si>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</si>
  <si>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</si>
  <si>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</si>
  <si>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</si>
  <si>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</si>
  <si>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</si>
  <si>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</si>
  <si>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</si>
  <si>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</si>
  <si>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</si>
  <si>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</si>
  <si>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</si>
  <si>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</si>
  <si>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</si>
  <si>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</si>
  <si>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</si>
  <si>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</si>
  <si>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</si>
  <si>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</si>
  <si>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</si>
  <si>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</si>
  <si>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</si>
  <si>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</si>
  <si>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</si>
  <si>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</si>
  <si>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</si>
  <si>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</si>
  <si>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</si>
  <si>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</si>
  <si>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</si>
  <si>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</si>
  <si>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</si>
  <si>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</si>
  <si>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</si>
  <si>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</si>
  <si>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</si>
  <si>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</si>
  <si>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</si>
  <si>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</si>
  <si>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</si>
  <si>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</si>
  <si>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</si>
  <si>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</si>
  <si>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</si>
  <si>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</si>
  <si>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</si>
  <si>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</si>
  <si>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</si>
  <si>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</si>
  <si>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</si>
  <si>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</si>
  <si>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</si>
  <si>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</si>
  <si>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</si>
  <si>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</si>
  <si>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</si>
  <si>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</si>
  <si>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</si>
  <si>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</si>
  <si>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</si>
  <si>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</si>
  <si>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</si>
  <si>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</si>
  <si>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</si>
  <si>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</si>
  <si>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</si>
  <si>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</si>
  <si>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</si>
  <si>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</si>
  <si>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</si>
  <si>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</si>
  <si>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</si>
  <si>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</si>
  <si>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</si>
  <si>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</si>
  <si>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</si>
  <si>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</si>
  <si>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</si>
  <si>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</si>
  <si>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</si>
  <si>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</si>
  <si>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</si>
  <si>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</si>
  <si>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</si>
  <si>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</si>
  <si>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</si>
  <si>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</si>
  <si>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</si>
  <si>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</si>
  <si>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</si>
  <si>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</si>
  <si>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</si>
  <si>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</si>
  <si>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</si>
  <si>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</si>
  <si>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</si>
  <si>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</si>
  <si>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</si>
  <si>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</si>
  <si>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</si>
  <si>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</si>
  <si>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</si>
  <si>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</si>
  <si>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</si>
  <si>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</si>
  <si>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</si>
  <si>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</si>
  <si>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</si>
  <si>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</si>
  <si>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</si>
  <si>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</si>
  <si>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</si>
  <si>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</si>
  <si>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</si>
  <si>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</si>
  <si>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</si>
  <si>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</si>
  <si>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</si>
  <si>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</si>
  <si>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</si>
  <si>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</si>
  <si>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</si>
  <si>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</si>
  <si>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</si>
  <si>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</si>
  <si>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</si>
  <si>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</si>
  <si>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</si>
  <si>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</si>
  <si>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</si>
  <si>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</si>
  <si>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</si>
  <si>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</si>
  <si>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</si>
  <si>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</si>
  <si>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広島県三次市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</si>
  <si>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</si>
  <si>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</si>
  <si>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</si>
  <si>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</si>
  <si>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</si>
  <si>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</si>
  <si>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</si>
  <si>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</si>
  <si>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</si>
  <si>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</si>
  <si>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</si>
  <si>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</si>
  <si>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</si>
  <si>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</si>
  <si>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</si>
  <si>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</si>
  <si>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</si>
  <si>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</si>
  <si>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</si>
  <si>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</si>
  <si>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</si>
  <si>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</si>
  <si>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</si>
  <si>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</si>
  <si>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</si>
  <si>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</si>
  <si>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</si>
  <si>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</si>
  <si>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</si>
  <si>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</si>
  <si>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</si>
  <si>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</si>
  <si>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</si>
  <si>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</si>
  <si>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</si>
  <si>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</si>
  <si>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</si>
  <si>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</si>
  <si>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</si>
  <si>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</si>
  <si>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</si>
  <si>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</si>
  <si>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</si>
  <si>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</si>
  <si>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</si>
  <si>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</si>
  <si>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</si>
  <si>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</si>
  <si>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</si>
  <si>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</si>
  <si>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</si>
  <si>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</si>
  <si>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</si>
  <si>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</si>
  <si>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</si>
  <si>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</si>
  <si>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</si>
  <si>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</si>
  <si>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</si>
  <si>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</si>
  <si>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</si>
  <si>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</si>
  <si>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</si>
  <si>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</si>
  <si>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</si>
  <si>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</si>
  <si>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</si>
  <si>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</si>
  <si>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</si>
  <si>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</si>
  <si>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</si>
  <si>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</si>
  <si>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</si>
  <si>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</si>
  <si>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</si>
  <si>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</si>
  <si>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</si>
  <si>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</si>
  <si>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</si>
  <si>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</si>
  <si>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</si>
  <si>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</si>
  <si>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</si>
  <si>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</si>
  <si>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</si>
  <si>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</si>
  <si>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</si>
  <si>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</si>
  <si>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</si>
  <si>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</si>
  <si>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</si>
  <si>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</si>
  <si>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</si>
  <si>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</si>
  <si>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</si>
  <si>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診療所（国民健康保険事業（直診））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</si>
  <si>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</si>
  <si>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</si>
  <si>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</si>
  <si>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</si>
  <si>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</si>
  <si>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</si>
  <si>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</si>
  <si>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</si>
  <si>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</si>
  <si>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</si>
  <si>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</si>
  <si>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</si>
  <si>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</si>
  <si>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</si>
  <si>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</si>
  <si>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</si>
  <si>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</si>
  <si>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</si>
  <si>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</si>
  <si>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</si>
  <si>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</si>
  <si>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</si>
  <si>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</si>
  <si>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</si>
  <si>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</si>
  <si>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</si>
  <si>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</si>
  <si>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</si>
  <si>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</si>
  <si>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</si>
  <si>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</si>
  <si>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</si>
  <si>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</si>
  <si>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</si>
  <si>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</si>
  <si>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</si>
  <si>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</si>
  <si>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</si>
  <si>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</si>
  <si>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</si>
  <si>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</si>
  <si>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</si>
  <si>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</si>
  <si>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</si>
  <si>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</si>
  <si>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</si>
  <si>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</si>
  <si>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</si>
  <si>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</si>
  <si>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</si>
  <si>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</si>
  <si>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</si>
  <si>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</si>
  <si>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</si>
  <si>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</si>
  <si>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</si>
  <si>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</si>
  <si>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</si>
  <si>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</si>
  <si>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</si>
  <si>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</si>
  <si>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</si>
  <si>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</si>
  <si>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</si>
  <si>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</si>
  <si>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</si>
  <si>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</si>
  <si>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</si>
  <si>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</si>
  <si>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</si>
  <si>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</si>
  <si>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</si>
  <si>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</si>
  <si>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</si>
  <si>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</si>
  <si>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</si>
  <si>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</si>
  <si>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</si>
  <si>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</si>
  <si>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</si>
  <si>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</si>
  <si>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国民健康保険特別会計</t>
  </si>
  <si>
    <t>▲ 0.06</t>
  </si>
  <si>
    <t>病院事業会計</t>
  </si>
  <si>
    <t>一般会計</t>
  </si>
  <si>
    <t>下水道事業会計</t>
  </si>
  <si>
    <t>介護保険特別会計</t>
  </si>
  <si>
    <t>後期高齢者医療特別会計</t>
  </si>
  <si>
    <t>診療所特別会計</t>
  </si>
  <si>
    <t>土地取得特別会計</t>
  </si>
  <si>
    <t>その他会計（赤字）</t>
  </si>
  <si>
    <t>その他会計（黒字）</t>
  </si>
  <si>
    <t>R01</t>
    <phoneticPr fontId="5"/>
  </si>
  <si>
    <t>R02</t>
    <phoneticPr fontId="5"/>
  </si>
  <si>
    <t>R03</t>
    <phoneticPr fontId="5"/>
  </si>
  <si>
    <t>R04</t>
    <phoneticPr fontId="5"/>
  </si>
  <si>
    <t>R05</t>
    <phoneticPr fontId="5"/>
  </si>
  <si>
    <t>地方債現在高：47,597,018千円</t>
    <rPh sb="0" eb="3">
      <t>チホウサイ</t>
    </rPh>
    <rPh sb="3" eb="5">
      <t>ゲンザイ</t>
    </rPh>
    <rPh sb="5" eb="6">
      <t>ダカ</t>
    </rPh>
    <rPh sb="17" eb="19">
      <t>センエン</t>
    </rPh>
    <phoneticPr fontId="2"/>
  </si>
  <si>
    <t>地方債現在高：84,496千円</t>
    <rPh sb="0" eb="3">
      <t>チホウサイ</t>
    </rPh>
    <rPh sb="3" eb="5">
      <t>ゲンザイ</t>
    </rPh>
    <rPh sb="5" eb="6">
      <t>ダカ</t>
    </rPh>
    <rPh sb="13" eb="15">
      <t>センエン</t>
    </rPh>
    <phoneticPr fontId="2"/>
  </si>
  <si>
    <t>三次国際交流協会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</si>
  <si>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</si>
  <si>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</si>
  <si>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</si>
  <si>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</si>
  <si>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</si>
  <si>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</si>
  <si>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</si>
  <si>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</si>
  <si>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三次観光推進機構</t>
  </si>
  <si>
    <t>出資金：16,536千円</t>
    <rPh sb="0" eb="3">
      <t>シュッシキン</t>
    </rPh>
    <rPh sb="10" eb="12">
      <t>センエン</t>
    </rPh>
    <phoneticPr fontId="2"/>
  </si>
  <si>
    <t>出資金：102,850千円</t>
    <rPh sb="0" eb="3">
      <t>シュッシキン</t>
    </rPh>
    <rPh sb="11" eb="13">
      <t>センエン</t>
    </rPh>
    <phoneticPr fontId="2"/>
  </si>
  <si>
    <t>出資金：24,000千円</t>
    <rPh sb="0" eb="3">
      <t>シュッシキン</t>
    </rPh>
    <rPh sb="10" eb="12">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</si>
  <si>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</si>
  <si>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</si>
  <si>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出資金：333,143千円</t>
    <rPh sb="0" eb="3">
      <t>シュッシキン</t>
    </rPh>
    <rPh sb="11" eb="13">
      <t>センエン</t>
    </rPh>
    <phoneticPr fontId="2"/>
  </si>
  <si>
    <t>出資金：75,000千円</t>
    <rPh sb="0" eb="3">
      <t>シュッシキン</t>
    </rPh>
    <rPh sb="10" eb="12">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</si>
  <si>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</si>
  <si>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</si>
  <si>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出資金：13,100千円</t>
    <rPh sb="0" eb="3">
      <t>シュッシキン</t>
    </rPh>
    <rPh sb="10" eb="12">
      <t>センエン</t>
    </rPh>
    <phoneticPr fontId="2"/>
  </si>
  <si>
    <t>備北メディカルネットワーク</t>
    <rPh sb="0" eb="2">
      <t>ビホク</t>
    </rPh>
    <phoneticPr fontId="2"/>
  </si>
  <si>
    <t>-</t>
    <phoneticPr fontId="2"/>
  </si>
  <si>
    <t>備北地区消防組合</t>
  </si>
  <si>
    <t>広島県後期高齢者医療広域連合（一般会計）</t>
  </si>
  <si>
    <t>広島県後期高齢者医療広域連合（特別会計）</t>
  </si>
  <si>
    <t>広島県水道広域連合企業団（水道事業会計）</t>
    <phoneticPr fontId="2"/>
  </si>
  <si>
    <t>広島県水道広域連合企業団（工業用水道事業会計）</t>
    <phoneticPr fontId="2"/>
  </si>
  <si>
    <t>法適用企業</t>
    <phoneticPr fontId="2"/>
  </si>
  <si>
    <t>-</t>
    <phoneticPr fontId="2"/>
  </si>
  <si>
    <t>地域振興基金</t>
    <phoneticPr fontId="5"/>
  </si>
  <si>
    <t>ブロードバンドひかり基金</t>
    <phoneticPr fontId="2"/>
  </si>
  <si>
    <t>地域福祉基金</t>
    <phoneticPr fontId="2"/>
  </si>
  <si>
    <t>公共施設等整備基金</t>
    <rPh sb="4" eb="5">
      <t>トウ</t>
    </rPh>
    <phoneticPr fontId="2"/>
  </si>
  <si>
    <t>過疎地域持続的発展基金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</si>
  <si>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</si>
  <si>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</si>
  <si>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減価償却率は，類似団体と比べて高い水準に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公共施設等総合管理計画に基づき適正な資産規模を目指し，新規整備の抑制や施設の廃止・集約化・複合化など資産保有量の減少に取り組むとともに地方債残高の減少に取り組む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</si>
  <si>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</si>
  <si>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</si>
  <si>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</si>
  <si>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</si>
  <si>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</si>
  <si>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</si>
  <si>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実質公債費比率は類似団体と比較して低いものの，将来負担比率は高くなっている。
　実質公債費比率は，新規地方債発行額を地方債の償還元金以内に制限するなど地方債の残高削減を行っていることや，過疎債など交付税措置のある有利な起債を借入しているものの，過年度に借り入れた地方債の償還が開始したことにより，前年度と比較し増加している。
　</t>
    </r>
    <r>
      <rPr>
        <sz val="11"/>
        <color theme="1"/>
        <rFont val="ＭＳ Ｐゴシック"/>
        <family val="3"/>
        <charset val="128"/>
      </rPr>
      <t>将来負担比率は増加したが，毎年繰上償還をすることで健全性は維持をしている。</t>
    </r>
    <rPh sb="172" eb="174">
      <t>ゾウカ</t>
    </rPh>
    <rPh sb="190" eb="193">
      <t>ケンゼンセイ</t>
    </rPh>
    <rPh sb="194" eb="196">
      <t>イジ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</si>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</sst>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wrapText="1" shrinkToFit="1"/>
      <protection locked="0"/>
    </xf>
    <xf numFmtId="177" fontId="35" fillId="0" borderId="116" xfId="12" applyNumberFormat="1" applyFont="1" applyBorder="1" applyAlignment="1" applyProtection="1">
      <alignment horizontal="right" vertical="center" wrapText="1" shrinkToFit="1"/>
      <protection locked="0"/>
    </xf>
    <xf numFmtId="177" fontId="35" fillId="0" borderId="115" xfId="12" applyNumberFormat="1" applyFont="1" applyBorder="1" applyAlignment="1" applyProtection="1">
      <alignment horizontal="righ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8F79-4478-A073-1175AB1245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72445</c:v>
                </c:pt>
                <c:pt idx="1">
                  <c:v>97049</c:v>
                </c:pt>
                <c:pt idx="2">
                  <c:v>83004</c:v>
                </c:pt>
                <c:pt idx="3">
                  <c:v>101640</c:v>
                </c:pt>
                <c:pt idx="4">
                  <c:v>145424</c:v>
                </c:pt>
              </c:numCache>
            </c:numRef>
          </c:val>
          <c:smooth val="0"/>
          <c:extLst>
            <c:ext xmlns:c16="http://schemas.microsoft.com/office/drawing/2014/chart" uri="{C3380CC4-5D6E-409C-BE32-E72D297353CC}">
              <c16:uniqueId val="{00000001-8F79-4478-A073-1175AB1245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2.52</c:v>
                </c:pt>
                <c:pt idx="1">
                  <c:v>3.19</c:v>
                </c:pt>
                <c:pt idx="2">
                  <c:v>5.8</c:v>
                </c:pt>
                <c:pt idx="3">
                  <c:v>4.8499999999999996</c:v>
                </c:pt>
                <c:pt idx="4">
                  <c:v>3.94</c:v>
                </c:pt>
              </c:numCache>
            </c:numRef>
          </c:val>
          <c:extLst>
            <c:ext xmlns:c16="http://schemas.microsoft.com/office/drawing/2014/chart" uri="{C3380CC4-5D6E-409C-BE32-E72D297353CC}">
              <c16:uniqueId val="{00000000-1F4D-421A-89D6-49108A2B37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13.97</c:v>
                </c:pt>
                <c:pt idx="1">
                  <c:v>13.13</c:v>
                </c:pt>
                <c:pt idx="2">
                  <c:v>12.78</c:v>
                </c:pt>
                <c:pt idx="3">
                  <c:v>13.65</c:v>
                </c:pt>
                <c:pt idx="4">
                  <c:v>14.18</c:v>
                </c:pt>
              </c:numCache>
            </c:numRef>
          </c:val>
          <c:extLst>
            <c:ext xmlns:c16="http://schemas.microsoft.com/office/drawing/2014/chart" uri="{C3380CC4-5D6E-409C-BE32-E72D297353CC}">
              <c16:uniqueId val="{00000001-1F4D-421A-89D6-49108A2B37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c:v>
                </c:pt>
                <c:pt idx="1">
                  <c:v>3.68</c:v>
                </c:pt>
                <c:pt idx="2">
                  <c:v>7.14</c:v>
                </c:pt>
                <c:pt idx="3">
                  <c:v>3.03</c:v>
                </c:pt>
                <c:pt idx="4">
                  <c:v>4.3099999999999996</c:v>
                </c:pt>
              </c:numCache>
            </c:numRef>
          </c:val>
          <c:smooth val="0"/>
          <c:extLst>
            <c:ext xmlns:c16="http://schemas.microsoft.com/office/drawing/2014/chart" uri="{C3380CC4-5D6E-409C-BE32-E72D297353CC}">
              <c16:uniqueId val="{00000002-1F4D-421A-89D6-49108A2B37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5.92</c:v>
                </c:pt>
                <c:pt idx="2">
                  <c:v>#N/A</c:v>
                </c:pt>
                <c:pt idx="3">
                  <c:v>6.09</c:v>
                </c:pt>
                <c:pt idx="4">
                  <c:v>#N/A</c:v>
                </c:pt>
                <c:pt idx="5">
                  <c:v>6.24</c:v>
                </c:pt>
                <c:pt idx="6">
                  <c:v>#N/A</c:v>
                </c:pt>
                <c:pt idx="7">
                  <c:v>6.48</c:v>
                </c:pt>
                <c:pt idx="8">
                  <c:v>#N/A</c:v>
                </c:pt>
                <c:pt idx="9">
                  <c:v>0</c:v>
                </c:pt>
              </c:numCache>
            </c:numRef>
          </c:val>
          <c:extLst>
            <c:ext xmlns:c16="http://schemas.microsoft.com/office/drawing/2014/chart" uri="{C3380CC4-5D6E-409C-BE32-E72D297353CC}">
              <c16:uniqueId val="{00000000-05B9-4A57-A45B-0142EDB13B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B9-4A57-A45B-0142EDB13B94}"/>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B9-4A57-A45B-0142EDB13B94}"/>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0.05</c:v>
                </c:pt>
                <c:pt idx="8">
                  <c:v>#N/A</c:v>
                </c:pt>
                <c:pt idx="9">
                  <c:v>0</c:v>
                </c:pt>
              </c:numCache>
            </c:numRef>
          </c:val>
          <c:extLst>
            <c:ext xmlns:c16="http://schemas.microsoft.com/office/drawing/2014/chart" uri="{C3380CC4-5D6E-409C-BE32-E72D297353CC}">
              <c16:uniqueId val="{00000003-05B9-4A57-A45B-0142EDB13B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4-05B9-4A57-A45B-0142EDB13B9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0.39</c:v>
                </c:pt>
                <c:pt idx="4">
                  <c:v>#N/A</c:v>
                </c:pt>
                <c:pt idx="5">
                  <c:v>0.64</c:v>
                </c:pt>
                <c:pt idx="6">
                  <c:v>#N/A</c:v>
                </c:pt>
                <c:pt idx="7">
                  <c:v>0.55000000000000004</c:v>
                </c:pt>
                <c:pt idx="8">
                  <c:v>#N/A</c:v>
                </c:pt>
                <c:pt idx="9">
                  <c:v>0.56999999999999995</c:v>
                </c:pt>
              </c:numCache>
            </c:numRef>
          </c:val>
          <c:extLst>
            <c:ext xmlns:c16="http://schemas.microsoft.com/office/drawing/2014/chart" uri="{C3380CC4-5D6E-409C-BE32-E72D297353CC}">
              <c16:uniqueId val="{00000005-05B9-4A57-A45B-0142EDB13B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0.98</c:v>
                </c:pt>
                <c:pt idx="4">
                  <c:v>#N/A</c:v>
                </c:pt>
                <c:pt idx="5">
                  <c:v>1.19</c:v>
                </c:pt>
                <c:pt idx="6">
                  <c:v>#N/A</c:v>
                </c:pt>
                <c:pt idx="7">
                  <c:v>1.1599999999999999</c:v>
                </c:pt>
                <c:pt idx="8">
                  <c:v>#N/A</c:v>
                </c:pt>
                <c:pt idx="9">
                  <c:v>0.99</c:v>
                </c:pt>
              </c:numCache>
            </c:numRef>
          </c:val>
          <c:extLst>
            <c:ext xmlns:c16="http://schemas.microsoft.com/office/drawing/2014/chart" uri="{C3380CC4-5D6E-409C-BE32-E72D297353CC}">
              <c16:uniqueId val="{00000006-05B9-4A57-A45B-0142EDB13B9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2.5099999999999998</c:v>
                </c:pt>
                <c:pt idx="2">
                  <c:v>#N/A</c:v>
                </c:pt>
                <c:pt idx="3">
                  <c:v>3.18</c:v>
                </c:pt>
                <c:pt idx="4">
                  <c:v>#N/A</c:v>
                </c:pt>
                <c:pt idx="5">
                  <c:v>5.79</c:v>
                </c:pt>
                <c:pt idx="6">
                  <c:v>#N/A</c:v>
                </c:pt>
                <c:pt idx="7">
                  <c:v>4.84</c:v>
                </c:pt>
                <c:pt idx="8">
                  <c:v>#N/A</c:v>
                </c:pt>
                <c:pt idx="9">
                  <c:v>3.94</c:v>
                </c:pt>
              </c:numCache>
            </c:numRef>
          </c:val>
          <c:extLst>
            <c:ext xmlns:c16="http://schemas.microsoft.com/office/drawing/2014/chart" uri="{C3380CC4-5D6E-409C-BE32-E72D297353CC}">
              <c16:uniqueId val="{00000007-05B9-4A57-A45B-0142EDB13B9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13.91</c:v>
                </c:pt>
                <c:pt idx="2">
                  <c:v>#N/A</c:v>
                </c:pt>
                <c:pt idx="3">
                  <c:v>17.86</c:v>
                </c:pt>
                <c:pt idx="4">
                  <c:v>#N/A</c:v>
                </c:pt>
                <c:pt idx="5">
                  <c:v>17.559999999999999</c:v>
                </c:pt>
                <c:pt idx="6">
                  <c:v>#N/A</c:v>
                </c:pt>
                <c:pt idx="7">
                  <c:v>14.59</c:v>
                </c:pt>
                <c:pt idx="8">
                  <c:v>#N/A</c:v>
                </c:pt>
                <c:pt idx="9">
                  <c:v>13.02</c:v>
                </c:pt>
              </c:numCache>
            </c:numRef>
          </c:val>
          <c:extLst>
            <c:ext xmlns:c16="http://schemas.microsoft.com/office/drawing/2014/chart" uri="{C3380CC4-5D6E-409C-BE32-E72D297353CC}">
              <c16:uniqueId val="{00000008-05B9-4A57-A45B-0142EDB13B9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0.01</c:v>
                </c:pt>
                <c:pt idx="4">
                  <c:v>#N/A</c:v>
                </c:pt>
                <c:pt idx="5">
                  <c:v>0.3</c:v>
                </c:pt>
                <c:pt idx="6">
                  <c:v>#N/A</c:v>
                </c:pt>
                <c:pt idx="7">
                  <c:v>0.1</c:v>
                </c:pt>
                <c:pt idx="8">
                  <c:v>0.06</c:v>
                </c:pt>
                <c:pt idx="9">
                  <c:v>#N/A</c:v>
                </c:pt>
              </c:numCache>
            </c:numRef>
          </c:val>
          <c:extLst>
            <c:ext xmlns:c16="http://schemas.microsoft.com/office/drawing/2014/chart" uri="{C3380CC4-5D6E-409C-BE32-E72D297353CC}">
              <c16:uniqueId val="{00000009-05B9-4A57-A45B-0142EDB13B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5544</c:v>
                </c:pt>
                <c:pt idx="5">
                  <c:v>5506</c:v>
                </c:pt>
                <c:pt idx="8">
                  <c:v>5329</c:v>
                </c:pt>
                <c:pt idx="11">
                  <c:v>5404</c:v>
                </c:pt>
                <c:pt idx="14">
                  <c:v>5332</c:v>
                </c:pt>
              </c:numCache>
            </c:numRef>
          </c:val>
          <c:extLst>
            <c:ext xmlns:c16="http://schemas.microsoft.com/office/drawing/2014/chart" uri="{C3380CC4-5D6E-409C-BE32-E72D297353CC}">
              <c16:uniqueId val="{00000000-CC65-444B-9F3A-695A8609D0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CC65-444B-9F3A-695A8609D0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41</c:v>
                </c:pt>
                <c:pt idx="3">
                  <c:v>31</c:v>
                </c:pt>
                <c:pt idx="6">
                  <c:v>23</c:v>
                </c:pt>
                <c:pt idx="9">
                  <c:v>19</c:v>
                </c:pt>
                <c:pt idx="12">
                  <c:v>12</c:v>
                </c:pt>
              </c:numCache>
            </c:numRef>
          </c:val>
          <c:extLst>
            <c:ext xmlns:c16="http://schemas.microsoft.com/office/drawing/2014/chart" uri="{C3380CC4-5D6E-409C-BE32-E72D297353CC}">
              <c16:uniqueId val="{00000002-CC65-444B-9F3A-695A8609D0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3</c:v>
                </c:pt>
                <c:pt idx="6">
                  <c:v>3</c:v>
                </c:pt>
                <c:pt idx="9">
                  <c:v>0</c:v>
                </c:pt>
                <c:pt idx="12">
                  <c:v>207</c:v>
                </c:pt>
              </c:numCache>
            </c:numRef>
          </c:val>
          <c:extLst>
            <c:ext xmlns:c16="http://schemas.microsoft.com/office/drawing/2014/chart" uri="{C3380CC4-5D6E-409C-BE32-E72D297353CC}">
              <c16:uniqueId val="{00000003-CC65-444B-9F3A-695A8609D0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1206</c:v>
                </c:pt>
                <c:pt idx="3">
                  <c:v>1023</c:v>
                </c:pt>
                <c:pt idx="6">
                  <c:v>1017</c:v>
                </c:pt>
                <c:pt idx="9">
                  <c:v>1122</c:v>
                </c:pt>
                <c:pt idx="12">
                  <c:v>955</c:v>
                </c:pt>
              </c:numCache>
            </c:numRef>
          </c:val>
          <c:extLst>
            <c:ext xmlns:c16="http://schemas.microsoft.com/office/drawing/2014/chart" uri="{C3380CC4-5D6E-409C-BE32-E72D297353CC}">
              <c16:uniqueId val="{00000004-CC65-444B-9F3A-695A8609D0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65-444B-9F3A-695A8609D0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65-444B-9F3A-695A8609D0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5417</c:v>
                </c:pt>
                <c:pt idx="3">
                  <c:v>5565</c:v>
                </c:pt>
                <c:pt idx="6">
                  <c:v>5449</c:v>
                </c:pt>
                <c:pt idx="9">
                  <c:v>5629</c:v>
                </c:pt>
                <c:pt idx="12">
                  <c:v>5425</c:v>
                </c:pt>
              </c:numCache>
            </c:numRef>
          </c:val>
          <c:extLst>
            <c:ext xmlns:c16="http://schemas.microsoft.com/office/drawing/2014/chart" uri="{C3380CC4-5D6E-409C-BE32-E72D297353CC}">
              <c16:uniqueId val="{00000007-CC65-444B-9F3A-695A8609D0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1124</c:v>
                </c:pt>
                <c:pt idx="2">
                  <c:v>#N/A</c:v>
                </c:pt>
                <c:pt idx="3">
                  <c:v>#N/A</c:v>
                </c:pt>
                <c:pt idx="4">
                  <c:v>1116</c:v>
                </c:pt>
                <c:pt idx="5">
                  <c:v>#N/A</c:v>
                </c:pt>
                <c:pt idx="6">
                  <c:v>#N/A</c:v>
                </c:pt>
                <c:pt idx="7">
                  <c:v>1163</c:v>
                </c:pt>
                <c:pt idx="8">
                  <c:v>#N/A</c:v>
                </c:pt>
                <c:pt idx="9">
                  <c:v>#N/A</c:v>
                </c:pt>
                <c:pt idx="10">
                  <c:v>1367</c:v>
                </c:pt>
                <c:pt idx="11">
                  <c:v>#N/A</c:v>
                </c:pt>
                <c:pt idx="12">
                  <c:v>#N/A</c:v>
                </c:pt>
                <c:pt idx="13">
                  <c:v>1268</c:v>
                </c:pt>
                <c:pt idx="14">
                  <c:v>#N/A</c:v>
                </c:pt>
              </c:numCache>
            </c:numRef>
          </c:val>
          <c:smooth val="0"/>
          <c:extLst>
            <c:ext xmlns:c16="http://schemas.microsoft.com/office/drawing/2014/chart" uri="{C3380CC4-5D6E-409C-BE32-E72D297353CC}">
              <c16:uniqueId val="{00000008-CC65-444B-9F3A-695A8609D0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48705</c:v>
                </c:pt>
                <c:pt idx="5">
                  <c:v>47636</c:v>
                </c:pt>
                <c:pt idx="8">
                  <c:v>46512</c:v>
                </c:pt>
                <c:pt idx="11">
                  <c:v>45577</c:v>
                </c:pt>
                <c:pt idx="14">
                  <c:v>45262</c:v>
                </c:pt>
              </c:numCache>
            </c:numRef>
          </c:val>
          <c:extLst>
            <c:ext xmlns:c16="http://schemas.microsoft.com/office/drawing/2014/chart" uri="{C3380CC4-5D6E-409C-BE32-E72D297353CC}">
              <c16:uniqueId val="{00000000-40D2-45B5-B066-208E8048D4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4150</c:v>
                </c:pt>
                <c:pt idx="5">
                  <c:v>4127</c:v>
                </c:pt>
                <c:pt idx="8">
                  <c:v>3995</c:v>
                </c:pt>
                <c:pt idx="11">
                  <c:v>3526</c:v>
                </c:pt>
                <c:pt idx="14">
                  <c:v>3578</c:v>
                </c:pt>
              </c:numCache>
            </c:numRef>
          </c:val>
          <c:extLst>
            <c:ext xmlns:c16="http://schemas.microsoft.com/office/drawing/2014/chart" uri="{C3380CC4-5D6E-409C-BE32-E72D297353CC}">
              <c16:uniqueId val="{00000001-40D2-45B5-B066-208E8048D4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12029</c:v>
                </c:pt>
                <c:pt idx="5">
                  <c:v>12458</c:v>
                </c:pt>
                <c:pt idx="8">
                  <c:v>13420</c:v>
                </c:pt>
                <c:pt idx="11">
                  <c:v>14035</c:v>
                </c:pt>
                <c:pt idx="14">
                  <c:v>11495</c:v>
                </c:pt>
              </c:numCache>
            </c:numRef>
          </c:val>
          <c:extLst>
            <c:ext xmlns:c16="http://schemas.microsoft.com/office/drawing/2014/chart" uri="{C3380CC4-5D6E-409C-BE32-E72D297353CC}">
              <c16:uniqueId val="{00000002-40D2-45B5-B066-208E8048D4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D2-45B5-B066-208E8048D4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D2-45B5-B066-208E8048D4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1</c:v>
                </c:pt>
                <c:pt idx="9">
                  <c:v>2</c:v>
                </c:pt>
                <c:pt idx="12">
                  <c:v>0</c:v>
                </c:pt>
              </c:numCache>
            </c:numRef>
          </c:val>
          <c:extLst>
            <c:ext xmlns:c16="http://schemas.microsoft.com/office/drawing/2014/chart" uri="{C3380CC4-5D6E-409C-BE32-E72D297353CC}">
              <c16:uniqueId val="{00000005-40D2-45B5-B066-208E8048D4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5186</c:v>
                </c:pt>
                <c:pt idx="3">
                  <c:v>5032</c:v>
                </c:pt>
                <c:pt idx="6">
                  <c:v>4971</c:v>
                </c:pt>
                <c:pt idx="9">
                  <c:v>4849</c:v>
                </c:pt>
                <c:pt idx="12">
                  <c:v>4865</c:v>
                </c:pt>
              </c:numCache>
            </c:numRef>
          </c:val>
          <c:extLst>
            <c:ext xmlns:c16="http://schemas.microsoft.com/office/drawing/2014/chart" uri="{C3380CC4-5D6E-409C-BE32-E72D297353CC}">
              <c16:uniqueId val="{00000006-40D2-45B5-B066-208E8048D4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3</c:v>
                </c:pt>
                <c:pt idx="6">
                  <c:v>0</c:v>
                </c:pt>
                <c:pt idx="9">
                  <c:v>0</c:v>
                </c:pt>
                <c:pt idx="12">
                  <c:v>2025</c:v>
                </c:pt>
              </c:numCache>
            </c:numRef>
          </c:val>
          <c:extLst>
            <c:ext xmlns:c16="http://schemas.microsoft.com/office/drawing/2014/chart" uri="{C3380CC4-5D6E-409C-BE32-E72D297353CC}">
              <c16:uniqueId val="{00000007-40D2-45B5-B066-208E8048D4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15605</c:v>
                </c:pt>
                <c:pt idx="3">
                  <c:v>15601</c:v>
                </c:pt>
                <c:pt idx="6">
                  <c:v>15047</c:v>
                </c:pt>
                <c:pt idx="9">
                  <c:v>14547</c:v>
                </c:pt>
                <c:pt idx="12">
                  <c:v>11234</c:v>
                </c:pt>
              </c:numCache>
            </c:numRef>
          </c:val>
          <c:extLst>
            <c:ext xmlns:c16="http://schemas.microsoft.com/office/drawing/2014/chart" uri="{C3380CC4-5D6E-409C-BE32-E72D297353CC}">
              <c16:uniqueId val="{00000008-40D2-45B5-B066-208E8048D4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c:v>
                </c:pt>
                <c:pt idx="3">
                  <c:v>79</c:v>
                </c:pt>
                <c:pt idx="6">
                  <c:v>58</c:v>
                </c:pt>
                <c:pt idx="9">
                  <c:v>40</c:v>
                </c:pt>
                <c:pt idx="12">
                  <c:v>30</c:v>
                </c:pt>
              </c:numCache>
            </c:numRef>
          </c:val>
          <c:extLst>
            <c:ext xmlns:c16="http://schemas.microsoft.com/office/drawing/2014/chart" uri="{C3380CC4-5D6E-409C-BE32-E72D297353CC}">
              <c16:uniqueId val="{00000009-40D2-45B5-B066-208E8048D4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52588</c:v>
                </c:pt>
                <c:pt idx="3">
                  <c:v>50927</c:v>
                </c:pt>
                <c:pt idx="6">
                  <c:v>49168</c:v>
                </c:pt>
                <c:pt idx="9">
                  <c:v>47619</c:v>
                </c:pt>
                <c:pt idx="12">
                  <c:v>47682</c:v>
                </c:pt>
              </c:numCache>
            </c:numRef>
          </c:val>
          <c:extLst>
            <c:ext xmlns:c16="http://schemas.microsoft.com/office/drawing/2014/chart" uri="{C3380CC4-5D6E-409C-BE32-E72D297353CC}">
              <c16:uniqueId val="{0000000A-40D2-45B5-B066-208E8048D4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8610</c:v>
                </c:pt>
                <c:pt idx="2">
                  <c:v>#N/A</c:v>
                </c:pt>
                <c:pt idx="3">
                  <c:v>#N/A</c:v>
                </c:pt>
                <c:pt idx="4">
                  <c:v>7422</c:v>
                </c:pt>
                <c:pt idx="5">
                  <c:v>#N/A</c:v>
                </c:pt>
                <c:pt idx="6">
                  <c:v>#N/A</c:v>
                </c:pt>
                <c:pt idx="7">
                  <c:v>5317</c:v>
                </c:pt>
                <c:pt idx="8">
                  <c:v>#N/A</c:v>
                </c:pt>
                <c:pt idx="9">
                  <c:v>#N/A</c:v>
                </c:pt>
                <c:pt idx="10">
                  <c:v>3919</c:v>
                </c:pt>
                <c:pt idx="11">
                  <c:v>#N/A</c:v>
                </c:pt>
                <c:pt idx="12">
                  <c:v>#N/A</c:v>
                </c:pt>
                <c:pt idx="13">
                  <c:v>5500</c:v>
                </c:pt>
                <c:pt idx="14">
                  <c:v>#N/A</c:v>
                </c:pt>
              </c:numCache>
            </c:numRef>
          </c:val>
          <c:smooth val="0"/>
          <c:extLst>
            <c:ext xmlns:c16="http://schemas.microsoft.com/office/drawing/2014/chart" uri="{C3380CC4-5D6E-409C-BE32-E72D297353CC}">
              <c16:uniqueId val="{0000000B-40D2-45B5-B066-208E8048D4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2888</c:v>
                </c:pt>
                <c:pt idx="1">
                  <c:v>3011</c:v>
                </c:pt>
                <c:pt idx="2">
                  <c:v>3161</c:v>
                </c:pt>
              </c:numCache>
            </c:numRef>
          </c:val>
          <c:extLst>
            <c:ext xmlns:c16="http://schemas.microsoft.com/office/drawing/2014/chart" uri="{C3380CC4-5D6E-409C-BE32-E72D297353CC}">
              <c16:uniqueId val="{00000000-14F3-4FFD-A770-15FD5C44EE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360</c:v>
                </c:pt>
                <c:pt idx="1">
                  <c:v>360</c:v>
                </c:pt>
                <c:pt idx="2">
                  <c:v>451</c:v>
                </c:pt>
              </c:numCache>
            </c:numRef>
          </c:val>
          <c:extLst>
            <c:ext xmlns:c16="http://schemas.microsoft.com/office/drawing/2014/chart" uri="{C3380CC4-5D6E-409C-BE32-E72D297353CC}">
              <c16:uniqueId val="{00000001-14F3-4FFD-A770-15FD5C44EE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13151</c:v>
                </c:pt>
                <c:pt idx="1">
                  <c:v>13603</c:v>
                </c:pt>
                <c:pt idx="2">
                  <c:v>13762</c:v>
                </c:pt>
              </c:numCache>
            </c:numRef>
          </c:val>
          <c:extLst>
            <c:ext xmlns:c16="http://schemas.microsoft.com/office/drawing/2014/chart" uri="{C3380CC4-5D6E-409C-BE32-E72D297353CC}">
              <c16:uniqueId val="{00000002-14F3-4FFD-A770-15FD5C44EE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{852A7942-35A9-4E56-B258-22B027ECD0D2}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F1-4753-AEF9-710C9F8B27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{91F042A4-D311-4D80-A847-5EEF4CCF256E}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F1-4753-AEF9-710C9F8B27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{50529546-EB25-4384-A784-5FA3B5A15D54}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F1-4753-AEF9-710C9F8B27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{94EFB7CF-296B-4A2A-8BCC-5545499F74B7}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F1-4753-AEF9-710C9F8B27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{74435C2F-49EE-4CF0-B1D9-988437D541DA}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F1-4753-AEF9-710C9F8B27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{DD5FD931-207B-422F-9917-76CB01FD0903}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F1-4753-AEF9-710C9F8B27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{4FFC157B-4B5E-4FFE-BBDE-96D897514D98}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F1-4753-AEF9-710C9F8B27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{04B60D5D-6386-4046-8BC2-4E4F442CEFB6}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F1-4753-AEF9-710C9F8B27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{298E81F5-BCE3-44B8-941F-6E886420DAB3}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F1-4753-AEF9-710C9F8B27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63.1</c:v>
                </c:pt>
                <c:pt idx="16">
                  <c:v>63.9</c:v>
                </c:pt>
                <c:pt idx="24">
                  <c:v>65.099999999999994</c:v>
                </c:pt>
                <c:pt idx="32">
                  <c:v>65.8</c:v>
                </c:pt>
              </c:numCache>
            </c:numRef>
          </c:xVal>
          <c:yVal>
            <c:numRef>
              <c:f>公会計指標分析・財政指標組合せ分析表!$BP$51:$DC$51</c:f>
              <c:numCache>
                <c:formatCode>#,##0.0;"▲ "#,##0.0</c:formatCode>
                <c:ptCount val="40"/>
                <c:pt idx="0">
                  <c:v>52.8</c:v>
                </c:pt>
                <c:pt idx="8">
                  <c:v>44</c:v>
                </c:pt>
                <c:pt idx="16">
                  <c:v>30.1</c:v>
                </c:pt>
                <c:pt idx="24">
                  <c:v>23</c:v>
                </c:pt>
                <c:pt idx="32">
                  <c:v>31.8</c:v>
                </c:pt>
              </c:numCache>
            </c:numRef>
          </c:yVal>
          <c:smooth val="0"/>
          <c:extLst>
            <c:ext xmlns:c16="http://schemas.microsoft.com/office/drawing/2014/chart" uri="{C3380CC4-5D6E-409C-BE32-E72D297353CC}">
              <c16:uniqueId val="{00000009-52F1-4753-AEF9-710C9F8B27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{60593F7F-F948-4507-9300-036E4E38A9B5}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F1-4753-AEF9-710C9F8B27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{0D0F8516-E415-40BB-9C1E-E4698D013CA3}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F1-4753-AEF9-710C9F8B27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{C2461CCB-7D2E-4AEC-98FC-058840C75AE4}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F1-4753-AEF9-710C9F8B27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{A069BD89-729B-4227-A17E-44EFEF0B3EEE}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F1-4753-AEF9-710C9F8B27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{61F1AAC9-F621-4E33-9F98-4FF7E096F8CE}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F1-4753-AEF9-710C9F8B27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{97B931E1-E3D7-43E9-8DEA-EDE8EF8D77FE}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F1-4753-AEF9-710C9F8B27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{3FF8A3BE-8196-45B4-A5E9-97DAC7C1B716}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F1-4753-AEF9-710C9F8B27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{BD44B79C-86F8-49C2-BE0A-EDC5565EADF2}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F1-4753-AEF9-710C9F8B27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{ECD068ED-0DF0-4B9A-B974-639DB36AF149}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F1-4753-AEF9-710C9F8B27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52F1-4753-AEF9-710C9F8B274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{079E6A37-1DB1-48B6-87DA-5E424BBBDD6A}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B9-4873-A497-61825E61B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{AC489074-CEB7-4A68-A873-5D5743BB0869}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B9-4873-A497-61825E61B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{D76F013E-AC7F-4D3C-92AD-BBFBCF53F6C5}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B9-4873-A497-61825E61B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{70EF3B44-7049-4D8E-8BE6-DFB0F74B89A4}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B9-4873-A497-61825E61B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{B8A1D134-9941-4488-8B45-19D3CC93B482}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B9-4873-A497-61825E61BF4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{B3D17B58-2253-4FC0-B612-F46E3B5C1FB4}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B9-4873-A497-61825E61BF4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{AE54608F-B479-47F3-882F-5292ACD8021F}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B9-4873-A497-61825E61BF4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{01D1AF0A-7045-4656-A104-DC7FDA2CA5AB}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B9-4873-A497-61825E61BF4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{3A8C46EF-54EB-4815-8F26-907995C086CC}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B9-4873-A497-61825E61B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6.4</c:v>
                </c:pt>
                <c:pt idx="16">
                  <c:v>6.7</c:v>
                </c:pt>
                <c:pt idx="24">
                  <c:v>7</c:v>
                </c:pt>
                <c:pt idx="32">
                  <c:v>7.3</c:v>
                </c:pt>
              </c:numCache>
            </c:numRef>
          </c:xVal>
          <c:yVal>
            <c:numRef>
              <c:f>公会計指標分析・財政指標組合せ分析表!$BP$73:$DC$73</c:f>
              <c:numCache>
                <c:formatCode>#,##0.0;"▲ "#,##0.0</c:formatCode>
                <c:ptCount val="40"/>
                <c:pt idx="0">
                  <c:v>52.8</c:v>
                </c:pt>
                <c:pt idx="8">
                  <c:v>44</c:v>
                </c:pt>
                <c:pt idx="16">
                  <c:v>30.1</c:v>
                </c:pt>
                <c:pt idx="24">
                  <c:v>23</c:v>
                </c:pt>
                <c:pt idx="32">
                  <c:v>31.8</c:v>
                </c:pt>
              </c:numCache>
            </c:numRef>
          </c:yVal>
          <c:smooth val="0"/>
          <c:extLst>
            <c:ext xmlns:c16="http://schemas.microsoft.com/office/drawing/2014/chart" uri="{C3380CC4-5D6E-409C-BE32-E72D297353CC}">
              <c16:uniqueId val="{00000009-20B9-4873-A497-61825E61BF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{755D46BF-C0AD-4751-99C9-23EC0B485714}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B9-4873-A497-61825E61BF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{4556DB28-AF86-446D-B119-A08D2B9B50E2}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B9-4873-A497-61825E61B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{51BBA7AF-BE63-47C7-98BF-F0C0DAE4F72E}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B9-4873-A497-61825E61B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{6A911283-FEC4-401C-AE25-2F0FAD71D893}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B9-4873-A497-61825E61B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{CE0A2D8B-4E1F-4C03-BE5F-85EA4EE4CBB5}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B9-4873-A497-61825E61BF4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{B21DC27C-FF69-4BC1-BB45-F3499943F4FC}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B9-4873-A497-61825E61BF4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{58CFBFDB-4B4E-4CEA-8BE9-42A2CE43FCDC}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B9-4873-A497-61825E61BF4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{D62C16CA-05BB-4378-B166-4D8316FC92F8}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B9-4873-A497-61825E61BF4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{7B35CB95-9EFF-4484-96C5-DB02AD3F6B35}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B9-4873-A497-61825E61B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0B9-4873-A497-61825E61BF4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年度借入の過疎対策事業債などの大型事業の償還が開始したことにより増加し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新規地方債発行額を償還元金以内に制限していることや，積極的な繰上償還を実施してい</a:t>
          </a:r>
          <a:r>
            <a:rPr kumimoji="1" lang="ja-JP" altLang="en-US" sz="1100">
              <a:solidFill>
                <a:schemeClr val="dk1"/>
              </a:solidFill>
              <a:effectLst/>
              <a:latin typeface="+mn-lt"/>
              <a:ea typeface="+mn-ea"/>
              <a:cs typeface="+mn-cs"/>
            </a:rPr>
            <a:t>るため，令和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年度については減少している。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a:t>
          </a:r>
          <a:r>
            <a:rPr kumimoji="1" lang="ja-JP" altLang="en-US" sz="1100">
              <a:solidFill>
                <a:schemeClr val="dk1"/>
              </a:solidFill>
              <a:effectLst/>
              <a:latin typeface="+mn-lt"/>
              <a:ea typeface="+mn-ea"/>
              <a:cs typeface="+mn-cs"/>
            </a:rPr>
            <a:t>水道事業会計が広島県水道広域連合企業団に移管されたことにより減少している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算入公債費等については減少傾向であるが，過疎対策事業債や合併特例事業債など交付税算入率の高い有利な地方債を活用しているため高い数値となっている。</a:t>
          </a:r>
          <a:endParaRPr lang="ja-JP" altLang="ja-JP" sz="1400">
            <a:effectLst/>
          </a:endParaRPr>
        </a:p>
        <a:p>
          <a:r>
            <a:rPr kumimoji="1" lang="ja-JP" altLang="ja-JP" sz="1100">
              <a:solidFill>
                <a:schemeClr val="dk1"/>
              </a:solidFill>
              <a:effectLst/>
              <a:latin typeface="+mn-lt"/>
              <a:ea typeface="+mn-ea"/>
              <a:cs typeface="+mn-cs"/>
            </a:rPr>
            <a:t>　今後も必要性や緊急性などを勘案のうえ，事業を精査し，地方債の新規発行額の抑制に努める。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将来負担額については，繰上償還等により一般会計等に係る地方債の現在高</a:t>
          </a:r>
          <a:r>
            <a:rPr kumimoji="1" lang="ja-JP" altLang="en-US" sz="1100">
              <a:solidFill>
                <a:schemeClr val="dk1"/>
              </a:solidFill>
              <a:effectLst/>
              <a:latin typeface="+mn-lt"/>
              <a:ea typeface="+mn-ea"/>
              <a:cs typeface="+mn-cs"/>
            </a:rPr>
            <a:t>の増加を抑制</a:t>
          </a:r>
          <a:r>
            <a:rPr kumimoji="1" lang="ja-JP" altLang="ja-JP" sz="1100">
              <a:solidFill>
                <a:schemeClr val="dk1"/>
              </a:solidFill>
              <a:effectLst/>
              <a:latin typeface="+mn-lt"/>
              <a:ea typeface="+mn-ea"/>
              <a:cs typeface="+mn-cs"/>
            </a:rPr>
            <a:t>していることや</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が減少していることから，前年度と比較し減少した。</a:t>
          </a:r>
          <a:endParaRPr lang="ja-JP" altLang="ja-JP" sz="1400">
            <a:effectLst/>
          </a:endParaRPr>
        </a:p>
        <a:p>
          <a:r>
            <a:rPr kumimoji="1" lang="ja-JP" altLang="ja-JP" sz="1100">
              <a:solidFill>
                <a:schemeClr val="dk1"/>
              </a:solidFill>
              <a:effectLst/>
              <a:latin typeface="+mn-lt"/>
              <a:ea typeface="+mn-ea"/>
              <a:cs typeface="+mn-cs"/>
            </a:rPr>
            <a:t>　今後も新規発行地方債の抑制や交付税算入等の財政運営に有利な地方債の</a:t>
          </a:r>
          <a:r>
            <a:rPr kumimoji="1" lang="ja-JP" altLang="en-US" sz="1100">
              <a:solidFill>
                <a:schemeClr val="dk1"/>
              </a:solidFill>
              <a:effectLst/>
              <a:latin typeface="+mn-lt"/>
              <a:ea typeface="+mn-ea"/>
              <a:cs typeface="+mn-cs"/>
            </a:rPr>
            <a:t>借入</a:t>
          </a:r>
          <a:r>
            <a:rPr kumimoji="1" lang="ja-JP" altLang="ja-JP" sz="1100">
              <a:solidFill>
                <a:schemeClr val="dk1"/>
              </a:solidFill>
              <a:effectLst/>
              <a:latin typeface="+mn-lt"/>
              <a:ea typeface="+mn-ea"/>
              <a:cs typeface="+mn-cs"/>
            </a:rPr>
            <a:t>に努めるとともに，充当可能財源を確保することで比率の低下を図る。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取り崩しが少額であったことに加え，過疎地域持続的発展基金などの増加により，基金全体としては</a:t>
          </a:r>
          <a:r>
            <a:rPr kumimoji="1" lang="en-US" altLang="ja-JP" sz="1100">
              <a:solidFill>
                <a:schemeClr val="dk1"/>
              </a:solidFill>
              <a:effectLst/>
              <a:latin typeface="+mn-lt"/>
              <a:ea typeface="+mn-ea"/>
              <a:cs typeface="+mn-cs"/>
            </a:rPr>
            <a:t>401</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必要な事業を精査し効果的かつ積極的な基金活用を行う。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・地域振興基金：市民の連帯の強化と地域振興のための事業の費用に充てるため。</a:t>
          </a:r>
          <a:endParaRPr lang="ja-JP" altLang="ja-JP" sz="1400">
            <a:effectLst/>
          </a:endParaRPr>
        </a:p>
        <a:p>
          <a:r>
            <a:rPr kumimoji="1" lang="ja-JP" altLang="ja-JP" sz="1100">
              <a:solidFill>
                <a:schemeClr val="dk1"/>
              </a:solidFill>
              <a:effectLst/>
              <a:latin typeface="+mn-lt"/>
              <a:ea typeface="+mn-ea"/>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endParaRPr lang="ja-JP" altLang="ja-JP" sz="1400">
            <a:effectLst/>
          </a:endParaRPr>
        </a:p>
        <a:p>
          <a:r>
            <a:rPr kumimoji="1" lang="ja-JP" altLang="ja-JP" sz="1100">
              <a:solidFill>
                <a:schemeClr val="dk1"/>
              </a:solidFill>
              <a:effectLst/>
              <a:latin typeface="+mn-lt"/>
              <a:ea typeface="+mn-ea"/>
              <a:cs typeface="+mn-cs"/>
            </a:rPr>
            <a:t>・ブロードバンドひかり基金：三次市ケーブルテレビ施設の地域情報通信基盤としての施設機能の維持向上と適正な管理運営の財源に充てるため。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・過疎地域持続的発展基金：取り崩しは行わず，過疎対策事業債（ソフト）を</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百万円積み立てたことにより増加。</a:t>
          </a:r>
          <a:endParaRPr lang="ja-JP" altLang="ja-JP" sz="1400">
            <a:effectLst/>
          </a:endParaRPr>
        </a:p>
        <a:p>
          <a:r>
            <a:rPr kumimoji="1" lang="ja-JP" altLang="ja-JP" sz="1100">
              <a:solidFill>
                <a:schemeClr val="dk1"/>
              </a:solidFill>
              <a:effectLst/>
              <a:latin typeface="+mn-lt"/>
              <a:ea typeface="+mn-ea"/>
              <a:cs typeface="+mn-cs"/>
            </a:rPr>
            <a:t>・ブロードバンドひかり基金：</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賃借料や三次ケーブルビジョン出資配当金など</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百万円を積み立てたことにより増加。</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地域包括支援センターみよしの解散による出資金返還金</a:t>
          </a:r>
          <a:r>
            <a:rPr kumimoji="1" lang="ja-JP" altLang="ja-JP" sz="1100">
              <a:solidFill>
                <a:schemeClr val="dk1"/>
              </a:solidFill>
              <a:effectLst/>
              <a:latin typeface="+mn-lt"/>
              <a:ea typeface="+mn-ea"/>
              <a:cs typeface="+mn-cs"/>
            </a:rPr>
            <a:t>など</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百万円を積み立てたことにより増加。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・過疎地域持続的発展基金：令和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年度に過疎地域持続的発展計画に基づく事業の財源として</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百万円を充当予定。</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地域における高齢者保健福祉活動等の促進等地域福祉の推進を図るための事</a:t>
          </a:r>
          <a:r>
            <a:rPr kumimoji="1" lang="ja-JP" altLang="ja-JP" sz="1100">
              <a:solidFill>
                <a:schemeClr val="dk1"/>
              </a:solidFill>
              <a:effectLst/>
              <a:latin typeface="+mn-lt"/>
              <a:ea typeface="+mn-ea"/>
              <a:cs typeface="+mn-cs"/>
            </a:rPr>
            <a:t>業の財源として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百万円を充当</a:t>
          </a:r>
          <a:r>
            <a:rPr kumimoji="1" lang="ja-JP" altLang="en-US" sz="1100">
              <a:solidFill>
                <a:schemeClr val="dk1"/>
              </a:solidFill>
              <a:effectLst/>
              <a:latin typeface="+mn-lt"/>
              <a:ea typeface="+mn-ea"/>
              <a:cs typeface="+mn-cs"/>
            </a:rPr>
            <a:t>予</a:t>
          </a:r>
          <a:r>
            <a:rPr kumimoji="1" lang="ja-JP" altLang="ja-JP" sz="1100">
              <a:solidFill>
                <a:schemeClr val="dk1"/>
              </a:solidFill>
              <a:effectLst/>
              <a:latin typeface="+mn-lt"/>
              <a:ea typeface="+mn-ea"/>
              <a:cs typeface="+mn-cs"/>
            </a:rPr>
            <a:t>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年度は取り崩しは行わず，利子等の積立により増加した。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・決算状況を踏まえ，可能な範囲で積立てる。</a:t>
          </a:r>
          <a:endParaRPr lang="ja-JP" altLang="ja-JP" sz="1400">
            <a:effectLst/>
          </a:endParaRPr>
        </a:p>
        <a:p>
          <a:r>
            <a:rPr kumimoji="1" lang="ja-JP" altLang="ja-JP" sz="1100">
              <a:solidFill>
                <a:schemeClr val="dk1"/>
              </a:solidFill>
              <a:effectLst/>
              <a:latin typeface="+mn-lt"/>
              <a:ea typeface="+mn-ea"/>
              <a:cs typeface="+mn-cs"/>
            </a:rPr>
            <a:t>・人口減少による歳入の減少や不測の事態に備えるため，積立を行うとともに，財源調整として必要に応じて取り崩す。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・普通交付税の追加交付</a:t>
          </a:r>
          <a:r>
            <a:rPr kumimoji="1" lang="en-US" altLang="ja-JP" sz="1100">
              <a:solidFill>
                <a:schemeClr val="dk1"/>
              </a:solidFill>
              <a:effectLst/>
              <a:latin typeface="+mn-ea"/>
              <a:ea typeface="+mn-ea"/>
              <a:cs typeface="+mn-cs"/>
            </a:rPr>
            <a:t>167</a:t>
          </a:r>
          <a:r>
            <a:rPr kumimoji="1" lang="ja-JP" altLang="en-US" sz="1100">
              <a:solidFill>
                <a:schemeClr val="dk1"/>
              </a:solidFill>
              <a:effectLst/>
              <a:latin typeface="+mn-ea"/>
              <a:ea typeface="+mn-ea"/>
              <a:cs typeface="+mn-cs"/>
            </a:rPr>
            <a:t>百万円のうち令和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7</a:t>
          </a:r>
          <a:r>
            <a:rPr kumimoji="1" lang="ja-JP" altLang="en-US" sz="1100">
              <a:solidFill>
                <a:schemeClr val="dk1"/>
              </a:solidFill>
              <a:effectLst/>
              <a:latin typeface="+mn-ea"/>
              <a:ea typeface="+mn-ea"/>
              <a:cs typeface="+mn-cs"/>
            </a:rPr>
            <a:t>年度臨時財政対策債償還分として交付された</a:t>
          </a:r>
          <a:r>
            <a:rPr kumimoji="1" lang="en-US" altLang="ja-JP" sz="1100">
              <a:solidFill>
                <a:schemeClr val="dk1"/>
              </a:solidFill>
              <a:effectLst/>
              <a:latin typeface="+mn-ea"/>
              <a:ea typeface="+mn-ea"/>
              <a:cs typeface="+mn-cs"/>
            </a:rPr>
            <a:t>91</a:t>
          </a:r>
          <a:r>
            <a:rPr kumimoji="1" lang="ja-JP" altLang="en-US" sz="1100">
              <a:solidFill>
                <a:schemeClr val="dk1"/>
              </a:solidFill>
              <a:effectLst/>
              <a:latin typeface="+mn-ea"/>
              <a:ea typeface="+mn-ea"/>
              <a:cs typeface="+mn-cs"/>
            </a:rPr>
            <a:t>百万円を積み立て，</a:t>
          </a:r>
          <a:r>
            <a:rPr kumimoji="1" lang="ja-JP" altLang="ja-JP" sz="1100">
              <a:solidFill>
                <a:schemeClr val="dk1"/>
              </a:solidFill>
              <a:effectLst/>
              <a:latin typeface="+mn-ea"/>
              <a:ea typeface="+mn-ea"/>
              <a:cs typeface="+mn-cs"/>
            </a:rPr>
            <a:t>繰上償還の財源として取り崩</a:t>
          </a:r>
          <a:r>
            <a:rPr kumimoji="1" lang="ja-JP" altLang="en-US" sz="1100">
              <a:solidFill>
                <a:schemeClr val="dk1"/>
              </a:solidFill>
              <a:effectLst/>
              <a:latin typeface="+mn-ea"/>
              <a:ea typeface="+mn-ea"/>
              <a:cs typeface="+mn-cs"/>
            </a:rPr>
            <a:t>さなかっ</a:t>
          </a:r>
          <a:r>
            <a:rPr kumimoji="1" lang="ja-JP" altLang="ja-JP" sz="1100">
              <a:solidFill>
                <a:schemeClr val="dk1"/>
              </a:solidFill>
              <a:effectLst/>
              <a:latin typeface="+mn-ea"/>
              <a:ea typeface="+mn-ea"/>
              <a:cs typeface="+mn-cs"/>
            </a:rPr>
            <a:t>たため増加した。</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・決算状況を踏まえ，可能な範囲で積み立てる。</a:t>
          </a:r>
          <a:endParaRPr lang="ja-JP" altLang="ja-JP" sz="1400">
            <a:effectLst/>
          </a:endParaRPr>
        </a:p>
        <a:p>
          <a:r>
            <a:rPr kumimoji="1" lang="ja-JP" altLang="ja-JP" sz="1100">
              <a:solidFill>
                <a:schemeClr val="dk1"/>
              </a:solidFill>
              <a:effectLst/>
              <a:latin typeface="+mn-lt"/>
              <a:ea typeface="+mn-ea"/>
              <a:cs typeface="+mn-cs"/>
            </a:rPr>
            <a:t>・地方債の繰上償還財源とするため取り崩す。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900">
              <a:solidFill>
                <a:schemeClr val="dk1"/>
              </a:solidFill>
              <a:effectLst/>
              <a:latin typeface="+mn-lt"/>
              <a:ea typeface="+mn-ea"/>
              <a:cs typeface="+mn-cs"/>
            </a:rPr>
            <a:t>有形固定資産減価償却率は，インフラ資産のうち工作物の固定資産減価償却率が高いことが影響している。令和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年度は前年度末と比較して道路や橋りょうなどのインフラ資産の減価償却率が増加しているため，固定資産減価償却率は</a:t>
          </a:r>
          <a:r>
            <a:rPr kumimoji="1" lang="en-US" altLang="ja-JP" sz="900">
              <a:solidFill>
                <a:schemeClr val="dk1"/>
              </a:solidFill>
              <a:effectLst/>
              <a:latin typeface="+mn-lt"/>
              <a:ea typeface="+mn-ea"/>
              <a:cs typeface="+mn-cs"/>
            </a:rPr>
            <a:t>0.7</a:t>
          </a:r>
          <a:r>
            <a:rPr kumimoji="1" lang="ja-JP" altLang="en-US" sz="900">
              <a:solidFill>
                <a:schemeClr val="dk1"/>
              </a:solidFill>
              <a:effectLst/>
              <a:latin typeface="+mn-lt"/>
              <a:ea typeface="+mn-ea"/>
              <a:cs typeface="+mn-cs"/>
            </a:rPr>
            <a:t>ポイント増加している。</a:t>
          </a:r>
        </a:p>
        <a:p>
          <a:r>
            <a:rPr kumimoji="1" lang="ja-JP" altLang="en-US" sz="900">
              <a:solidFill>
                <a:schemeClr val="dk1"/>
              </a:solidFill>
              <a:effectLst/>
              <a:latin typeface="+mn-lt"/>
              <a:ea typeface="+mn-ea"/>
              <a:cs typeface="+mn-cs"/>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1601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129540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7283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86360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440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分子の将来負担額は，繰上償還等により一般会計等に係る地方債の現在高の増加を抑制していることや公営企業債等繰入見込額が減少していること</a:t>
          </a:r>
          <a:r>
            <a:rPr kumimoji="1" lang="ja-JP" altLang="en-US" sz="900">
              <a:solidFill>
                <a:schemeClr val="tx1"/>
              </a:solidFill>
              <a:effectLst/>
              <a:latin typeface="+mn-lt"/>
              <a:ea typeface="+mn-ea"/>
              <a:cs typeface="+mn-cs"/>
            </a:rPr>
            <a:t>により減少しているが</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一部事務組合等の起こした地方債に充てたと認められる繰入金の増加</a:t>
          </a:r>
          <a:r>
            <a:rPr kumimoji="1" lang="ja-JP" altLang="ja-JP" sz="900">
              <a:solidFill>
                <a:schemeClr val="tx1"/>
              </a:solidFill>
              <a:effectLst/>
              <a:latin typeface="+mn-lt"/>
              <a:ea typeface="+mn-ea"/>
              <a:cs typeface="+mn-cs"/>
            </a:rPr>
            <a:t>による影響で，前年度と比較して</a:t>
          </a:r>
          <a:r>
            <a:rPr kumimoji="1" lang="ja-JP" altLang="en-US" sz="900">
              <a:solidFill>
                <a:schemeClr val="tx1"/>
              </a:solidFill>
              <a:effectLst/>
              <a:latin typeface="+mn-lt"/>
              <a:ea typeface="+mn-ea"/>
              <a:cs typeface="+mn-cs"/>
            </a:rPr>
            <a:t>分母が減少</a:t>
          </a:r>
          <a:r>
            <a:rPr kumimoji="1" lang="ja-JP" altLang="ja-JP" sz="900">
              <a:solidFill>
                <a:schemeClr val="tx1"/>
              </a:solidFill>
              <a:effectLst/>
              <a:latin typeface="+mn-lt"/>
              <a:ea typeface="+mn-ea"/>
              <a:cs typeface="+mn-cs"/>
            </a:rPr>
            <a:t>している。</a:t>
          </a:r>
          <a:endParaRPr lang="ja-JP" altLang="ja-JP" sz="900">
            <a:solidFill>
              <a:schemeClr val="tx1"/>
            </a:solidFill>
            <a:effectLst/>
          </a:endParaRPr>
        </a:p>
        <a:p>
          <a:r>
            <a:rPr kumimoji="1" lang="ja-JP" altLang="ja-JP" sz="900">
              <a:solidFill>
                <a:schemeClr val="dk1"/>
              </a:solidFill>
              <a:effectLst/>
              <a:latin typeface="+mn-lt"/>
              <a:ea typeface="+mn-ea"/>
              <a:cs typeface="+mn-cs"/>
            </a:rPr>
            <a:t>　これらにより前年度と比較し，数値は悪化し，依然として地方債残高は類似団体と比較すると大きく上回っており，今後も引き続き事業を精査し，地方債の新規発行額の抑制に努める必要がある。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134994</xdr:rowOff>
    </xdr:from>
    <xdr:to>
      <xdr:col>76</xdr:col>
      <xdr:colOff>73025</xdr:colOff>
      <xdr:row>32</xdr:row>
      <xdr:rowOff>65144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2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113421</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1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109686</xdr:rowOff>
    </xdr:from>
    <xdr:to>
      <xdr:col>72</xdr:col>
      <xdr:colOff>123825</xdr:colOff>
      <xdr:row>32</xdr:row>
      <xdr:rowOff>39836</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1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160486</xdr:rowOff>
    </xdr:from>
    <xdr:to>
      <xdr:col>76</xdr:col>
      <xdr:colOff>22225</xdr:colOff>
      <xdr:row>32</xdr:row>
      <xdr:rowOff>14344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246961"/>
          <a:ext cx="7112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30163</xdr:rowOff>
    </xdr:from>
    <xdr:to>
      <xdr:col>68</xdr:col>
      <xdr:colOff>123825</xdr:colOff>
      <xdr:row>31</xdr:row>
      <xdr:rowOff>131763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80963</xdr:rowOff>
    </xdr:from>
    <xdr:to>
      <xdr:col>72</xdr:col>
      <xdr:colOff>73025</xdr:colOff>
      <xdr:row>31</xdr:row>
      <xdr:rowOff>160486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167438"/>
          <a:ext cx="7620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58900</xdr:rowOff>
    </xdr:from>
    <xdr:to>
      <xdr:col>64</xdr:col>
      <xdr:colOff>123825</xdr:colOff>
      <xdr:row>32</xdr:row>
      <xdr:rowOff>160500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3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80963</xdr:rowOff>
    </xdr:from>
    <xdr:to>
      <xdr:col>68</xdr:col>
      <xdr:colOff>73025</xdr:colOff>
      <xdr:row>32</xdr:row>
      <xdr:rowOff>109700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67438"/>
          <a:ext cx="762000" cy="2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71734</xdr:rowOff>
    </xdr:from>
    <xdr:to>
      <xdr:col>60</xdr:col>
      <xdr:colOff>123825</xdr:colOff>
      <xdr:row>33</xdr:row>
      <xdr:rowOff>1884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3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109700</xdr:rowOff>
    </xdr:from>
    <xdr:to>
      <xdr:col>64</xdr:col>
      <xdr:colOff>73025</xdr:colOff>
      <xdr:row>32</xdr:row>
      <xdr:rowOff>122534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367625"/>
          <a:ext cx="762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30963</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28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122890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20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151627</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40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164461</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42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43688</xdr:rowOff>
    </xdr:from>
    <xdr:to>
      <xdr:col>24</xdr:col>
      <xdr:colOff>114300</xdr:colOff>
      <xdr:row>40</xdr:row>
      <xdr:rowOff>145288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22115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xdr:rowOff>
    </xdr:from>
    <xdr:to>
      <xdr:col>20</xdr:col>
      <xdr:colOff>38100</xdr:colOff>
      <xdr:row>40</xdr:row>
      <xdr:rowOff>115570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64770</xdr:rowOff>
    </xdr:from>
    <xdr:to>
      <xdr:col>24</xdr:col>
      <xdr:colOff>63500</xdr:colOff>
      <xdr:row>40</xdr:row>
      <xdr:rowOff>94488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92277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155702</xdr:rowOff>
    </xdr:from>
    <xdr:to>
      <xdr:col>15</xdr:col>
      <xdr:colOff>101600</xdr:colOff>
      <xdr:row>40</xdr:row>
      <xdr:rowOff>85852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35052</xdr:rowOff>
    </xdr:from>
    <xdr:to>
      <xdr:col>19</xdr:col>
      <xdr:colOff>177800</xdr:colOff>
      <xdr:row>40</xdr:row>
      <xdr:rowOff>64770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8930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132842</xdr:rowOff>
    </xdr:from>
    <xdr:to>
      <xdr:col>10</xdr:col>
      <xdr:colOff>165100</xdr:colOff>
      <xdr:row>40</xdr:row>
      <xdr:rowOff>62992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xdr:rowOff>
    </xdr:from>
    <xdr:to>
      <xdr:col>15</xdr:col>
      <xdr:colOff>50800</xdr:colOff>
      <xdr:row>40</xdr:row>
      <xdr:rowOff>35052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870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100838</xdr:rowOff>
    </xdr:from>
    <xdr:to>
      <xdr:col>6</xdr:col>
      <xdr:colOff>38100</xdr:colOff>
      <xdr:row>40</xdr:row>
      <xdr:rowOff>30988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151638</xdr:rowOff>
    </xdr:from>
    <xdr:to>
      <xdr:col>10</xdr:col>
      <xdr:colOff>114300</xdr:colOff>
      <xdr:row>40</xdr:row>
      <xdr:rowOff>12192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8381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106697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76979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22115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46627</xdr:rowOff>
    </xdr:from>
    <xdr:to>
      <xdr:col>55</xdr:col>
      <xdr:colOff>50800</xdr:colOff>
      <xdr:row>33</xdr:row>
      <xdr:rowOff>148227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171104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56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71969</xdr:rowOff>
    </xdr:from>
    <xdr:to>
      <xdr:col>50</xdr:col>
      <xdr:colOff>165100</xdr:colOff>
      <xdr:row>34</xdr:row>
      <xdr:rowOff>2119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57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97427</xdr:rowOff>
    </xdr:from>
    <xdr:to>
      <xdr:col>55</xdr:col>
      <xdr:colOff>0</xdr:colOff>
      <xdr:row>33</xdr:row>
      <xdr:rowOff>122769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5755277"/>
          <a:ext cx="8382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96396</xdr:rowOff>
    </xdr:from>
    <xdr:to>
      <xdr:col>46</xdr:col>
      <xdr:colOff>38100</xdr:colOff>
      <xdr:row>34</xdr:row>
      <xdr:rowOff>26546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57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122769</xdr:rowOff>
    </xdr:from>
    <xdr:to>
      <xdr:col>50</xdr:col>
      <xdr:colOff>114300</xdr:colOff>
      <xdr:row>33</xdr:row>
      <xdr:rowOff>147196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5780619"/>
          <a:ext cx="8890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121608</xdr:rowOff>
    </xdr:from>
    <xdr:to>
      <xdr:col>41</xdr:col>
      <xdr:colOff>101600</xdr:colOff>
      <xdr:row>34</xdr:row>
      <xdr:rowOff>51758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57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147196</xdr:rowOff>
    </xdr:from>
    <xdr:to>
      <xdr:col>45</xdr:col>
      <xdr:colOff>177800</xdr:colOff>
      <xdr:row>34</xdr:row>
      <xdr:rowOff>958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5805046"/>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139831</xdr:rowOff>
    </xdr:from>
    <xdr:to>
      <xdr:col>36</xdr:col>
      <xdr:colOff>165100</xdr:colOff>
      <xdr:row>34</xdr:row>
      <xdr:rowOff>69981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57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958</xdr:rowOff>
    </xdr:from>
    <xdr:to>
      <xdr:col>41</xdr:col>
      <xdr:colOff>50800</xdr:colOff>
      <xdr:row>34</xdr:row>
      <xdr:rowOff>19181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5830258"/>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18646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55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43073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55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68285</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55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86508</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55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134366</xdr:rowOff>
    </xdr:from>
    <xdr:to>
      <xdr:col>24</xdr:col>
      <xdr:colOff>114300</xdr:colOff>
      <xdr:row>62</xdr:row>
      <xdr:rowOff>64516</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157243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444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13716</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6413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116078</xdr:rowOff>
    </xdr:from>
    <xdr:to>
      <xdr:col>15</xdr:col>
      <xdr:colOff>101600</xdr:colOff>
      <xdr:row>62</xdr:row>
      <xdr:rowOff>46228</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166878</xdr:rowOff>
    </xdr:from>
    <xdr:to>
      <xdr:col>19</xdr:col>
      <xdr:colOff>177800</xdr:colOff>
      <xdr:row>62</xdr:row>
      <xdr:rowOff>11430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6253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106934</xdr:rowOff>
    </xdr:from>
    <xdr:to>
      <xdr:col>10</xdr:col>
      <xdr:colOff>165100</xdr:colOff>
      <xdr:row>62</xdr:row>
      <xdr:rowOff>37084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157734</xdr:rowOff>
    </xdr:from>
    <xdr:to>
      <xdr:col>15</xdr:col>
      <xdr:colOff>50800</xdr:colOff>
      <xdr:row>61</xdr:row>
      <xdr:rowOff>166878</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616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81788</xdr:rowOff>
    </xdr:from>
    <xdr:to>
      <xdr:col>6</xdr:col>
      <xdr:colOff>38100</xdr:colOff>
      <xdr:row>62</xdr:row>
      <xdr:rowOff>11938</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132588</xdr:rowOff>
    </xdr:from>
    <xdr:to>
      <xdr:col>10</xdr:col>
      <xdr:colOff>114300</xdr:colOff>
      <xdr:row>61</xdr:row>
      <xdr:rowOff>157734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5910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78757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62755</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4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28211</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3065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802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151565</xdr:rowOff>
    </xdr:from>
    <xdr:to>
      <xdr:col>55</xdr:col>
      <xdr:colOff>50800</xdr:colOff>
      <xdr:row>63</xdr:row>
      <xdr:rowOff>81715</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7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2992</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63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159159</xdr:rowOff>
    </xdr:from>
    <xdr:to>
      <xdr:col>50</xdr:col>
      <xdr:colOff>165100</xdr:colOff>
      <xdr:row>63</xdr:row>
      <xdr:rowOff>89309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7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30915</xdr:rowOff>
    </xdr:from>
    <xdr:to>
      <xdr:col>55</xdr:col>
      <xdr:colOff>0</xdr:colOff>
      <xdr:row>63</xdr:row>
      <xdr:rowOff>38509</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832265"/>
          <a:ext cx="8382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164798</xdr:rowOff>
    </xdr:from>
    <xdr:to>
      <xdr:col>46</xdr:col>
      <xdr:colOff>38100</xdr:colOff>
      <xdr:row>63</xdr:row>
      <xdr:rowOff>94948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79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38509</xdr:rowOff>
    </xdr:from>
    <xdr:to>
      <xdr:col>50</xdr:col>
      <xdr:colOff>114300</xdr:colOff>
      <xdr:row>63</xdr:row>
      <xdr:rowOff>44148</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839859"/>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171265</xdr:rowOff>
    </xdr:from>
    <xdr:to>
      <xdr:col>41</xdr:col>
      <xdr:colOff>101600</xdr:colOff>
      <xdr:row>63</xdr:row>
      <xdr:rowOff>101415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44148</xdr:rowOff>
    </xdr:from>
    <xdr:to>
      <xdr:col>45</xdr:col>
      <xdr:colOff>177800</xdr:colOff>
      <xdr:row>63</xdr:row>
      <xdr:rowOff>50615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845498"/>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3106</xdr:rowOff>
    </xdr:from>
    <xdr:to>
      <xdr:col>36</xdr:col>
      <xdr:colOff>165100</xdr:colOff>
      <xdr:row>63</xdr:row>
      <xdr:rowOff>104706</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8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50615</xdr:rowOff>
    </xdr:from>
    <xdr:to>
      <xdr:col>41</xdr:col>
      <xdr:colOff>50800</xdr:colOff>
      <xdr:row>63</xdr:row>
      <xdr:rowOff>53906</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85196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92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105836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56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111475</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56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117942</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57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121233</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57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1995</xdr:rowOff>
    </xdr:from>
    <xdr:to>
      <xdr:col>24</xdr:col>
      <xdr:colOff>114300</xdr:colOff>
      <xdr:row>85</xdr:row>
      <xdr:rowOff>103595</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151872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162016</xdr:rowOff>
    </xdr:from>
    <xdr:to>
      <xdr:col>20</xdr:col>
      <xdr:colOff>38100</xdr:colOff>
      <xdr:row>85</xdr:row>
      <xdr:rowOff>92166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41366</xdr:rowOff>
    </xdr:from>
    <xdr:to>
      <xdr:col>24</xdr:col>
      <xdr:colOff>63500</xdr:colOff>
      <xdr:row>85</xdr:row>
      <xdr:rowOff>52795</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6146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41366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5999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140788</xdr:rowOff>
    </xdr:from>
    <xdr:to>
      <xdr:col>10</xdr:col>
      <xdr:colOff>165100</xdr:colOff>
      <xdr:row>85</xdr:row>
      <xdr:rowOff>70938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20138</xdr:rowOff>
    </xdr:from>
    <xdr:to>
      <xdr:col>15</xdr:col>
      <xdr:colOff>50800</xdr:colOff>
      <xdr:row>85</xdr:row>
      <xdr:rowOff>26670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59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126093</xdr:rowOff>
    </xdr:from>
    <xdr:to>
      <xdr:col>6</xdr:col>
      <xdr:colOff>38100</xdr:colOff>
      <xdr:row>85</xdr:row>
      <xdr:rowOff>56243</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5443</xdr:rowOff>
    </xdr:from>
    <xdr:to>
      <xdr:col>10</xdr:col>
      <xdr:colOff>114300</xdr:colOff>
      <xdr:row>85</xdr:row>
      <xdr:rowOff>20138</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57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83293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62065</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47370</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51766</xdr:rowOff>
    </xdr:from>
    <xdr:to>
      <xdr:col>55</xdr:col>
      <xdr:colOff>50800</xdr:colOff>
      <xdr:row>82</xdr:row>
      <xdr:rowOff>153366</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74643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396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53136</xdr:rowOff>
    </xdr:from>
    <xdr:to>
      <xdr:col>50</xdr:col>
      <xdr:colOff>165100</xdr:colOff>
      <xdr:row>82</xdr:row>
      <xdr:rowOff>154736</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1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102566</xdr:rowOff>
    </xdr:from>
    <xdr:to>
      <xdr:col>55</xdr:col>
      <xdr:colOff>0</xdr:colOff>
      <xdr:row>82</xdr:row>
      <xdr:rowOff>103936</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161466"/>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60909</xdr:rowOff>
    </xdr:from>
    <xdr:to>
      <xdr:col>46</xdr:col>
      <xdr:colOff>38100</xdr:colOff>
      <xdr:row>82</xdr:row>
      <xdr:rowOff>162509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1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103936</xdr:rowOff>
    </xdr:from>
    <xdr:to>
      <xdr:col>50</xdr:col>
      <xdr:colOff>114300</xdr:colOff>
      <xdr:row>82</xdr:row>
      <xdr:rowOff>111709</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16283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51766</xdr:rowOff>
    </xdr:from>
    <xdr:to>
      <xdr:col>41</xdr:col>
      <xdr:colOff>101600</xdr:colOff>
      <xdr:row>82</xdr:row>
      <xdr:rowOff>153366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102566</xdr:rowOff>
    </xdr:from>
    <xdr:to>
      <xdr:col>45</xdr:col>
      <xdr:colOff>177800</xdr:colOff>
      <xdr:row>82</xdr:row>
      <xdr:rowOff>111709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7861300" y="141614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51308</xdr:rowOff>
    </xdr:from>
    <xdr:to>
      <xdr:col>36</xdr:col>
      <xdr:colOff>165100</xdr:colOff>
      <xdr:row>82</xdr:row>
      <xdr:rowOff>152908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102108</xdr:rowOff>
    </xdr:from>
    <xdr:to>
      <xdr:col>41</xdr:col>
      <xdr:colOff>50800</xdr:colOff>
      <xdr:row>82</xdr:row>
      <xdr:rowOff>102566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6972300" y="141610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171263</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388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7586</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389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169893</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38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169435</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E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E00-00009E010000}"/>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E00-0000A0010000}"/>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E00-0000A2010000}"/>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129557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E00-0000AE010000}"/>
            </a:ext>
          </a:extLst>
        </xdr:cNvPr>
        <xdr:cNvSpPr txBox="1"/>
      </xdr:nvSpPr>
      <xdr:spPr>
        <a:xfrm>
          <a:off x="163576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91694</xdr:rowOff>
    </xdr:from>
    <xdr:to>
      <xdr:col>81</xdr:col>
      <xdr:colOff>101600</xdr:colOff>
      <xdr:row>36</xdr:row>
      <xdr:rowOff>21844</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5430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142494</xdr:rowOff>
    </xdr:from>
    <xdr:to>
      <xdr:col>85</xdr:col>
      <xdr:colOff>127000</xdr:colOff>
      <xdr:row>36</xdr:row>
      <xdr:rowOff>30480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5481300" y="61432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32258</xdr:rowOff>
    </xdr:from>
    <xdr:to>
      <xdr:col>76</xdr:col>
      <xdr:colOff>165100</xdr:colOff>
      <xdr:row>35</xdr:row>
      <xdr:rowOff>133858</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541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83058</xdr:rowOff>
    </xdr:from>
    <xdr:to>
      <xdr:col>81</xdr:col>
      <xdr:colOff>50800</xdr:colOff>
      <xdr:row>35</xdr:row>
      <xdr:rowOff>142494</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4592300" y="60838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157988</xdr:rowOff>
    </xdr:from>
    <xdr:to>
      <xdr:col>72</xdr:col>
      <xdr:colOff>38100</xdr:colOff>
      <xdr:row>35</xdr:row>
      <xdr:rowOff>88138</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652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37338</xdr:rowOff>
    </xdr:from>
    <xdr:to>
      <xdr:col>76</xdr:col>
      <xdr:colOff>114300</xdr:colOff>
      <xdr:row>35</xdr:row>
      <xdr:rowOff>83058</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3703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100838</xdr:rowOff>
    </xdr:from>
    <xdr:to>
      <xdr:col>67</xdr:col>
      <xdr:colOff>101600</xdr:colOff>
      <xdr:row>35</xdr:row>
      <xdr:rowOff>30988</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763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151638</xdr:rowOff>
    </xdr:from>
    <xdr:to>
      <xdr:col>71</xdr:col>
      <xdr:colOff>177800</xdr:colOff>
      <xdr:row>35</xdr:row>
      <xdr:rowOff>37338</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814300" y="59809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4389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166133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500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147845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11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38371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104665</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47515</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E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E00-0000D7010000}"/>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E00-0000D9010000}"/>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E00-0000DB010000}"/>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55880</xdr:rowOff>
    </xdr:from>
    <xdr:to>
      <xdr:col>116</xdr:col>
      <xdr:colOff>114300</xdr:colOff>
      <xdr:row>34</xdr:row>
      <xdr:rowOff>157480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21107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78757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E00-0000E7010000}"/>
            </a:ext>
          </a:extLst>
        </xdr:cNvPr>
        <xdr:cNvSpPr txBox="1"/>
      </xdr:nvSpPr>
      <xdr:spPr>
        <a:xfrm>
          <a:off x="22199600"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74930</xdr:rowOff>
    </xdr:from>
    <xdr:to>
      <xdr:col>112</xdr:col>
      <xdr:colOff>38100</xdr:colOff>
      <xdr:row>35</xdr:row>
      <xdr:rowOff>5080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1272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106680</xdr:rowOff>
    </xdr:from>
    <xdr:to>
      <xdr:col>116</xdr:col>
      <xdr:colOff>63500</xdr:colOff>
      <xdr:row>34</xdr:row>
      <xdr:rowOff>125730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1323300" y="5935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97790</xdr:rowOff>
    </xdr:from>
    <xdr:to>
      <xdr:col>107</xdr:col>
      <xdr:colOff>101600</xdr:colOff>
      <xdr:row>35</xdr:row>
      <xdr:rowOff>27940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0383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125730</xdr:rowOff>
    </xdr:from>
    <xdr:to>
      <xdr:col>111</xdr:col>
      <xdr:colOff>177800</xdr:colOff>
      <xdr:row>34</xdr:row>
      <xdr:rowOff>148590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0434300" y="5955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93980</xdr:rowOff>
    </xdr:from>
    <xdr:to>
      <xdr:col>102</xdr:col>
      <xdr:colOff>165100</xdr:colOff>
      <xdr:row>35</xdr:row>
      <xdr:rowOff>24130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9494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144780</xdr:rowOff>
    </xdr:from>
    <xdr:to>
      <xdr:col>107</xdr:col>
      <xdr:colOff>50800</xdr:colOff>
      <xdr:row>34</xdr:row>
      <xdr:rowOff>148590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9545300" y="5974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109220</xdr:rowOff>
    </xdr:from>
    <xdr:to>
      <xdr:col>98</xdr:col>
      <xdr:colOff>38100</xdr:colOff>
      <xdr:row>35</xdr:row>
      <xdr:rowOff>39370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8605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144780</xdr:rowOff>
    </xdr:from>
    <xdr:to>
      <xdr:col>102</xdr:col>
      <xdr:colOff>114300</xdr:colOff>
      <xdr:row>34</xdr:row>
      <xdr:rowOff>160020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8656300" y="5974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21607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56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44467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40657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55897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E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E00-00001102000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E00-00001302000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E00-000015020000}"/>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E00-000021020000}"/>
            </a:ext>
          </a:extLst>
        </xdr:cNvPr>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5715</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5481300" y="104298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61595</xdr:rowOff>
    </xdr:from>
    <xdr:to>
      <xdr:col>76</xdr:col>
      <xdr:colOff>165100</xdr:colOff>
      <xdr:row>60</xdr:row>
      <xdr:rowOff>163195</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454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112395</xdr:rowOff>
    </xdr:from>
    <xdr:to>
      <xdr:col>81</xdr:col>
      <xdr:colOff>50800</xdr:colOff>
      <xdr:row>60</xdr:row>
      <xdr:rowOff>142875</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4592300" y="1039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112395</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703300" y="1036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76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74295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814300" y="10334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E00-00002A020000}"/>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E00-00002B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E00-00002C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154322</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E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E00-00004B02000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E00-00004D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E00-00004F020000}"/>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116840</xdr:rowOff>
    </xdr:from>
    <xdr:to>
      <xdr:col>116</xdr:col>
      <xdr:colOff>114300</xdr:colOff>
      <xdr:row>58</xdr:row>
      <xdr:rowOff>46990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2110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139717</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E00-00005B020000}"/>
            </a:ext>
          </a:extLst>
        </xdr:cNvPr>
        <xdr:cNvSpPr txBox="1"/>
      </xdr:nvSpPr>
      <xdr:spPr>
        <a:xfrm>
          <a:off x="22199600"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146558</xdr:rowOff>
    </xdr:from>
    <xdr:to>
      <xdr:col>112</xdr:col>
      <xdr:colOff>38100</xdr:colOff>
      <xdr:row>58</xdr:row>
      <xdr:rowOff>76708</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1272500" y="99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167640</xdr:rowOff>
    </xdr:from>
    <xdr:to>
      <xdr:col>116</xdr:col>
      <xdr:colOff>63500</xdr:colOff>
      <xdr:row>58</xdr:row>
      <xdr:rowOff>25908</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1323300" y="994029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5588</xdr:rowOff>
    </xdr:from>
    <xdr:to>
      <xdr:col>107</xdr:col>
      <xdr:colOff>101600</xdr:colOff>
      <xdr:row>58</xdr:row>
      <xdr:rowOff>107188</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038350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25908</xdr:rowOff>
    </xdr:from>
    <xdr:to>
      <xdr:col>111</xdr:col>
      <xdr:colOff>177800</xdr:colOff>
      <xdr:row>58</xdr:row>
      <xdr:rowOff>56388</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0434300" y="99700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35306</xdr:rowOff>
    </xdr:from>
    <xdr:to>
      <xdr:col>102</xdr:col>
      <xdr:colOff>165100</xdr:colOff>
      <xdr:row>58</xdr:row>
      <xdr:rowOff>136906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94500" y="99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56388</xdr:rowOff>
    </xdr:from>
    <xdr:to>
      <xdr:col>107</xdr:col>
      <xdr:colOff>50800</xdr:colOff>
      <xdr:row>58</xdr:row>
      <xdr:rowOff>86106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9545300" y="100004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16256</xdr:rowOff>
    </xdr:from>
    <xdr:to>
      <xdr:col>98</xdr:col>
      <xdr:colOff>38100</xdr:colOff>
      <xdr:row>58</xdr:row>
      <xdr:rowOff>117856</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605500" y="99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67056</xdr:rowOff>
    </xdr:from>
    <xdr:to>
      <xdr:col>102</xdr:col>
      <xdr:colOff>114300</xdr:colOff>
      <xdr:row>58</xdr:row>
      <xdr:rowOff>86106</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656300" y="1001115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00000000-0008-0000-0E00-000064020000}"/>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00000000-0008-0000-0E00-000065020000}"/>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00000000-0008-0000-0E00-000066020000}"/>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00000000-0008-0000-0E00-000067020000}"/>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93235</xdr:rowOff>
    </xdr:from>
    <xdr:ext cx="469744" cy="259045"/>
    <xdr:sp macro="" textlink="">
      <xdr:nvSpPr>
        <xdr:cNvPr id="616" name="n_1mainValue【学校施設】&#10;一人当たり面積">
          <a:extLst>
            <a:ext uri="{FF2B5EF4-FFF2-40B4-BE49-F238E27FC236}">
              <a16:creationId xmlns:a16="http://schemas.microsoft.com/office/drawing/2014/main" id="{00000000-0008-0000-0E00-000068020000}"/>
            </a:ext>
          </a:extLst>
        </xdr:cNvPr>
        <xdr:cNvSpPr txBox="1"/>
      </xdr:nvSpPr>
      <xdr:spPr>
        <a:xfrm>
          <a:off x="21075727" y="969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123715</xdr:rowOff>
    </xdr:from>
    <xdr:ext cx="469744" cy="259045"/>
    <xdr:sp macro="" textlink="">
      <xdr:nvSpPr>
        <xdr:cNvPr id="617" name="n_2mainValue【学校施設】&#10;一人当たり面積">
          <a:extLst>
            <a:ext uri="{FF2B5EF4-FFF2-40B4-BE49-F238E27FC236}">
              <a16:creationId xmlns:a16="http://schemas.microsoft.com/office/drawing/2014/main" id="{00000000-0008-0000-0E00-000069020000}"/>
            </a:ext>
          </a:extLst>
        </xdr:cNvPr>
        <xdr:cNvSpPr txBox="1"/>
      </xdr:nvSpPr>
      <xdr:spPr>
        <a:xfrm>
          <a:off x="20199427" y="972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153433</xdr:rowOff>
    </xdr:from>
    <xdr:ext cx="469744" cy="259045"/>
    <xdr:sp macro="" textlink="">
      <xdr:nvSpPr>
        <xdr:cNvPr id="618" name="n_3mainValue【学校施設】&#10;一人当たり面積">
          <a:extLst>
            <a:ext uri="{FF2B5EF4-FFF2-40B4-BE49-F238E27FC236}">
              <a16:creationId xmlns:a16="http://schemas.microsoft.com/office/drawing/2014/main" id="{00000000-0008-0000-0E00-00006A020000}"/>
            </a:ext>
          </a:extLst>
        </xdr:cNvPr>
        <xdr:cNvSpPr txBox="1"/>
      </xdr:nvSpPr>
      <xdr:spPr>
        <a:xfrm>
          <a:off x="19310427" y="97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134383</xdr:rowOff>
    </xdr:from>
    <xdr:ext cx="469744" cy="259045"/>
    <xdr:sp macro="" textlink="">
      <xdr:nvSpPr>
        <xdr:cNvPr id="619" name="n_4mainValue【学校施設】&#10;一人当たり面積">
          <a:extLst>
            <a:ext uri="{FF2B5EF4-FFF2-40B4-BE49-F238E27FC236}">
              <a16:creationId xmlns:a16="http://schemas.microsoft.com/office/drawing/2014/main" id="{00000000-0008-0000-0E00-00006B020000}"/>
            </a:ext>
          </a:extLst>
        </xdr:cNvPr>
        <xdr:cNvSpPr txBox="1"/>
      </xdr:nvSpPr>
      <xdr:spPr>
        <a:xfrm>
          <a:off x="18421427" y="97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E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00000000-0008-0000-0E00-00008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00000000-0008-0000-0E00-000088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E00-00008A020000}"/>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543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3629</xdr:rowOff>
    </xdr:from>
    <xdr:to>
      <xdr:col>76</xdr:col>
      <xdr:colOff>165100</xdr:colOff>
      <xdr:row>86</xdr:row>
      <xdr:rowOff>105229</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4541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54429</xdr:rowOff>
    </xdr:from>
    <xdr:to>
      <xdr:col>81</xdr:col>
      <xdr:colOff>50800</xdr:colOff>
      <xdr:row>86</xdr:row>
      <xdr:rowOff>103414</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4592300" y="147991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126093</xdr:rowOff>
    </xdr:from>
    <xdr:to>
      <xdr:col>72</xdr:col>
      <xdr:colOff>38100</xdr:colOff>
      <xdr:row>86</xdr:row>
      <xdr:rowOff>56243</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365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5443</xdr:rowOff>
    </xdr:from>
    <xdr:to>
      <xdr:col>76</xdr:col>
      <xdr:colOff>114300</xdr:colOff>
      <xdr:row>86</xdr:row>
      <xdr:rowOff>54429</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3703300" y="147501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103232</xdr:rowOff>
    </xdr:from>
    <xdr:to>
      <xdr:col>67</xdr:col>
      <xdr:colOff>101600</xdr:colOff>
      <xdr:row>86</xdr:row>
      <xdr:rowOff>33382</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2763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154032</xdr:rowOff>
    </xdr:from>
    <xdr:to>
      <xdr:col>71</xdr:col>
      <xdr:colOff>177800</xdr:colOff>
      <xdr:row>86</xdr:row>
      <xdr:rowOff>5443</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814300" y="147272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145341</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96356</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47370</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24509</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158750</xdr:rowOff>
    </xdr:from>
    <xdr:to>
      <xdr:col>107</xdr:col>
      <xdr:colOff>101600</xdr:colOff>
      <xdr:row>86</xdr:row>
      <xdr:rowOff>88900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8605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86</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656300" y="14733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8421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類似団体と比較して特に有形固定資産減価償却率が高い施設は，公営住宅であり，耐用年限を経過した住宅や，改修時期を迎えている住宅が多いことにより償却率が高くなっている。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市町村</a:t>
          </a:r>
          <a:r>
            <a:rPr kumimoji="1" lang="ja-JP" altLang="ja-JP" sz="1100">
              <a:solidFill>
                <a:schemeClr val="dk1"/>
              </a:solidFill>
              <a:effectLst/>
              <a:latin typeface="+mn-lt"/>
              <a:ea typeface="+mn-ea"/>
              <a:cs typeface="+mn-cs"/>
            </a:rPr>
            <a:t>が合併したことに伴い機能の重複した施設が依然として多く，人口規模と比較して多くの公共施設が配置され，類似団体よりも資産保有量が多くなっていることが要因である。また，令和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末と比較して道路等の整備に伴う資産の増加と人口減少の影響により，住民一人当たりの資産は増加傾向となっ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164193</xdr:rowOff>
    </xdr:from>
    <xdr:to>
      <xdr:col>24</xdr:col>
      <xdr:colOff>114300</xdr:colOff>
      <xdr:row>37</xdr:row>
      <xdr:rowOff>94343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43543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4637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79284</xdr:rowOff>
    </xdr:from>
    <xdr:to>
      <xdr:col>15</xdr:col>
      <xdr:colOff>101600</xdr:colOff>
      <xdr:row>37</xdr:row>
      <xdr:rowOff>9434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130084</xdr:rowOff>
    </xdr:from>
    <xdr:to>
      <xdr:col>19</xdr:col>
      <xdr:colOff>177800</xdr:colOff>
      <xdr:row>37</xdr:row>
      <xdr:rowOff>2722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022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41728</xdr:rowOff>
    </xdr:from>
    <xdr:to>
      <xdr:col>10</xdr:col>
      <xdr:colOff>165100</xdr:colOff>
      <xdr:row>36</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92528</xdr:rowOff>
    </xdr:from>
    <xdr:to>
      <xdr:col>15</xdr:col>
      <xdr:colOff>50800</xdr:colOff>
      <xdr:row>36</xdr:row>
      <xdr:rowOff>130084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647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107043</xdr:rowOff>
    </xdr:from>
    <xdr:to>
      <xdr:col>6</xdr:col>
      <xdr:colOff>38100</xdr:colOff>
      <xdr:row>37</xdr:row>
      <xdr:rowOff>37193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157843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264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53340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0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xdr:rowOff>
    </xdr:from>
    <xdr:to>
      <xdr:col>46</xdr:col>
      <xdr:colOff>38100</xdr:colOff>
      <xdr:row>40</xdr:row>
      <xdr:rowOff>108712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57912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57912</xdr:rowOff>
    </xdr:from>
    <xdr:to>
      <xdr:col>45</xdr:col>
      <xdr:colOff>177800</xdr:colOff>
      <xdr:row>40</xdr:row>
      <xdr:rowOff>62484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20828</xdr:rowOff>
    </xdr:from>
    <xdr:to>
      <xdr:col>36</xdr:col>
      <xdr:colOff>165100</xdr:colOff>
      <xdr:row>40</xdr:row>
      <xdr:rowOff>122428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71628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129811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138955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160655</xdr:rowOff>
    </xdr:from>
    <xdr:to>
      <xdr:col>24</xdr:col>
      <xdr:colOff>114300</xdr:colOff>
      <xdr:row>63</xdr:row>
      <xdr:rowOff>90805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75582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70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153035</xdr:rowOff>
    </xdr:from>
    <xdr:to>
      <xdr:col>20</xdr:col>
      <xdr:colOff>38100</xdr:colOff>
      <xdr:row>63</xdr:row>
      <xdr:rowOff>83185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32385</xdr:rowOff>
    </xdr:from>
    <xdr:to>
      <xdr:col>24</xdr:col>
      <xdr:colOff>63500</xdr:colOff>
      <xdr:row>63</xdr:row>
      <xdr:rowOff>40005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8337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130175</xdr:rowOff>
    </xdr:from>
    <xdr:to>
      <xdr:col>15</xdr:col>
      <xdr:colOff>101600</xdr:colOff>
      <xdr:row>63</xdr:row>
      <xdr:rowOff>60325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xdr:rowOff>
    </xdr:from>
    <xdr:to>
      <xdr:col>19</xdr:col>
      <xdr:colOff>177800</xdr:colOff>
      <xdr:row>63</xdr:row>
      <xdr:rowOff>32385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810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9525</xdr:rowOff>
    </xdr:from>
    <xdr:to>
      <xdr:col>15</xdr:col>
      <xdr:colOff>50800</xdr:colOff>
      <xdr:row>63</xdr:row>
      <xdr:rowOff>11430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810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168275</xdr:rowOff>
    </xdr:from>
    <xdr:to>
      <xdr:col>6</xdr:col>
      <xdr:colOff>38100</xdr:colOff>
      <xdr:row>63</xdr:row>
      <xdr:rowOff>98425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47625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812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74312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51452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89552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69850</xdr:rowOff>
    </xdr:from>
    <xdr:to>
      <xdr:col>55</xdr:col>
      <xdr:colOff>50800</xdr:colOff>
      <xdr:row>63</xdr:row>
      <xdr:rowOff>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48277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7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120650</xdr:rowOff>
    </xdr:from>
    <xdr:to>
      <xdr:col>55</xdr:col>
      <xdr:colOff>0</xdr:colOff>
      <xdr:row>62</xdr:row>
      <xdr:rowOff>125730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505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80010</xdr:rowOff>
    </xdr:from>
    <xdr:to>
      <xdr:col>46</xdr:col>
      <xdr:colOff>38100</xdr:colOff>
      <xdr:row>63</xdr:row>
      <xdr:rowOff>10160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130810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556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83820</xdr:rowOff>
    </xdr:from>
    <xdr:to>
      <xdr:col>41</xdr:col>
      <xdr:colOff>101600</xdr:colOff>
      <xdr:row>63</xdr:row>
      <xdr:rowOff>13970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130810</xdr:rowOff>
    </xdr:from>
    <xdr:to>
      <xdr:col>45</xdr:col>
      <xdr:colOff>177800</xdr:colOff>
      <xdr:row>62</xdr:row>
      <xdr:rowOff>134620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60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134620</xdr:rowOff>
    </xdr:from>
    <xdr:to>
      <xdr:col>41</xdr:col>
      <xdr:colOff>50800</xdr:colOff>
      <xdr:row>62</xdr:row>
      <xdr:rowOff>137160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64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1287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5097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93345</xdr:rowOff>
    </xdr:from>
    <xdr:to>
      <xdr:col>24</xdr:col>
      <xdr:colOff>63500</xdr:colOff>
      <xdr:row>82</xdr:row>
      <xdr:rowOff>133350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1522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93345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11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55245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083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126364</xdr:rowOff>
    </xdr:from>
    <xdr:to>
      <xdr:col>6</xdr:col>
      <xdr:colOff>38100</xdr:colOff>
      <xdr:row>82</xdr:row>
      <xdr:rowOff>56514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82</xdr:row>
      <xdr:rowOff>24764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0646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135272</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166370</xdr:rowOff>
    </xdr:from>
    <xdr:to>
      <xdr:col>55</xdr:col>
      <xdr:colOff>50800</xdr:colOff>
      <xdr:row>81</xdr:row>
      <xdr:rowOff>96520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17797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45720</xdr:rowOff>
    </xdr:from>
    <xdr:to>
      <xdr:col>55</xdr:col>
      <xdr:colOff>0</xdr:colOff>
      <xdr:row>81</xdr:row>
      <xdr:rowOff>57150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3933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21589</xdr:rowOff>
    </xdr:from>
    <xdr:to>
      <xdr:col>46</xdr:col>
      <xdr:colOff>38100</xdr:colOff>
      <xdr:row>81</xdr:row>
      <xdr:rowOff>123189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57150</xdr:rowOff>
    </xdr:from>
    <xdr:to>
      <xdr:col>50</xdr:col>
      <xdr:colOff>114300</xdr:colOff>
      <xdr:row>81</xdr:row>
      <xdr:rowOff>72389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3944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36830</xdr:rowOff>
    </xdr:from>
    <xdr:to>
      <xdr:col>41</xdr:col>
      <xdr:colOff>101600</xdr:colOff>
      <xdr:row>81</xdr:row>
      <xdr:rowOff>138430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72389</xdr:rowOff>
    </xdr:from>
    <xdr:to>
      <xdr:col>45</xdr:col>
      <xdr:colOff>177800</xdr:colOff>
      <xdr:row>81</xdr:row>
      <xdr:rowOff>87630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3959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6350</xdr:rowOff>
    </xdr:from>
    <xdr:to>
      <xdr:col>36</xdr:col>
      <xdr:colOff>165100</xdr:colOff>
      <xdr:row>81</xdr:row>
      <xdr:rowOff>107950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57150</xdr:rowOff>
    </xdr:from>
    <xdr:to>
      <xdr:col>41</xdr:col>
      <xdr:colOff>50800</xdr:colOff>
      <xdr:row>81</xdr:row>
      <xdr:rowOff>87630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3944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139716</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154957</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124477</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85816</xdr:rowOff>
    </xdr:from>
    <xdr:to>
      <xdr:col>24</xdr:col>
      <xdr:colOff>114300</xdr:colOff>
      <xdr:row>103</xdr:row>
      <xdr:rowOff>15966</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108693</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36830</xdr:rowOff>
    </xdr:from>
    <xdr:to>
      <xdr:col>20</xdr:col>
      <xdr:colOff>38100</xdr:colOff>
      <xdr:row>102</xdr:row>
      <xdr:rowOff>138430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87630</xdr:rowOff>
    </xdr:from>
    <xdr:to>
      <xdr:col>24</xdr:col>
      <xdr:colOff>63500</xdr:colOff>
      <xdr:row>102</xdr:row>
      <xdr:rowOff>136616</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757553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165826</xdr:rowOff>
    </xdr:from>
    <xdr:to>
      <xdr:col>15</xdr:col>
      <xdr:colOff>101600</xdr:colOff>
      <xdr:row>102</xdr:row>
      <xdr:rowOff>95976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45176</xdr:rowOff>
    </xdr:from>
    <xdr:to>
      <xdr:col>19</xdr:col>
      <xdr:colOff>177800</xdr:colOff>
      <xdr:row>102</xdr:row>
      <xdr:rowOff>87630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75330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116839</xdr:rowOff>
    </xdr:from>
    <xdr:to>
      <xdr:col>10</xdr:col>
      <xdr:colOff>165100</xdr:colOff>
      <xdr:row>102</xdr:row>
      <xdr:rowOff>46989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167639</xdr:rowOff>
    </xdr:from>
    <xdr:to>
      <xdr:col>15</xdr:col>
      <xdr:colOff>50800</xdr:colOff>
      <xdr:row>102</xdr:row>
      <xdr:rowOff>45176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7484089"/>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69487</xdr:rowOff>
    </xdr:from>
    <xdr:to>
      <xdr:col>6</xdr:col>
      <xdr:colOff>38100</xdr:colOff>
      <xdr:row>101</xdr:row>
      <xdr:rowOff>171087</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120287</xdr:rowOff>
    </xdr:from>
    <xdr:to>
      <xdr:col>10</xdr:col>
      <xdr:colOff>114300</xdr:colOff>
      <xdr:row>101</xdr:row>
      <xdr:rowOff>167639</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74367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154957</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112503</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63516</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16164</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139700</xdr:rowOff>
    </xdr:from>
    <xdr:to>
      <xdr:col>55</xdr:col>
      <xdr:colOff>50800</xdr:colOff>
      <xdr:row>101</xdr:row>
      <xdr:rowOff>69850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162561</xdr:rowOff>
    </xdr:from>
    <xdr:to>
      <xdr:col>50</xdr:col>
      <xdr:colOff>165100</xdr:colOff>
      <xdr:row>101</xdr:row>
      <xdr:rowOff>92711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19050</xdr:rowOff>
    </xdr:from>
    <xdr:to>
      <xdr:col>55</xdr:col>
      <xdr:colOff>0</xdr:colOff>
      <xdr:row>101</xdr:row>
      <xdr:rowOff>41911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9639300" y="173355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10161</xdr:rowOff>
    </xdr:from>
    <xdr:to>
      <xdr:col>46</xdr:col>
      <xdr:colOff>38100</xdr:colOff>
      <xdr:row>101</xdr:row>
      <xdr:rowOff>111761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41911</xdr:rowOff>
    </xdr:from>
    <xdr:to>
      <xdr:col>50</xdr:col>
      <xdr:colOff>114300</xdr:colOff>
      <xdr:row>101</xdr:row>
      <xdr:rowOff>60961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8750300" y="17358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33020</xdr:rowOff>
    </xdr:from>
    <xdr:to>
      <xdr:col>41</xdr:col>
      <xdr:colOff>101600</xdr:colOff>
      <xdr:row>101</xdr:row>
      <xdr:rowOff>134620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60961</xdr:rowOff>
    </xdr:from>
    <xdr:to>
      <xdr:col>45</xdr:col>
      <xdr:colOff>177800</xdr:colOff>
      <xdr:row>101</xdr:row>
      <xdr:rowOff>83820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861300" y="173774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48261</xdr:rowOff>
    </xdr:from>
    <xdr:to>
      <xdr:col>36</xdr:col>
      <xdr:colOff>165100</xdr:colOff>
      <xdr:row>101</xdr:row>
      <xdr:rowOff>149861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83820</xdr:rowOff>
    </xdr:from>
    <xdr:to>
      <xdr:col>41</xdr:col>
      <xdr:colOff>50800</xdr:colOff>
      <xdr:row>101</xdr:row>
      <xdr:rowOff>99061</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6972300" y="17400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109238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128288</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151147</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166388</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115207</xdr:rowOff>
    </xdr:from>
    <xdr:to>
      <xdr:col>85</xdr:col>
      <xdr:colOff>177800</xdr:colOff>
      <xdr:row>40</xdr:row>
      <xdr:rowOff>45357</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93634</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118473</xdr:rowOff>
    </xdr:from>
    <xdr:to>
      <xdr:col>81</xdr:col>
      <xdr:colOff>101600</xdr:colOff>
      <xdr:row>40</xdr:row>
      <xdr:rowOff>48623</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166007</xdr:rowOff>
    </xdr:from>
    <xdr:to>
      <xdr:col>85</xdr:col>
      <xdr:colOff>127000</xdr:colOff>
      <xdr:row>39</xdr:row>
      <xdr:rowOff>169273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5481300" y="68525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107043</xdr:rowOff>
    </xdr:from>
    <xdr:to>
      <xdr:col>76</xdr:col>
      <xdr:colOff>165100</xdr:colOff>
      <xdr:row>40</xdr:row>
      <xdr:rowOff>37193</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157843</xdr:rowOff>
    </xdr:from>
    <xdr:to>
      <xdr:col>81</xdr:col>
      <xdr:colOff>50800</xdr:colOff>
      <xdr:row>39</xdr:row>
      <xdr:rowOff>169273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68443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92347</xdr:rowOff>
    </xdr:from>
    <xdr:to>
      <xdr:col>72</xdr:col>
      <xdr:colOff>38100</xdr:colOff>
      <xdr:row>40</xdr:row>
      <xdr:rowOff>22497</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39</xdr:row>
      <xdr:rowOff>157843</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8296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143147</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68150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39750</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28320</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129258</xdr:rowOff>
    </xdr:from>
    <xdr:to>
      <xdr:col>116</xdr:col>
      <xdr:colOff>114300</xdr:colOff>
      <xdr:row>37</xdr:row>
      <xdr:rowOff>59408</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3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152135</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15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161920</xdr:rowOff>
    </xdr:from>
    <xdr:to>
      <xdr:col>112</xdr:col>
      <xdr:colOff>38100</xdr:colOff>
      <xdr:row>37</xdr:row>
      <xdr:rowOff>92070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3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8608</xdr:rowOff>
    </xdr:from>
    <xdr:to>
      <xdr:col>116</xdr:col>
      <xdr:colOff>63500</xdr:colOff>
      <xdr:row>37</xdr:row>
      <xdr:rowOff>41270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352258"/>
          <a:ext cx="838200" cy="3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13751</xdr:rowOff>
    </xdr:from>
    <xdr:to>
      <xdr:col>107</xdr:col>
      <xdr:colOff>101600</xdr:colOff>
      <xdr:row>37</xdr:row>
      <xdr:rowOff>115351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3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41270</xdr:rowOff>
    </xdr:from>
    <xdr:to>
      <xdr:col>111</xdr:col>
      <xdr:colOff>177800</xdr:colOff>
      <xdr:row>37</xdr:row>
      <xdr:rowOff>64551</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384920"/>
          <a:ext cx="889000" cy="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33319</xdr:rowOff>
    </xdr:from>
    <xdr:to>
      <xdr:col>102</xdr:col>
      <xdr:colOff>165100</xdr:colOff>
      <xdr:row>37</xdr:row>
      <xdr:rowOff>134919</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3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64551</xdr:rowOff>
    </xdr:from>
    <xdr:to>
      <xdr:col>107</xdr:col>
      <xdr:colOff>50800</xdr:colOff>
      <xdr:row>37</xdr:row>
      <xdr:rowOff>84119</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408201"/>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48644</xdr:rowOff>
    </xdr:from>
    <xdr:to>
      <xdr:col>98</xdr:col>
      <xdr:colOff>38100</xdr:colOff>
      <xdr:row>37</xdr:row>
      <xdr:rowOff>150244</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84119</xdr:rowOff>
    </xdr:from>
    <xdr:to>
      <xdr:col>102</xdr:col>
      <xdr:colOff>114300</xdr:colOff>
      <xdr:row>37</xdr:row>
      <xdr:rowOff>99444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427769"/>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108597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10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131878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13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151446</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45795" y="615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166771</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56795" y="616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13352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85725</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10332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137795</xdr:rowOff>
    </xdr:from>
    <xdr:to>
      <xdr:col>76</xdr:col>
      <xdr:colOff>165100</xdr:colOff>
      <xdr:row>60</xdr:row>
      <xdr:rowOff>67945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45720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03041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17145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102698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92075</xdr:rowOff>
    </xdr:from>
    <xdr:to>
      <xdr:col>67</xdr:col>
      <xdr:colOff>101600</xdr:colOff>
      <xdr:row>60</xdr:row>
      <xdr:rowOff>22225</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142875</xdr:rowOff>
    </xdr:from>
    <xdr:to>
      <xdr:col>71</xdr:col>
      <xdr:colOff>177800</xdr:colOff>
      <xdr:row>59</xdr:row>
      <xdr:rowOff>154305</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1025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59072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17780</xdr:rowOff>
    </xdr:from>
    <xdr:to>
      <xdr:col>116</xdr:col>
      <xdr:colOff>114300</xdr:colOff>
      <xdr:row>56</xdr:row>
      <xdr:rowOff>119380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104157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953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40640</xdr:rowOff>
    </xdr:from>
    <xdr:to>
      <xdr:col>112</xdr:col>
      <xdr:colOff>38100</xdr:colOff>
      <xdr:row>56</xdr:row>
      <xdr:rowOff>142240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68580</xdr:rowOff>
    </xdr:from>
    <xdr:to>
      <xdr:col>116</xdr:col>
      <xdr:colOff>63500</xdr:colOff>
      <xdr:row>56</xdr:row>
      <xdr:rowOff>91440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1323300" y="9669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40640</xdr:rowOff>
    </xdr:from>
    <xdr:to>
      <xdr:col>107</xdr:col>
      <xdr:colOff>101600</xdr:colOff>
      <xdr:row>56</xdr:row>
      <xdr:rowOff>142240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91440</xdr:rowOff>
    </xdr:from>
    <xdr:to>
      <xdr:col>111</xdr:col>
      <xdr:colOff>177800</xdr:colOff>
      <xdr:row>56</xdr:row>
      <xdr:rowOff>91440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9692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63500</xdr:rowOff>
    </xdr:from>
    <xdr:to>
      <xdr:col>102</xdr:col>
      <xdr:colOff>165100</xdr:colOff>
      <xdr:row>56</xdr:row>
      <xdr:rowOff>165100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91440</xdr:rowOff>
    </xdr:from>
    <xdr:to>
      <xdr:col>107</xdr:col>
      <xdr:colOff>50800</xdr:colOff>
      <xdr:row>56</xdr:row>
      <xdr:rowOff>114300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969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78740</xdr:rowOff>
    </xdr:from>
    <xdr:to>
      <xdr:col>98</xdr:col>
      <xdr:colOff>38100</xdr:colOff>
      <xdr:row>57</xdr:row>
      <xdr:rowOff>8890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114300</xdr:rowOff>
    </xdr:from>
    <xdr:to>
      <xdr:col>102</xdr:col>
      <xdr:colOff>114300</xdr:colOff>
      <xdr:row>56</xdr:row>
      <xdr:rowOff>129540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8656300" y="971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158767</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158767</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10177</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25417</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149241</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5714</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0474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81</xdr:row>
      <xdr:rowOff>160020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4032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144780</xdr:rowOff>
    </xdr:from>
    <xdr:to>
      <xdr:col>76</xdr:col>
      <xdr:colOff>114300</xdr:colOff>
      <xdr:row>82</xdr:row>
      <xdr:rowOff>32386</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3703300" y="140322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32386</xdr:rowOff>
    </xdr:from>
    <xdr:to>
      <xdr:col>71</xdr:col>
      <xdr:colOff>177800</xdr:colOff>
      <xdr:row>82</xdr:row>
      <xdr:rowOff>41911</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2814300" y="140912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55897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83838</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165281</xdr:rowOff>
    </xdr:from>
    <xdr:to>
      <xdr:col>112</xdr:col>
      <xdr:colOff>38100</xdr:colOff>
      <xdr:row>82</xdr:row>
      <xdr:rowOff>95431</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44631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1323300" y="140970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363</xdr:rowOff>
    </xdr:from>
    <xdr:to>
      <xdr:col>107</xdr:col>
      <xdr:colOff>101600</xdr:colOff>
      <xdr:row>82</xdr:row>
      <xdr:rowOff>101963</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44631</xdr:rowOff>
    </xdr:from>
    <xdr:to>
      <xdr:col>111</xdr:col>
      <xdr:colOff>177800</xdr:colOff>
      <xdr:row>82</xdr:row>
      <xdr:rowOff>51163</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1035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59145</xdr:rowOff>
    </xdr:from>
    <xdr:to>
      <xdr:col>102</xdr:col>
      <xdr:colOff>165100</xdr:colOff>
      <xdr:row>82</xdr:row>
      <xdr:rowOff>160745</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51163</xdr:rowOff>
    </xdr:from>
    <xdr:to>
      <xdr:col>107</xdr:col>
      <xdr:colOff>50800</xdr:colOff>
      <xdr:row>82</xdr:row>
      <xdr:rowOff>109945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11006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111398</xdr:rowOff>
    </xdr:from>
    <xdr:to>
      <xdr:col>98</xdr:col>
      <xdr:colOff>38100</xdr:colOff>
      <xdr:row>83</xdr:row>
      <xdr:rowOff>41548</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109945</xdr:rowOff>
    </xdr:from>
    <xdr:to>
      <xdr:col>102</xdr:col>
      <xdr:colOff>114300</xdr:colOff>
      <xdr:row>82</xdr:row>
      <xdr:rowOff>162198</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416884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111958</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382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118490</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5822</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38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58075</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131190</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118473</xdr:rowOff>
    </xdr:from>
    <xdr:to>
      <xdr:col>81</xdr:col>
      <xdr:colOff>101600</xdr:colOff>
      <xdr:row>104</xdr:row>
      <xdr:rowOff>48623</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32113</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8286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169273</xdr:rowOff>
    </xdr:from>
    <xdr:to>
      <xdr:col>81</xdr:col>
      <xdr:colOff>50800</xdr:colOff>
      <xdr:row>104</xdr:row>
      <xdr:rowOff>23949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flipV="1">
          <a:off x="14592300" y="178286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116839</xdr:rowOff>
    </xdr:from>
    <xdr:to>
      <xdr:col>72</xdr:col>
      <xdr:colOff>38100</xdr:colOff>
      <xdr:row>104</xdr:row>
      <xdr:rowOff>46989</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167639</xdr:rowOff>
    </xdr:from>
    <xdr:to>
      <xdr:col>76</xdr:col>
      <xdr:colOff>114300</xdr:colOff>
      <xdr:row>104</xdr:row>
      <xdr:rowOff>23949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78269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167458</xdr:rowOff>
    </xdr:from>
    <xdr:to>
      <xdr:col>67</xdr:col>
      <xdr:colOff>101600</xdr:colOff>
      <xdr:row>104</xdr:row>
      <xdr:rowOff>97608</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167639</xdr:rowOff>
    </xdr:from>
    <xdr:to>
      <xdr:col>71</xdr:col>
      <xdr:colOff>177800</xdr:colOff>
      <xdr:row>104</xdr:row>
      <xdr:rowOff>46808</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flipV="1">
          <a:off x="12814300" y="178269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65150</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63516</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88735</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F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00000000-0008-0000-0F00-00009A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00000000-0008-0000-0F00-00009C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00000000-0008-0000-0F00-00009E030000}"/>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124461</xdr:rowOff>
    </xdr:from>
    <xdr:to>
      <xdr:col>116</xdr:col>
      <xdr:colOff>114300</xdr:colOff>
      <xdr:row>104</xdr:row>
      <xdr:rowOff>54611</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2110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147338</xdr:rowOff>
    </xdr:from>
    <xdr:ext cx="469744" cy="259045"/>
    <xdr:sp macro="" textlink="">
      <xdr:nvSpPr>
        <xdr:cNvPr id="938" name="【庁舎】&#10;一人当たり面積該当値テキスト">
          <a:extLst>
            <a:ext uri="{FF2B5EF4-FFF2-40B4-BE49-F238E27FC236}">
              <a16:creationId xmlns:a16="http://schemas.microsoft.com/office/drawing/2014/main" id="{00000000-0008-0000-0F00-0000AA030000}"/>
            </a:ext>
          </a:extLst>
        </xdr:cNvPr>
        <xdr:cNvSpPr txBox="1"/>
      </xdr:nvSpPr>
      <xdr:spPr>
        <a:xfrm>
          <a:off x="22199600"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135889</xdr:rowOff>
    </xdr:from>
    <xdr:to>
      <xdr:col>112</xdr:col>
      <xdr:colOff>38100</xdr:colOff>
      <xdr:row>104</xdr:row>
      <xdr:rowOff>66039</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1272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3811</xdr:rowOff>
    </xdr:from>
    <xdr:to>
      <xdr:col>116</xdr:col>
      <xdr:colOff>63500</xdr:colOff>
      <xdr:row>104</xdr:row>
      <xdr:rowOff>15239</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21323300" y="178346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141605</xdr:rowOff>
    </xdr:from>
    <xdr:to>
      <xdr:col>107</xdr:col>
      <xdr:colOff>101600</xdr:colOff>
      <xdr:row>104</xdr:row>
      <xdr:rowOff>71755</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038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15239</xdr:rowOff>
    </xdr:from>
    <xdr:to>
      <xdr:col>111</xdr:col>
      <xdr:colOff>177800</xdr:colOff>
      <xdr:row>104</xdr:row>
      <xdr:rowOff>20955</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20434300" y="178460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154939</xdr:rowOff>
    </xdr:from>
    <xdr:to>
      <xdr:col>102</xdr:col>
      <xdr:colOff>165100</xdr:colOff>
      <xdr:row>104</xdr:row>
      <xdr:rowOff>85089</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9494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20955</xdr:rowOff>
    </xdr:from>
    <xdr:to>
      <xdr:col>107</xdr:col>
      <xdr:colOff>50800</xdr:colOff>
      <xdr:row>104</xdr:row>
      <xdr:rowOff>34289</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9545300" y="178517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8605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102870</xdr:rowOff>
    </xdr:from>
    <xdr:to>
      <xdr:col>102</xdr:col>
      <xdr:colOff>114300</xdr:colOff>
      <xdr:row>104</xdr:row>
      <xdr:rowOff>34289</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a:off x="18656300" y="177622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00000000-0008-0000-0F00-0000B3030000}"/>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00000000-0008-0000-0F00-0000B4030000}"/>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00000000-0008-0000-0F00-0000B5030000}"/>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00000000-0008-0000-0F00-0000B6030000}"/>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82566</xdr:rowOff>
    </xdr:from>
    <xdr:ext cx="469744" cy="259045"/>
    <xdr:sp macro="" textlink="">
      <xdr:nvSpPr>
        <xdr:cNvPr id="951" name="n_1mainValue【庁舎】&#10;一人当たり面積">
          <a:extLst>
            <a:ext uri="{FF2B5EF4-FFF2-40B4-BE49-F238E27FC236}">
              <a16:creationId xmlns:a16="http://schemas.microsoft.com/office/drawing/2014/main" id="{00000000-0008-0000-0F00-0000B7030000}"/>
            </a:ext>
          </a:extLst>
        </xdr:cNvPr>
        <xdr:cNvSpPr txBox="1"/>
      </xdr:nvSpPr>
      <xdr:spPr>
        <a:xfrm>
          <a:off x="21075727"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88282</xdr:rowOff>
    </xdr:from>
    <xdr:ext cx="469744" cy="259045"/>
    <xdr:sp macro="" textlink="">
      <xdr:nvSpPr>
        <xdr:cNvPr id="952" name="n_2mainValue【庁舎】&#10;一人当たり面積">
          <a:extLst>
            <a:ext uri="{FF2B5EF4-FFF2-40B4-BE49-F238E27FC236}">
              <a16:creationId xmlns:a16="http://schemas.microsoft.com/office/drawing/2014/main" id="{00000000-0008-0000-0F00-0000B8030000}"/>
            </a:ext>
          </a:extLst>
        </xdr:cNvPr>
        <xdr:cNvSpPr txBox="1"/>
      </xdr:nvSpPr>
      <xdr:spPr>
        <a:xfrm>
          <a:off x="201994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101616</xdr:rowOff>
    </xdr:from>
    <xdr:ext cx="469744" cy="259045"/>
    <xdr:sp macro="" textlink="">
      <xdr:nvSpPr>
        <xdr:cNvPr id="953" name="n_3mainValue【庁舎】&#10;一人当たり面積">
          <a:extLst>
            <a:ext uri="{FF2B5EF4-FFF2-40B4-BE49-F238E27FC236}">
              <a16:creationId xmlns:a16="http://schemas.microsoft.com/office/drawing/2014/main" id="{00000000-0008-0000-0F00-0000B9030000}"/>
            </a:ext>
          </a:extLst>
        </xdr:cNvPr>
        <xdr:cNvSpPr txBox="1"/>
      </xdr:nvSpPr>
      <xdr:spPr>
        <a:xfrm>
          <a:off x="19310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954" name="n_4mainValue【庁舎】&#10;一人当たり面積">
          <a:extLst>
            <a:ext uri="{FF2B5EF4-FFF2-40B4-BE49-F238E27FC236}">
              <a16:creationId xmlns:a16="http://schemas.microsoft.com/office/drawing/2014/main" id="{00000000-0008-0000-0F00-0000BA030000}"/>
            </a:ext>
          </a:extLst>
        </xdr:cNvPr>
        <xdr:cNvSpPr txBox="1"/>
      </xdr:nvSpPr>
      <xdr:spPr>
        <a:xfrm>
          <a:off x="18421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F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類似団体と比較して特に有形固定資産減価償却率が高い施設は，体育館・プールであり，</a:t>
          </a:r>
          <a:r>
            <a:rPr kumimoji="1" lang="ja-JP" altLang="ja-JP" sz="1100">
              <a:solidFill>
                <a:schemeClr val="tx1"/>
              </a:solidFill>
              <a:effectLst/>
              <a:latin typeface="+mn-lt"/>
              <a:ea typeface="+mn-ea"/>
              <a:cs typeface="+mn-cs"/>
            </a:rPr>
            <a:t>プールについては，</a:t>
          </a:r>
          <a:r>
            <a:rPr kumimoji="1" lang="ja-JP" altLang="en-US" sz="1100">
              <a:solidFill>
                <a:schemeClr val="tx1"/>
              </a:solidFill>
              <a:effectLst/>
              <a:latin typeface="+mn-lt"/>
              <a:ea typeface="+mn-ea"/>
              <a:cs typeface="+mn-cs"/>
            </a:rPr>
            <a:t>約</a:t>
          </a:r>
          <a:r>
            <a:rPr kumimoji="1" lang="en-US" altLang="ja-JP" sz="1100">
              <a:solidFill>
                <a:schemeClr val="tx1"/>
              </a:solidFill>
              <a:effectLst/>
              <a:latin typeface="+mn-lt"/>
              <a:ea typeface="+mn-ea"/>
              <a:cs typeface="+mn-cs"/>
            </a:rPr>
            <a:t>90</a:t>
          </a:r>
          <a:r>
            <a:rPr kumimoji="1" lang="ja-JP" altLang="ja-JP" sz="1100">
              <a:solidFill>
                <a:schemeClr val="tx1"/>
              </a:solidFill>
              <a:effectLst/>
              <a:latin typeface="+mn-lt"/>
              <a:ea typeface="+mn-ea"/>
              <a:cs typeface="+mn-cs"/>
            </a:rPr>
            <a:t>％が耐用年限を経過しており，体育館については昭和</a:t>
          </a:r>
          <a:r>
            <a:rPr kumimoji="1" lang="en-US" altLang="ja-JP" sz="1100">
              <a:solidFill>
                <a:schemeClr val="tx1"/>
              </a:solidFill>
              <a:effectLst/>
              <a:latin typeface="+mn-lt"/>
              <a:ea typeface="+mn-ea"/>
              <a:cs typeface="+mn-cs"/>
            </a:rPr>
            <a:t>60</a:t>
          </a:r>
          <a:r>
            <a:rPr kumimoji="1" lang="ja-JP" altLang="ja-JP" sz="1100">
              <a:solidFill>
                <a:schemeClr val="tx1"/>
              </a:solidFill>
              <a:effectLst/>
              <a:latin typeface="+mn-lt"/>
              <a:ea typeface="+mn-ea"/>
              <a:cs typeface="+mn-cs"/>
            </a:rPr>
            <a:t>年前後に建築された施設が多いことから特に償却率が高くなっている。また，類似団体と比較し低い施設である市民会館は，平成</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年度に建設した三次市民ホールが比較的新しいため償却率が低くなっている。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市町村が合併したことに</a:t>
          </a:r>
          <a:r>
            <a:rPr kumimoji="1" lang="ja-JP" altLang="ja-JP" sz="1100">
              <a:solidFill>
                <a:schemeClr val="dk1"/>
              </a:solidFill>
              <a:effectLst/>
              <a:latin typeface="+mn-lt"/>
              <a:ea typeface="+mn-ea"/>
              <a:cs typeface="+mn-cs"/>
            </a:rPr>
            <a:t>伴い機能の重複した施設が依然として多く，人口規模の割には多くの公共施設が配置され，類似団体よりも資産保有量が多くなっていることが要因である。また，令和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末と比較して施設の長寿命化に伴う資産の増加と人口減少の影響により，住民一人当たりの資産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となったが，依然として類似団体平均を大きく下回っている。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を占めていることも数値を下げる原因となっている。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ポイントの改善となった</a:t>
          </a:r>
          <a:r>
            <a:rPr kumimoji="1" lang="ja-JP" altLang="ja-JP" sz="1100">
              <a:solidFill>
                <a:schemeClr val="dk1"/>
              </a:solidFill>
              <a:effectLst/>
              <a:latin typeface="+mn-lt"/>
              <a:ea typeface="+mn-ea"/>
              <a:cs typeface="+mn-cs"/>
            </a:rPr>
            <a:t>。歳入面では，</a:t>
          </a:r>
          <a:r>
            <a:rPr kumimoji="1" lang="ja-JP" altLang="en-US" sz="1100">
              <a:solidFill>
                <a:schemeClr val="dk1"/>
              </a:solidFill>
              <a:effectLst/>
              <a:latin typeface="+mn-lt"/>
              <a:ea typeface="+mn-ea"/>
              <a:cs typeface="+mn-cs"/>
            </a:rPr>
            <a:t>普通交付税の追加交付により増加したが，</a:t>
          </a:r>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全国的な物価</a:t>
          </a:r>
          <a:r>
            <a:rPr kumimoji="1" lang="ja-JP" altLang="ja-JP" sz="1100">
              <a:solidFill>
                <a:schemeClr val="dk1"/>
              </a:solidFill>
              <a:effectLst/>
              <a:latin typeface="+mn-lt"/>
              <a:ea typeface="+mn-ea"/>
              <a:cs typeface="+mn-cs"/>
            </a:rPr>
            <a:t>高騰の影響により物件費や補助費等が前年と比較し増加した。また，投資的経費の財源としている過疎対策事業債及び合併特例事業債等の地方債償還が多額である等により経常収支比率は依然高い水準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サイクルを意識した事業実施など効率的・効果的な財政運営に努め，経常経費の抑制・削減を図る。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397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4674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114300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467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114300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類似団体内平均値を上回っている要因としては，行政面積が広く，市町村合併により維持管理を要する施設が多いことや</a:t>
          </a:r>
          <a:r>
            <a:rPr kumimoji="1" lang="ja-JP" altLang="en-US" sz="1100">
              <a:solidFill>
                <a:schemeClr val="dk1"/>
              </a:solidFill>
              <a:effectLst/>
              <a:latin typeface="+mn-lt"/>
              <a:ea typeface="+mn-ea"/>
              <a:cs typeface="+mn-cs"/>
            </a:rPr>
            <a:t>全国的な人件費や物価高騰に伴い，</a:t>
          </a:r>
          <a:r>
            <a:rPr kumimoji="1" lang="ja-JP" altLang="ja-JP" sz="1100">
              <a:solidFill>
                <a:schemeClr val="dk1"/>
              </a:solidFill>
              <a:effectLst/>
              <a:latin typeface="+mn-lt"/>
              <a:ea typeface="+mn-ea"/>
              <a:cs typeface="+mn-cs"/>
            </a:rPr>
            <a:t>保育所運営及び一般廃棄物収集業務等の委託料が多額であること，県道の権限移譲を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59799</xdr:rowOff>
    </xdr:from>
    <xdr:to>
      <xdr:col>23</xdr:col>
      <xdr:colOff>133350</xdr:colOff>
      <xdr:row>86</xdr:row>
      <xdr:rowOff>73481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804499"/>
          <a:ext cx="8382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16968</xdr:rowOff>
    </xdr:from>
    <xdr:to>
      <xdr:col>19</xdr:col>
      <xdr:colOff>133350</xdr:colOff>
      <xdr:row>86</xdr:row>
      <xdr:rowOff>73481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61668"/>
          <a:ext cx="8890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16968</xdr:rowOff>
    </xdr:from>
    <xdr:to>
      <xdr:col>15</xdr:col>
      <xdr:colOff>82550</xdr:colOff>
      <xdr:row>86</xdr:row>
      <xdr:rowOff>35596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761668"/>
          <a:ext cx="889000" cy="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13557</xdr:rowOff>
    </xdr:from>
    <xdr:to>
      <xdr:col>11</xdr:col>
      <xdr:colOff>31750</xdr:colOff>
      <xdr:row>86</xdr:row>
      <xdr:rowOff>35596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758257"/>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8999</xdr:rowOff>
    </xdr:from>
    <xdr:to>
      <xdr:col>23</xdr:col>
      <xdr:colOff>184150</xdr:colOff>
      <xdr:row>86</xdr:row>
      <xdr:rowOff>110599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152526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2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22681</xdr:rowOff>
    </xdr:from>
    <xdr:to>
      <xdr:col>19</xdr:col>
      <xdr:colOff>184150</xdr:colOff>
      <xdr:row>86</xdr:row>
      <xdr:rowOff>124281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109058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53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137618</xdr:rowOff>
    </xdr:from>
    <xdr:to>
      <xdr:col>15</xdr:col>
      <xdr:colOff>133350</xdr:colOff>
      <xdr:row>86</xdr:row>
      <xdr:rowOff>67768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52545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9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156246</xdr:rowOff>
    </xdr:from>
    <xdr:to>
      <xdr:col>11</xdr:col>
      <xdr:colOff>82550</xdr:colOff>
      <xdr:row>86</xdr:row>
      <xdr:rowOff>86396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71173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1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134207</xdr:rowOff>
    </xdr:from>
    <xdr:to>
      <xdr:col>7</xdr:col>
      <xdr:colOff>31750</xdr:colOff>
      <xdr:row>86</xdr:row>
      <xdr:rowOff>64357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7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49134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9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行財政改革等の取組により，類似団体内平均値から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下回っている。引き続き，給与水準の適正化を図る。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877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市の面積が広大で，人口密度も小さく，支所及び直営の保育所を多く配置していることなどが，類似団体内平均値を上回っている要因と考えられる。</a:t>
          </a:r>
          <a:endParaRPr lang="ja-JP" altLang="ja-JP" sz="1400">
            <a:effectLst/>
          </a:endParaRPr>
        </a:p>
        <a:p>
          <a:r>
            <a:rPr kumimoji="1" lang="ja-JP" altLang="ja-JP" sz="1100">
              <a:solidFill>
                <a:schemeClr val="dk1"/>
              </a:solidFill>
              <a:effectLst/>
              <a:latin typeface="+mn-lt"/>
              <a:ea typeface="+mn-ea"/>
              <a:cs typeface="+mn-cs"/>
            </a:rPr>
            <a:t>　引き続き定員管理計画に基づいた職員数の適正化を図る中で，業務量や有事の際の体制等を考慮し，行政サービスの維持・向上をめざすとともに，年齢構成の適正化を重点とした取組を行う。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73176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66306"/>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36406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6773"/>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16873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2953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4233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295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22376</xdr:rowOff>
    </xdr:from>
    <xdr:to>
      <xdr:col>81</xdr:col>
      <xdr:colOff>95250</xdr:colOff>
      <xdr:row>62</xdr:row>
      <xdr:rowOff>123976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165903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71983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120287</xdr:rowOff>
    </xdr:from>
    <xdr:to>
      <xdr:col>68</xdr:col>
      <xdr:colOff>203200</xdr:colOff>
      <xdr:row>62</xdr:row>
      <xdr:rowOff>50437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39810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前年度と比較して</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年度単年数値の影響が大きく，</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年平均で算定する実質公債費比率として</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した形となった。類似団体内平均値と比較すると</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ポイント下回っている。</a:t>
          </a:r>
          <a:endParaRPr lang="ja-JP" altLang="ja-JP" sz="900">
            <a:effectLst/>
          </a:endParaRPr>
        </a:p>
        <a:p>
          <a:r>
            <a:rPr kumimoji="1" lang="ja-JP" altLang="ja-JP" sz="900">
              <a:solidFill>
                <a:schemeClr val="dk1"/>
              </a:solidFill>
              <a:effectLst/>
              <a:latin typeface="+mn-lt"/>
              <a:ea typeface="+mn-ea"/>
              <a:cs typeface="+mn-cs"/>
            </a:rPr>
            <a:t>　積極的な繰上償還等の実施や新規地方債発行額を償還元金以内に制限するなど地方債残高の削減を図っていることや，</a:t>
          </a:r>
          <a:r>
            <a:rPr kumimoji="1" lang="ja-JP" altLang="en-US" sz="900">
              <a:solidFill>
                <a:schemeClr val="dk1"/>
              </a:solidFill>
              <a:effectLst/>
              <a:latin typeface="+mn-lt"/>
              <a:ea typeface="+mn-ea"/>
              <a:cs typeface="+mn-cs"/>
            </a:rPr>
            <a:t>過疎対策事業債</a:t>
          </a:r>
          <a:r>
            <a:rPr kumimoji="1" lang="ja-JP" altLang="ja-JP" sz="900">
              <a:solidFill>
                <a:schemeClr val="dk1"/>
              </a:solidFill>
              <a:effectLst/>
              <a:latin typeface="+mn-lt"/>
              <a:ea typeface="+mn-ea"/>
              <a:cs typeface="+mn-cs"/>
            </a:rPr>
            <a:t>など交付税措置のある有利な起債を借入していることにより，単年度で見ると改善傾向である。</a:t>
          </a:r>
          <a:endParaRPr lang="ja-JP" altLang="ja-JP" sz="900">
            <a:effectLst/>
          </a:endParaRPr>
        </a:p>
        <a:p>
          <a:r>
            <a:rPr kumimoji="1" lang="ja-JP" altLang="ja-JP" sz="900">
              <a:solidFill>
                <a:schemeClr val="dk1"/>
              </a:solidFill>
              <a:effectLst/>
              <a:latin typeface="+mn-lt"/>
              <a:ea typeface="+mn-ea"/>
              <a:cs typeface="+mn-cs"/>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104019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2754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69548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930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35076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69548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586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69746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水道事業が水道広域連合企業団に移管したことに伴い，一般会計からの繰入額の取扱いについて変更し，それに伴い充当可能基金について変更したことにより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今後も継続して</a:t>
          </a:r>
          <a:r>
            <a:rPr kumimoji="1" lang="ja-JP" altLang="ja-JP" sz="1100">
              <a:solidFill>
                <a:schemeClr val="dk1"/>
              </a:solidFill>
              <a:effectLst/>
              <a:latin typeface="+mn-lt"/>
              <a:ea typeface="+mn-ea"/>
              <a:cs typeface="+mn-cs"/>
            </a:rPr>
            <a:t>繰上償還等の実施や新規地方債発行額を償還元金以内に制限するなど地方債残高の減少を図り，財政の健全化に努める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5745</xdr:rowOff>
    </xdr:from>
    <xdr:to>
      <xdr:col>81</xdr:col>
      <xdr:colOff>44450</xdr:colOff>
      <xdr:row>15</xdr:row>
      <xdr:rowOff>106862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577495"/>
          <a:ext cx="8382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5745</xdr:rowOff>
    </xdr:from>
    <xdr:to>
      <xdr:col>77</xdr:col>
      <xdr:colOff>44450</xdr:colOff>
      <xdr:row>15</xdr:row>
      <xdr:rowOff>87328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77495"/>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87328</xdr:rowOff>
    </xdr:from>
    <xdr:to>
      <xdr:col>72</xdr:col>
      <xdr:colOff>203200</xdr:colOff>
      <xdr:row>16</xdr:row>
      <xdr:rowOff>75595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659078"/>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75595</xdr:rowOff>
    </xdr:from>
    <xdr:to>
      <xdr:col>68</xdr:col>
      <xdr:colOff>152400</xdr:colOff>
      <xdr:row>17</xdr:row>
      <xdr:rowOff>5262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818795"/>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56062</xdr:rowOff>
    </xdr:from>
    <xdr:to>
      <xdr:col>81</xdr:col>
      <xdr:colOff>95250</xdr:colOff>
      <xdr:row>15</xdr:row>
      <xdr:rowOff>157662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28139</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59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126395</xdr:rowOff>
    </xdr:from>
    <xdr:to>
      <xdr:col>77</xdr:col>
      <xdr:colOff>95250</xdr:colOff>
      <xdr:row>15</xdr:row>
      <xdr:rowOff>56545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41322</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1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36528</xdr:rowOff>
    </xdr:from>
    <xdr:to>
      <xdr:col>73</xdr:col>
      <xdr:colOff>44450</xdr:colOff>
      <xdr:row>15</xdr:row>
      <xdr:rowOff>138128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122905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69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24795</xdr:rowOff>
    </xdr:from>
    <xdr:to>
      <xdr:col>68</xdr:col>
      <xdr:colOff>203200</xdr:colOff>
      <xdr:row>16</xdr:row>
      <xdr:rowOff>126395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111172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85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125912</xdr:rowOff>
    </xdr:from>
    <xdr:to>
      <xdr:col>64</xdr:col>
      <xdr:colOff>152400</xdr:colOff>
      <xdr:row>17</xdr:row>
      <xdr:rowOff>56062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40839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95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計画に沿った職員数の抑制を図った結果であり，今後もこの水準の維持に努める。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877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ポイント上回っている。これは，</a:t>
          </a:r>
          <a:r>
            <a:rPr kumimoji="1" lang="ja-JP" altLang="en-US" sz="1100">
              <a:solidFill>
                <a:schemeClr val="dk1"/>
              </a:solidFill>
              <a:effectLst/>
              <a:latin typeface="+mn-lt"/>
              <a:ea typeface="+mn-ea"/>
              <a:cs typeface="+mn-cs"/>
            </a:rPr>
            <a:t>全国的な物価</a:t>
          </a:r>
          <a:r>
            <a:rPr kumimoji="1" lang="ja-JP" altLang="ja-JP" sz="1100">
              <a:solidFill>
                <a:schemeClr val="dk1"/>
              </a:solidFill>
              <a:effectLst/>
              <a:latin typeface="+mn-lt"/>
              <a:ea typeface="+mn-ea"/>
              <a:cs typeface="+mn-cs"/>
            </a:rPr>
            <a:t>の高騰により，光熱水費や施設管理等をはじめとする委託料の増加が要因である。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152400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3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98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22</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65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133350</xdr:rowOff>
    </xdr:from>
    <xdr:to>
      <xdr:col>65</xdr:col>
      <xdr:colOff>53975</xdr:colOff>
      <xdr:row>22</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ものの，類似団体内平均値を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ポイント下回っている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扶助費における資格審査等の適正化に努めるとともに各種手当等の</a:t>
          </a:r>
          <a:r>
            <a:rPr kumimoji="1" lang="ja-JP" altLang="en-US" sz="1100">
              <a:solidFill>
                <a:schemeClr val="dk1"/>
              </a:solidFill>
              <a:effectLst/>
              <a:latin typeface="+mn-lt"/>
              <a:ea typeface="+mn-ea"/>
              <a:cs typeface="+mn-cs"/>
            </a:rPr>
            <a:t>適正</a:t>
          </a:r>
          <a:r>
            <a:rPr kumimoji="1" lang="ja-JP" altLang="ja-JP" sz="1100">
              <a:solidFill>
                <a:schemeClr val="dk1"/>
              </a:solidFill>
              <a:effectLst/>
              <a:latin typeface="+mn-lt"/>
              <a:ea typeface="+mn-ea"/>
              <a:cs typeface="+mn-cs"/>
            </a:rPr>
            <a:t>事務を適正</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10414</xdr:rowOff>
    </xdr:from>
    <xdr:to>
      <xdr:col>24</xdr:col>
      <xdr:colOff>25400</xdr:colOff>
      <xdr:row>55</xdr:row>
      <xdr:rowOff>37846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401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19558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40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55</xdr:row>
      <xdr:rowOff>19558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938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53848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158496</xdr:rowOff>
    </xdr:from>
    <xdr:to>
      <xdr:col>24</xdr:col>
      <xdr:colOff>76200</xdr:colOff>
      <xdr:row>55</xdr:row>
      <xdr:rowOff>88646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131064</xdr:rowOff>
    </xdr:from>
    <xdr:to>
      <xdr:col>20</xdr:col>
      <xdr:colOff>38100</xdr:colOff>
      <xdr:row>55</xdr:row>
      <xdr:rowOff>61214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71391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140208</xdr:rowOff>
    </xdr:from>
    <xdr:to>
      <xdr:col>15</xdr:col>
      <xdr:colOff>149225</xdr:colOff>
      <xdr:row>55</xdr:row>
      <xdr:rowOff>70358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80535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ポイント増加したものの，類似団体内平均値を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ポイント下回っている。数値は減少傾向にあるものの，</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ため依然として保有する施設が多いことに加え，県道の権限移譲を受け入れていることにより維持補修費が多額となっている。今後とも公共施設等総合管理計画に基づき，公共施設の適正管理を進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55</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80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ポイント上回っている。これは病院事業会計への負担金などが多額となっていることに加え，物価高騰に伴う給付事業を実施したためである。</a:t>
          </a:r>
          <a:endParaRPr lang="ja-JP" altLang="ja-JP" sz="1400">
            <a:effectLst/>
          </a:endParaRPr>
        </a:p>
        <a:p>
          <a:r>
            <a:rPr kumimoji="1" lang="ja-JP" altLang="ja-JP" sz="1100">
              <a:solidFill>
                <a:schemeClr val="dk1"/>
              </a:solidFill>
              <a:effectLst/>
              <a:latin typeface="+mn-lt"/>
              <a:ea typeface="+mn-ea"/>
              <a:cs typeface="+mn-cs"/>
            </a:rPr>
            <a:t>　今後は，補助金等について，交付基準に基づき適正かつ公正な執行に努めるとともに，定期的に補助制度の見直しを行う。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72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165862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0</xdr:rowOff>
    </xdr:from>
    <xdr:to>
      <xdr:col>24</xdr:col>
      <xdr:colOff>25400</xdr:colOff>
      <xdr:row>80</xdr:row>
      <xdr:rowOff>76200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716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44450</xdr:rowOff>
    </xdr:from>
    <xdr:to>
      <xdr:col>19</xdr:col>
      <xdr:colOff>187325</xdr:colOff>
      <xdr:row>80</xdr:row>
      <xdr:rowOff>76200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89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44450</xdr:rowOff>
    </xdr:from>
    <xdr:to>
      <xdr:col>15</xdr:col>
      <xdr:colOff>98425</xdr:colOff>
      <xdr:row>80</xdr:row>
      <xdr:rowOff>38100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89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38100</xdr:rowOff>
    </xdr:from>
    <xdr:to>
      <xdr:col>11</xdr:col>
      <xdr:colOff>9525</xdr:colOff>
      <xdr:row>80</xdr:row>
      <xdr:rowOff>63500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75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120650</xdr:rowOff>
    </xdr:from>
    <xdr:to>
      <xdr:col>24</xdr:col>
      <xdr:colOff>76200</xdr:colOff>
      <xdr:row>80</xdr:row>
      <xdr:rowOff>50800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92727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25400</xdr:rowOff>
    </xdr:from>
    <xdr:to>
      <xdr:col>20</xdr:col>
      <xdr:colOff>38100</xdr:colOff>
      <xdr:row>80</xdr:row>
      <xdr:rowOff>127000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111777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82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165100</xdr:rowOff>
    </xdr:from>
    <xdr:to>
      <xdr:col>15</xdr:col>
      <xdr:colOff>149225</xdr:colOff>
      <xdr:row>79</xdr:row>
      <xdr:rowOff>95250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80027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158750</xdr:rowOff>
    </xdr:from>
    <xdr:to>
      <xdr:col>11</xdr:col>
      <xdr:colOff>60325</xdr:colOff>
      <xdr:row>80</xdr:row>
      <xdr:rowOff>88900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12700</xdr:rowOff>
    </xdr:from>
    <xdr:to>
      <xdr:col>6</xdr:col>
      <xdr:colOff>171450</xdr:colOff>
      <xdr:row>80</xdr:row>
      <xdr:rowOff>114300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99077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ポイント上回っている。電気料金等の高騰</a:t>
          </a:r>
          <a:r>
            <a:rPr kumimoji="1" lang="ja-JP" altLang="en-US" sz="1100">
              <a:solidFill>
                <a:schemeClr val="dk1"/>
              </a:solidFill>
              <a:effectLst/>
              <a:latin typeface="+mn-lt"/>
              <a:ea typeface="+mn-ea"/>
              <a:cs typeface="+mn-cs"/>
            </a:rPr>
            <a:t>等に伴う，</a:t>
          </a:r>
          <a:r>
            <a:rPr kumimoji="1" lang="ja-JP" altLang="ja-JP" sz="1100">
              <a:solidFill>
                <a:schemeClr val="dk1"/>
              </a:solidFill>
              <a:effectLst/>
              <a:latin typeface="+mn-lt"/>
              <a:ea typeface="+mn-ea"/>
              <a:cs typeface="+mn-cs"/>
            </a:rPr>
            <a:t>施設管理に係る委託料をはじめとする物件費，補助費等は増加しているため，今後とも事務事業の見直しを行うとともに，歳入確保と経費節減に努める。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162923</xdr:rowOff>
    </xdr:from>
    <xdr:to>
      <xdr:col>82</xdr:col>
      <xdr:colOff>107950</xdr:colOff>
      <xdr:row>77</xdr:row>
      <xdr:rowOff>4536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931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76</xdr:row>
      <xdr:rowOff>162923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1024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151493</xdr:rowOff>
    </xdr:from>
    <xdr:to>
      <xdr:col>73</xdr:col>
      <xdr:colOff>180975</xdr:colOff>
      <xdr:row>76</xdr:row>
      <xdr:rowOff>123734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1024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76</xdr:row>
      <xdr:rowOff>123734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40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97263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112123</xdr:rowOff>
    </xdr:from>
    <xdr:to>
      <xdr:col>78</xdr:col>
      <xdr:colOff>120650</xdr:colOff>
      <xdr:row>77</xdr:row>
      <xdr:rowOff>42273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27050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8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72934</xdr:rowOff>
    </xdr:from>
    <xdr:to>
      <xdr:col>69</xdr:col>
      <xdr:colOff>142875</xdr:colOff>
      <xdr:row>77</xdr:row>
      <xdr:rowOff>3084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159311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123469</xdr:rowOff>
    </xdr:from>
    <xdr:to>
      <xdr:col>29</xdr:col>
      <xdr:colOff>127000</xdr:colOff>
      <xdr:row>16</xdr:row>
      <xdr:rowOff>1968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2844"/>
          <a:ext cx="6477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143751</xdr:rowOff>
    </xdr:from>
    <xdr:to>
      <xdr:col>26</xdr:col>
      <xdr:colOff>50800</xdr:colOff>
      <xdr:row>16</xdr:row>
      <xdr:rowOff>1968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63126"/>
          <a:ext cx="698500" cy="2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143751</xdr:rowOff>
    </xdr:from>
    <xdr:to>
      <xdr:col>22</xdr:col>
      <xdr:colOff>114300</xdr:colOff>
      <xdr:row>15</xdr:row>
      <xdr:rowOff>169723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3126"/>
          <a:ext cx="698500" cy="25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169723</xdr:rowOff>
    </xdr:from>
    <xdr:to>
      <xdr:col>18</xdr:col>
      <xdr:colOff>177800</xdr:colOff>
      <xdr:row>16</xdr:row>
      <xdr:rowOff>38392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9098"/>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72669</xdr:rowOff>
    </xdr:from>
    <xdr:to>
      <xdr:col>29</xdr:col>
      <xdr:colOff>177800</xdr:colOff>
      <xdr:row>16</xdr:row>
      <xdr:rowOff>2819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89196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122618</xdr:rowOff>
    </xdr:from>
    <xdr:to>
      <xdr:col>26</xdr:col>
      <xdr:colOff>101600</xdr:colOff>
      <xdr:row>16</xdr:row>
      <xdr:rowOff>52768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62945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0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92951</xdr:rowOff>
    </xdr:from>
    <xdr:to>
      <xdr:col>22</xdr:col>
      <xdr:colOff>165100</xdr:colOff>
      <xdr:row>16</xdr:row>
      <xdr:rowOff>23101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33278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8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118923</xdr:rowOff>
    </xdr:from>
    <xdr:to>
      <xdr:col>19</xdr:col>
      <xdr:colOff>38100</xdr:colOff>
      <xdr:row>16</xdr:row>
      <xdr:rowOff>49073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59250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159042</xdr:rowOff>
    </xdr:from>
    <xdr:to>
      <xdr:col>15</xdr:col>
      <xdr:colOff>101600</xdr:colOff>
      <xdr:row>16</xdr:row>
      <xdr:rowOff>89192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99369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99633</xdr:rowOff>
    </xdr:from>
    <xdr:to>
      <xdr:col>29</xdr:col>
      <xdr:colOff>127000</xdr:colOff>
      <xdr:row>35</xdr:row>
      <xdr:rowOff>152407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09983"/>
          <a:ext cx="647700" cy="5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99633</xdr:rowOff>
    </xdr:from>
    <xdr:to>
      <xdr:col>26</xdr:col>
      <xdr:colOff>50800</xdr:colOff>
      <xdr:row>35</xdr:row>
      <xdr:rowOff>246852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9983"/>
          <a:ext cx="698500" cy="14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246852</xdr:rowOff>
    </xdr:from>
    <xdr:to>
      <xdr:col>22</xdr:col>
      <xdr:colOff>114300</xdr:colOff>
      <xdr:row>35</xdr:row>
      <xdr:rowOff>289665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57202"/>
          <a:ext cx="6985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289665</xdr:rowOff>
    </xdr:from>
    <xdr:to>
      <xdr:col>18</xdr:col>
      <xdr:colOff>177800</xdr:colOff>
      <xdr:row>35</xdr:row>
      <xdr:rowOff>292800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00015"/>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101607</xdr:rowOff>
    </xdr:from>
    <xdr:to>
      <xdr:col>29</xdr:col>
      <xdr:colOff>177800</xdr:colOff>
      <xdr:row>35</xdr:row>
      <xdr:rowOff>203207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1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289584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48833</xdr:rowOff>
    </xdr:from>
    <xdr:to>
      <xdr:col>26</xdr:col>
      <xdr:colOff>101600</xdr:colOff>
      <xdr:row>35</xdr:row>
      <xdr:rowOff>150433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160610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196052</xdr:rowOff>
    </xdr:from>
    <xdr:to>
      <xdr:col>22</xdr:col>
      <xdr:colOff>165100</xdr:colOff>
      <xdr:row>35</xdr:row>
      <xdr:rowOff>297652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238865</xdr:rowOff>
    </xdr:from>
    <xdr:to>
      <xdr:col>19</xdr:col>
      <xdr:colOff>38100</xdr:colOff>
      <xdr:row>35</xdr:row>
      <xdr:rowOff>340465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4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7742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1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242000</xdr:rowOff>
    </xdr:from>
    <xdr:to>
      <xdr:col>15</xdr:col>
      <xdr:colOff>101600</xdr:colOff>
      <xdr:row>36</xdr:row>
      <xdr:rowOff>700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5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10877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110312</xdr:rowOff>
    </xdr:from>
    <xdr:to>
      <xdr:col>24</xdr:col>
      <xdr:colOff>63500</xdr:colOff>
      <xdr:row>35</xdr:row>
      <xdr:rowOff>120383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11062"/>
          <a:ext cx="8382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110312</xdr:rowOff>
    </xdr:from>
    <xdr:to>
      <xdr:col>19</xdr:col>
      <xdr:colOff>177800</xdr:colOff>
      <xdr:row>35</xdr:row>
      <xdr:rowOff>120561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1062"/>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120561</xdr:rowOff>
    </xdr:from>
    <xdr:to>
      <xdr:col>15</xdr:col>
      <xdr:colOff>50800</xdr:colOff>
      <xdr:row>35</xdr:row>
      <xdr:rowOff>123647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131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123647</xdr:rowOff>
    </xdr:from>
    <xdr:to>
      <xdr:col>10</xdr:col>
      <xdr:colOff>114300</xdr:colOff>
      <xdr:row>37</xdr:row>
      <xdr:rowOff>83757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4397"/>
          <a:ext cx="889000" cy="30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69583</xdr:rowOff>
    </xdr:from>
    <xdr:to>
      <xdr:col>24</xdr:col>
      <xdr:colOff>114300</xdr:colOff>
      <xdr:row>35</xdr:row>
      <xdr:rowOff>171183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92460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59512</xdr:rowOff>
    </xdr:from>
    <xdr:to>
      <xdr:col>20</xdr:col>
      <xdr:colOff>38100</xdr:colOff>
      <xdr:row>35</xdr:row>
      <xdr:rowOff>161112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3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69761</xdr:rowOff>
    </xdr:from>
    <xdr:to>
      <xdr:col>15</xdr:col>
      <xdr:colOff>101600</xdr:colOff>
      <xdr:row>35</xdr:row>
      <xdr:rowOff>171361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72847</xdr:rowOff>
    </xdr:from>
    <xdr:to>
      <xdr:col>10</xdr:col>
      <xdr:colOff>165100</xdr:colOff>
      <xdr:row>36</xdr:row>
      <xdr:rowOff>2997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19524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32957</xdr:rowOff>
    </xdr:from>
    <xdr:to>
      <xdr:col>6</xdr:col>
      <xdr:colOff>38100</xdr:colOff>
      <xdr:row>37</xdr:row>
      <xdr:rowOff>134557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151084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31295</xdr:rowOff>
    </xdr:from>
    <xdr:to>
      <xdr:col>24</xdr:col>
      <xdr:colOff>63500</xdr:colOff>
      <xdr:row>53</xdr:row>
      <xdr:rowOff>61241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18145"/>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31295</xdr:rowOff>
    </xdr:from>
    <xdr:to>
      <xdr:col>19</xdr:col>
      <xdr:colOff>177800</xdr:colOff>
      <xdr:row>53</xdr:row>
      <xdr:rowOff>125706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18145"/>
          <a:ext cx="8890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70891</xdr:rowOff>
    </xdr:from>
    <xdr:to>
      <xdr:col>15</xdr:col>
      <xdr:colOff>50800</xdr:colOff>
      <xdr:row>53</xdr:row>
      <xdr:rowOff>125706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157741"/>
          <a:ext cx="8890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58041</xdr:rowOff>
    </xdr:from>
    <xdr:to>
      <xdr:col>10</xdr:col>
      <xdr:colOff>114300</xdr:colOff>
      <xdr:row>53</xdr:row>
      <xdr:rowOff>70891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8801991"/>
          <a:ext cx="889000" cy="3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10441</xdr:rowOff>
    </xdr:from>
    <xdr:to>
      <xdr:col>24</xdr:col>
      <xdr:colOff>114300</xdr:colOff>
      <xdr:row>53</xdr:row>
      <xdr:rowOff>112041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33318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4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151945</xdr:rowOff>
    </xdr:from>
    <xdr:to>
      <xdr:col>20</xdr:col>
      <xdr:colOff>38100</xdr:colOff>
      <xdr:row>53</xdr:row>
      <xdr:rowOff>82095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98622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4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74906</xdr:rowOff>
    </xdr:from>
    <xdr:to>
      <xdr:col>15</xdr:col>
      <xdr:colOff>101600</xdr:colOff>
      <xdr:row>54</xdr:row>
      <xdr:rowOff>5056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21583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3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20091</xdr:rowOff>
    </xdr:from>
    <xdr:to>
      <xdr:col>10</xdr:col>
      <xdr:colOff>165100</xdr:colOff>
      <xdr:row>53</xdr:row>
      <xdr:rowOff>121691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138218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7241</xdr:rowOff>
    </xdr:from>
    <xdr:to>
      <xdr:col>6</xdr:col>
      <xdr:colOff>38100</xdr:colOff>
      <xdr:row>51</xdr:row>
      <xdr:rowOff>108841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125368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83327</xdr:rowOff>
    </xdr:from>
    <xdr:to>
      <xdr:col>24</xdr:col>
      <xdr:colOff>63500</xdr:colOff>
      <xdr:row>74</xdr:row>
      <xdr:rowOff>15433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599177"/>
          <a:ext cx="8382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83327</xdr:rowOff>
    </xdr:from>
    <xdr:to>
      <xdr:col>19</xdr:col>
      <xdr:colOff>177800</xdr:colOff>
      <xdr:row>74</xdr:row>
      <xdr:rowOff>66365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599177"/>
          <a:ext cx="8890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66365</xdr:rowOff>
    </xdr:from>
    <xdr:to>
      <xdr:col>15</xdr:col>
      <xdr:colOff>50800</xdr:colOff>
      <xdr:row>74</xdr:row>
      <xdr:rowOff>70069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5366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70069</xdr:rowOff>
    </xdr:from>
    <xdr:to>
      <xdr:col>10</xdr:col>
      <xdr:colOff>114300</xdr:colOff>
      <xdr:row>74</xdr:row>
      <xdr:rowOff>141071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57369"/>
          <a:ext cx="889000" cy="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136083</xdr:rowOff>
    </xdr:from>
    <xdr:to>
      <xdr:col>24</xdr:col>
      <xdr:colOff>114300</xdr:colOff>
      <xdr:row>74</xdr:row>
      <xdr:rowOff>66233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158960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0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32527</xdr:rowOff>
    </xdr:from>
    <xdr:to>
      <xdr:col>20</xdr:col>
      <xdr:colOff>38100</xdr:colOff>
      <xdr:row>73</xdr:row>
      <xdr:rowOff>134127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150654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32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15565</xdr:rowOff>
    </xdr:from>
    <xdr:to>
      <xdr:col>15</xdr:col>
      <xdr:colOff>101600</xdr:colOff>
      <xdr:row>74</xdr:row>
      <xdr:rowOff>117165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133692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19269</xdr:rowOff>
    </xdr:from>
    <xdr:to>
      <xdr:col>10</xdr:col>
      <xdr:colOff>165100</xdr:colOff>
      <xdr:row>74</xdr:row>
      <xdr:rowOff>120869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137396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90271</xdr:rowOff>
    </xdr:from>
    <xdr:to>
      <xdr:col>6</xdr:col>
      <xdr:colOff>38100</xdr:colOff>
      <xdr:row>75</xdr:row>
      <xdr:rowOff>20421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36948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57110</xdr:rowOff>
    </xdr:from>
    <xdr:to>
      <xdr:col>24</xdr:col>
      <xdr:colOff>63500</xdr:colOff>
      <xdr:row>96</xdr:row>
      <xdr:rowOff>150781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6310"/>
          <a:ext cx="838200" cy="9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166391</xdr:rowOff>
    </xdr:from>
    <xdr:to>
      <xdr:col>19</xdr:col>
      <xdr:colOff>177800</xdr:colOff>
      <xdr:row>96</xdr:row>
      <xdr:rowOff>150781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54141"/>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166391</xdr:rowOff>
    </xdr:from>
    <xdr:to>
      <xdr:col>15</xdr:col>
      <xdr:colOff>50800</xdr:colOff>
      <xdr:row>98</xdr:row>
      <xdr:rowOff>49240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54141"/>
          <a:ext cx="889000" cy="39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49240</xdr:rowOff>
    </xdr:from>
    <xdr:to>
      <xdr:col>10</xdr:col>
      <xdr:colOff>114300</xdr:colOff>
      <xdr:row>98</xdr:row>
      <xdr:rowOff>90072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51340"/>
          <a:ext cx="889000" cy="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6310</xdr:rowOff>
    </xdr:from>
    <xdr:to>
      <xdr:col>24</xdr:col>
      <xdr:colOff>114300</xdr:colOff>
      <xdr:row>96</xdr:row>
      <xdr:rowOff>107910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156187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4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99981</xdr:rowOff>
    </xdr:from>
    <xdr:to>
      <xdr:col>20</xdr:col>
      <xdr:colOff>38100</xdr:colOff>
      <xdr:row>97</xdr:row>
      <xdr:rowOff>30131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21258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5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115591</xdr:rowOff>
    </xdr:from>
    <xdr:to>
      <xdr:col>15</xdr:col>
      <xdr:colOff>101600</xdr:colOff>
      <xdr:row>96</xdr:row>
      <xdr:rowOff>45741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36868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169890</xdr:rowOff>
    </xdr:from>
    <xdr:to>
      <xdr:col>10</xdr:col>
      <xdr:colOff>165100</xdr:colOff>
      <xdr:row>98</xdr:row>
      <xdr:rowOff>100040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91167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39272</xdr:rowOff>
    </xdr:from>
    <xdr:to>
      <xdr:col>6</xdr:col>
      <xdr:colOff>38100</xdr:colOff>
      <xdr:row>98</xdr:row>
      <xdr:rowOff>140872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131999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20697</xdr:rowOff>
    </xdr:from>
    <xdr:to>
      <xdr:col>54</xdr:col>
      <xdr:colOff>189865</xdr:colOff>
      <xdr:row>38</xdr:row>
      <xdr:rowOff>56712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78547"/>
          <a:ext cx="1270" cy="893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60539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56712</xdr:rowOff>
    </xdr:from>
    <xdr:to>
      <xdr:col>55</xdr:col>
      <xdr:colOff>88900</xdr:colOff>
      <xdr:row>38</xdr:row>
      <xdr:rowOff>56712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71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138824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20697</xdr:rowOff>
    </xdr:from>
    <xdr:to>
      <xdr:col>55</xdr:col>
      <xdr:colOff>88900</xdr:colOff>
      <xdr:row>33</xdr:row>
      <xdr:rowOff>20697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7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6805</xdr:rowOff>
    </xdr:from>
    <xdr:to>
      <xdr:col>55</xdr:col>
      <xdr:colOff>0</xdr:colOff>
      <xdr:row>34</xdr:row>
      <xdr:rowOff>55281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36105"/>
          <a:ext cx="8382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10294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31867</xdr:rowOff>
    </xdr:from>
    <xdr:to>
      <xdr:col>55</xdr:col>
      <xdr:colOff>50800</xdr:colOff>
      <xdr:row>36</xdr:row>
      <xdr:rowOff>133467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55281</xdr:rowOff>
    </xdr:from>
    <xdr:to>
      <xdr:col>50</xdr:col>
      <xdr:colOff>114300</xdr:colOff>
      <xdr:row>34</xdr:row>
      <xdr:rowOff>153429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884581"/>
          <a:ext cx="889000" cy="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34552</xdr:rowOff>
    </xdr:from>
    <xdr:to>
      <xdr:col>50</xdr:col>
      <xdr:colOff>165100</xdr:colOff>
      <xdr:row>36</xdr:row>
      <xdr:rowOff>136152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848</xdr:rowOff>
    </xdr:from>
    <xdr:to>
      <xdr:col>45</xdr:col>
      <xdr:colOff>177800</xdr:colOff>
      <xdr:row>34</xdr:row>
      <xdr:rowOff>153429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15798"/>
          <a:ext cx="8890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54518</xdr:rowOff>
    </xdr:from>
    <xdr:to>
      <xdr:col>46</xdr:col>
      <xdr:colOff>38100</xdr:colOff>
      <xdr:row>36</xdr:row>
      <xdr:rowOff>156118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147245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848</xdr:rowOff>
    </xdr:from>
    <xdr:to>
      <xdr:col>41</xdr:col>
      <xdr:colOff>50800</xdr:colOff>
      <xdr:row>34</xdr:row>
      <xdr:rowOff>155572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15798"/>
          <a:ext cx="889000" cy="6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107900</xdr:rowOff>
    </xdr:from>
    <xdr:to>
      <xdr:col>41</xdr:col>
      <xdr:colOff>101600</xdr:colOff>
      <xdr:row>33</xdr:row>
      <xdr:rowOff>38050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29177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34434</xdr:rowOff>
    </xdr:from>
    <xdr:to>
      <xdr:col>36</xdr:col>
      <xdr:colOff>165100</xdr:colOff>
      <xdr:row>37</xdr:row>
      <xdr:rowOff>136034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127161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127455</xdr:rowOff>
    </xdr:from>
    <xdr:to>
      <xdr:col>55</xdr:col>
      <xdr:colOff>50800</xdr:colOff>
      <xdr:row>34</xdr:row>
      <xdr:rowOff>57605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150332</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4481</xdr:rowOff>
    </xdr:from>
    <xdr:to>
      <xdr:col>50</xdr:col>
      <xdr:colOff>165100</xdr:colOff>
      <xdr:row>34</xdr:row>
      <xdr:rowOff>106081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8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122608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0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102629</xdr:rowOff>
    </xdr:from>
    <xdr:to>
      <xdr:col>46</xdr:col>
      <xdr:colOff>38100</xdr:colOff>
      <xdr:row>35</xdr:row>
      <xdr:rowOff>32779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49306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7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121498</xdr:rowOff>
    </xdr:from>
    <xdr:to>
      <xdr:col>41</xdr:col>
      <xdr:colOff>101600</xdr:colOff>
      <xdr:row>31</xdr:row>
      <xdr:rowOff>51648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68175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104772</xdr:rowOff>
    </xdr:from>
    <xdr:to>
      <xdr:col>36</xdr:col>
      <xdr:colOff>165100</xdr:colOff>
      <xdr:row>35</xdr:row>
      <xdr:rowOff>34922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9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51449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7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136469</xdr:rowOff>
    </xdr:from>
    <xdr:to>
      <xdr:col>55</xdr:col>
      <xdr:colOff>0</xdr:colOff>
      <xdr:row>54</xdr:row>
      <xdr:rowOff>127203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051869"/>
          <a:ext cx="838200" cy="3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127203</xdr:rowOff>
    </xdr:from>
    <xdr:to>
      <xdr:col>50</xdr:col>
      <xdr:colOff>114300</xdr:colOff>
      <xdr:row>55</xdr:row>
      <xdr:rowOff>97759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85503"/>
          <a:ext cx="889000" cy="1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162187</xdr:rowOff>
    </xdr:from>
    <xdr:to>
      <xdr:col>45</xdr:col>
      <xdr:colOff>177800</xdr:colOff>
      <xdr:row>55</xdr:row>
      <xdr:rowOff>97759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20487"/>
          <a:ext cx="889000" cy="1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162187</xdr:rowOff>
    </xdr:from>
    <xdr:to>
      <xdr:col>41</xdr:col>
      <xdr:colOff>50800</xdr:colOff>
      <xdr:row>56</xdr:row>
      <xdr:rowOff>6769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20487"/>
          <a:ext cx="889000" cy="18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85669</xdr:rowOff>
    </xdr:from>
    <xdr:to>
      <xdr:col>55</xdr:col>
      <xdr:colOff>50800</xdr:colOff>
      <xdr:row>53</xdr:row>
      <xdr:rowOff>15819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108546</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8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76403</xdr:rowOff>
    </xdr:from>
    <xdr:to>
      <xdr:col>50</xdr:col>
      <xdr:colOff>165100</xdr:colOff>
      <xdr:row>55</xdr:row>
      <xdr:rowOff>6553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23080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10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46959</xdr:rowOff>
    </xdr:from>
    <xdr:to>
      <xdr:col>46</xdr:col>
      <xdr:colOff>38100</xdr:colOff>
      <xdr:row>55</xdr:row>
      <xdr:rowOff>148559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165086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2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111387</xdr:rowOff>
    </xdr:from>
    <xdr:to>
      <xdr:col>41</xdr:col>
      <xdr:colOff>101600</xdr:colOff>
      <xdr:row>55</xdr:row>
      <xdr:rowOff>41537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58064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127419</xdr:rowOff>
    </xdr:from>
    <xdr:to>
      <xdr:col>36</xdr:col>
      <xdr:colOff>165100</xdr:colOff>
      <xdr:row>56</xdr:row>
      <xdr:rowOff>57569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74096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4293</xdr:rowOff>
    </xdr:from>
    <xdr:to>
      <xdr:col>55</xdr:col>
      <xdr:colOff>0</xdr:colOff>
      <xdr:row>78</xdr:row>
      <xdr:rowOff>57252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05943"/>
          <a:ext cx="8382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43859</xdr:rowOff>
    </xdr:from>
    <xdr:to>
      <xdr:col>50</xdr:col>
      <xdr:colOff>114300</xdr:colOff>
      <xdr:row>78</xdr:row>
      <xdr:rowOff>57252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45509"/>
          <a:ext cx="889000" cy="1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91636</xdr:rowOff>
    </xdr:from>
    <xdr:to>
      <xdr:col>45</xdr:col>
      <xdr:colOff>177800</xdr:colOff>
      <xdr:row>77</xdr:row>
      <xdr:rowOff>43859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21836"/>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91636</xdr:rowOff>
    </xdr:from>
    <xdr:to>
      <xdr:col>41</xdr:col>
      <xdr:colOff>50800</xdr:colOff>
      <xdr:row>76</xdr:row>
      <xdr:rowOff>169760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21836"/>
          <a:ext cx="8890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124943</xdr:rowOff>
    </xdr:from>
    <xdr:to>
      <xdr:col>55</xdr:col>
      <xdr:colOff>50800</xdr:colOff>
      <xdr:row>77</xdr:row>
      <xdr:rowOff>55093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147820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6452</xdr:rowOff>
    </xdr:from>
    <xdr:to>
      <xdr:col>50</xdr:col>
      <xdr:colOff>165100</xdr:colOff>
      <xdr:row>78</xdr:row>
      <xdr:rowOff>108052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99179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164509</xdr:rowOff>
    </xdr:from>
    <xdr:to>
      <xdr:col>46</xdr:col>
      <xdr:colOff>38100</xdr:colOff>
      <xdr:row>77</xdr:row>
      <xdr:rowOff>94659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40836</xdr:rowOff>
    </xdr:from>
    <xdr:to>
      <xdr:col>41</xdr:col>
      <xdr:colOff>101600</xdr:colOff>
      <xdr:row>76</xdr:row>
      <xdr:rowOff>142436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158964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118960</xdr:rowOff>
    </xdr:from>
    <xdr:to>
      <xdr:col>36</xdr:col>
      <xdr:colOff>165100</xdr:colOff>
      <xdr:row>77</xdr:row>
      <xdr:rowOff>49110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65638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47650</xdr:rowOff>
    </xdr:from>
    <xdr:to>
      <xdr:col>55</xdr:col>
      <xdr:colOff>0</xdr:colOff>
      <xdr:row>94</xdr:row>
      <xdr:rowOff>74211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821050"/>
          <a:ext cx="838200" cy="3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74211</xdr:rowOff>
    </xdr:from>
    <xdr:to>
      <xdr:col>50</xdr:col>
      <xdr:colOff>114300</xdr:colOff>
      <xdr:row>95</xdr:row>
      <xdr:rowOff>159229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90511"/>
          <a:ext cx="889000" cy="25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110505</xdr:rowOff>
    </xdr:from>
    <xdr:to>
      <xdr:col>45</xdr:col>
      <xdr:colOff>177800</xdr:colOff>
      <xdr:row>95</xdr:row>
      <xdr:rowOff>159229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398255"/>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110505</xdr:rowOff>
    </xdr:from>
    <xdr:to>
      <xdr:col>41</xdr:col>
      <xdr:colOff>50800</xdr:colOff>
      <xdr:row>96</xdr:row>
      <xdr:rowOff>144849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398255"/>
          <a:ext cx="889000" cy="20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168300</xdr:rowOff>
    </xdr:from>
    <xdr:to>
      <xdr:col>55</xdr:col>
      <xdr:colOff>50800</xdr:colOff>
      <xdr:row>92</xdr:row>
      <xdr:rowOff>98450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7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19727</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62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23411</xdr:rowOff>
    </xdr:from>
    <xdr:to>
      <xdr:col>50</xdr:col>
      <xdr:colOff>165100</xdr:colOff>
      <xdr:row>94</xdr:row>
      <xdr:rowOff>125011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1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141538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9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108429</xdr:rowOff>
    </xdr:from>
    <xdr:to>
      <xdr:col>46</xdr:col>
      <xdr:colOff>38100</xdr:colOff>
      <xdr:row>96</xdr:row>
      <xdr:rowOff>38579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55106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59705</xdr:rowOff>
    </xdr:from>
    <xdr:to>
      <xdr:col>41</xdr:col>
      <xdr:colOff>101600</xdr:colOff>
      <xdr:row>95</xdr:row>
      <xdr:rowOff>161305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94049</xdr:rowOff>
    </xdr:from>
    <xdr:to>
      <xdr:col>36</xdr:col>
      <xdr:colOff>165100</xdr:colOff>
      <xdr:row>97</xdr:row>
      <xdr:rowOff>24199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40726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77426</xdr:rowOff>
    </xdr:from>
    <xdr:to>
      <xdr:col>85</xdr:col>
      <xdr:colOff>127000</xdr:colOff>
      <xdr:row>37</xdr:row>
      <xdr:rowOff>67863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249626"/>
          <a:ext cx="838200" cy="1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63157</xdr:rowOff>
    </xdr:from>
    <xdr:to>
      <xdr:col>81</xdr:col>
      <xdr:colOff>50800</xdr:colOff>
      <xdr:row>36</xdr:row>
      <xdr:rowOff>77426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5892457"/>
          <a:ext cx="8890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148806</xdr:rowOff>
    </xdr:from>
    <xdr:to>
      <xdr:col>76</xdr:col>
      <xdr:colOff>114300</xdr:colOff>
      <xdr:row>34</xdr:row>
      <xdr:rowOff>63157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5635206"/>
          <a:ext cx="889000" cy="2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148806</xdr:rowOff>
    </xdr:from>
    <xdr:to>
      <xdr:col>71</xdr:col>
      <xdr:colOff>177800</xdr:colOff>
      <xdr:row>33</xdr:row>
      <xdr:rowOff>116707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5635206"/>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17063</xdr:rowOff>
    </xdr:from>
    <xdr:to>
      <xdr:col>85</xdr:col>
      <xdr:colOff>177800</xdr:colOff>
      <xdr:row>37</xdr:row>
      <xdr:rowOff>118663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3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39940</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21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26626</xdr:rowOff>
    </xdr:from>
    <xdr:to>
      <xdr:col>81</xdr:col>
      <xdr:colOff>101600</xdr:colOff>
      <xdr:row>36</xdr:row>
      <xdr:rowOff>128226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1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144753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59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12357</xdr:rowOff>
    </xdr:from>
    <xdr:to>
      <xdr:col>76</xdr:col>
      <xdr:colOff>165100</xdr:colOff>
      <xdr:row>34</xdr:row>
      <xdr:rowOff>113957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58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130484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561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98006</xdr:rowOff>
    </xdr:from>
    <xdr:to>
      <xdr:col>72</xdr:col>
      <xdr:colOff>38100</xdr:colOff>
      <xdr:row>33</xdr:row>
      <xdr:rowOff>28156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5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44683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36111" y="53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65907</xdr:rowOff>
    </xdr:from>
    <xdr:to>
      <xdr:col>67</xdr:col>
      <xdr:colOff>101600</xdr:colOff>
      <xdr:row>33</xdr:row>
      <xdr:rowOff>167507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57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12584</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54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467</xdr:rowOff>
    </xdr:from>
    <xdr:to>
      <xdr:col>85</xdr:col>
      <xdr:colOff>127000</xdr:colOff>
      <xdr:row>70</xdr:row>
      <xdr:rowOff>46023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001967"/>
          <a:ext cx="8382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46023</xdr:rowOff>
    </xdr:from>
    <xdr:to>
      <xdr:col>81</xdr:col>
      <xdr:colOff>50800</xdr:colOff>
      <xdr:row>70</xdr:row>
      <xdr:rowOff>75349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047523"/>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75349</xdr:rowOff>
    </xdr:from>
    <xdr:to>
      <xdr:col>76</xdr:col>
      <xdr:colOff>114300</xdr:colOff>
      <xdr:row>70</xdr:row>
      <xdr:rowOff>164650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076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164650</xdr:rowOff>
    </xdr:from>
    <xdr:to>
      <xdr:col>71</xdr:col>
      <xdr:colOff>177800</xdr:colOff>
      <xdr:row>71</xdr:row>
      <xdr:rowOff>20142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166150"/>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121117</xdr:rowOff>
    </xdr:from>
    <xdr:to>
      <xdr:col>85</xdr:col>
      <xdr:colOff>177800</xdr:colOff>
      <xdr:row>70</xdr:row>
      <xdr:rowOff>51267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19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74144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190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166673</xdr:rowOff>
    </xdr:from>
    <xdr:to>
      <xdr:col>81</xdr:col>
      <xdr:colOff>101600</xdr:colOff>
      <xdr:row>70</xdr:row>
      <xdr:rowOff>96823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19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113350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177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24549</xdr:rowOff>
    </xdr:from>
    <xdr:to>
      <xdr:col>76</xdr:col>
      <xdr:colOff>165100</xdr:colOff>
      <xdr:row>70</xdr:row>
      <xdr:rowOff>126149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0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142676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1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113850</xdr:rowOff>
    </xdr:from>
    <xdr:to>
      <xdr:col>72</xdr:col>
      <xdr:colOff>38100</xdr:colOff>
      <xdr:row>71</xdr:row>
      <xdr:rowOff>44000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1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60527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189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140792</xdr:rowOff>
    </xdr:from>
    <xdr:to>
      <xdr:col>67</xdr:col>
      <xdr:colOff>101600</xdr:colOff>
      <xdr:row>71</xdr:row>
      <xdr:rowOff>70942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1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87469</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191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152019</xdr:rowOff>
    </xdr:from>
    <xdr:to>
      <xdr:col>85</xdr:col>
      <xdr:colOff>127000</xdr:colOff>
      <xdr:row>98</xdr:row>
      <xdr:rowOff>39472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82669"/>
          <a:ext cx="8382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143587</xdr:rowOff>
    </xdr:from>
    <xdr:to>
      <xdr:col>81</xdr:col>
      <xdr:colOff>50800</xdr:colOff>
      <xdr:row>98</xdr:row>
      <xdr:rowOff>39472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74237"/>
          <a:ext cx="889000" cy="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143587</xdr:rowOff>
    </xdr:from>
    <xdr:to>
      <xdr:col>76</xdr:col>
      <xdr:colOff>114300</xdr:colOff>
      <xdr:row>97</xdr:row>
      <xdr:rowOff>164071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74237"/>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94514</xdr:rowOff>
    </xdr:from>
    <xdr:to>
      <xdr:col>71</xdr:col>
      <xdr:colOff>177800</xdr:colOff>
      <xdr:row>97</xdr:row>
      <xdr:rowOff>164071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25164"/>
          <a:ext cx="889000" cy="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101219</xdr:rowOff>
    </xdr:from>
    <xdr:to>
      <xdr:col>85</xdr:col>
      <xdr:colOff>177800</xdr:colOff>
      <xdr:row>98</xdr:row>
      <xdr:rowOff>31369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79646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1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160122</xdr:rowOff>
    </xdr:from>
    <xdr:to>
      <xdr:col>81</xdr:col>
      <xdr:colOff>101600</xdr:colOff>
      <xdr:row>98</xdr:row>
      <xdr:rowOff>90272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81399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92787</xdr:rowOff>
    </xdr:from>
    <xdr:to>
      <xdr:col>76</xdr:col>
      <xdr:colOff>165100</xdr:colOff>
      <xdr:row>98</xdr:row>
      <xdr:rowOff>22937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14064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113271</xdr:rowOff>
    </xdr:from>
    <xdr:to>
      <xdr:col>72</xdr:col>
      <xdr:colOff>38100</xdr:colOff>
      <xdr:row>98</xdr:row>
      <xdr:rowOff>43421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59948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43714</xdr:rowOff>
    </xdr:from>
    <xdr:to>
      <xdr:col>67</xdr:col>
      <xdr:colOff>101600</xdr:colOff>
      <xdr:row>97</xdr:row>
      <xdr:rowOff>145314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161841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73817</xdr:rowOff>
    </xdr:from>
    <xdr:to>
      <xdr:col>116</xdr:col>
      <xdr:colOff>63500</xdr:colOff>
      <xdr:row>38</xdr:row>
      <xdr:rowOff>86391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88917"/>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86391</xdr:rowOff>
    </xdr:from>
    <xdr:to>
      <xdr:col>111</xdr:col>
      <xdr:colOff>177800</xdr:colOff>
      <xdr:row>38</xdr:row>
      <xdr:rowOff>113685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01491"/>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98598</xdr:rowOff>
    </xdr:from>
    <xdr:to>
      <xdr:col>107</xdr:col>
      <xdr:colOff>50800</xdr:colOff>
      <xdr:row>38</xdr:row>
      <xdr:rowOff>113685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1369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89728</xdr:rowOff>
    </xdr:from>
    <xdr:to>
      <xdr:col>102</xdr:col>
      <xdr:colOff>114300</xdr:colOff>
      <xdr:row>38</xdr:row>
      <xdr:rowOff>98598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04828"/>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23017</xdr:rowOff>
    </xdr:from>
    <xdr:to>
      <xdr:col>116</xdr:col>
      <xdr:colOff>114300</xdr:colOff>
      <xdr:row>38</xdr:row>
      <xdr:rowOff>124617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109395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5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35591</xdr:rowOff>
    </xdr:from>
    <xdr:to>
      <xdr:col>112</xdr:col>
      <xdr:colOff>38100</xdr:colOff>
      <xdr:row>38</xdr:row>
      <xdr:rowOff>137191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128318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6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62885</xdr:rowOff>
    </xdr:from>
    <xdr:to>
      <xdr:col>107</xdr:col>
      <xdr:colOff>101600</xdr:colOff>
      <xdr:row>38</xdr:row>
      <xdr:rowOff>164485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155612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670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47798</xdr:rowOff>
    </xdr:from>
    <xdr:to>
      <xdr:col>102</xdr:col>
      <xdr:colOff>165100</xdr:colOff>
      <xdr:row>38</xdr:row>
      <xdr:rowOff>149398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140525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5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38928</xdr:rowOff>
    </xdr:from>
    <xdr:to>
      <xdr:col>98</xdr:col>
      <xdr:colOff>38100</xdr:colOff>
      <xdr:row>38</xdr:row>
      <xdr:rowOff>140528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131655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32121</xdr:rowOff>
    </xdr:from>
    <xdr:to>
      <xdr:col>116</xdr:col>
      <xdr:colOff>63500</xdr:colOff>
      <xdr:row>56</xdr:row>
      <xdr:rowOff>39299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633321"/>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39299</xdr:rowOff>
    </xdr:from>
    <xdr:to>
      <xdr:col>111</xdr:col>
      <xdr:colOff>177800</xdr:colOff>
      <xdr:row>56</xdr:row>
      <xdr:rowOff>46706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640499"/>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46706</xdr:rowOff>
    </xdr:from>
    <xdr:to>
      <xdr:col>107</xdr:col>
      <xdr:colOff>50800</xdr:colOff>
      <xdr:row>56</xdr:row>
      <xdr:rowOff>49815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64790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49815</xdr:rowOff>
    </xdr:from>
    <xdr:to>
      <xdr:col>102</xdr:col>
      <xdr:colOff>114300</xdr:colOff>
      <xdr:row>56</xdr:row>
      <xdr:rowOff>54295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65101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152771</xdr:rowOff>
    </xdr:from>
    <xdr:to>
      <xdr:col>116</xdr:col>
      <xdr:colOff>114300</xdr:colOff>
      <xdr:row>56</xdr:row>
      <xdr:rowOff>82921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4198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3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159949</xdr:rowOff>
    </xdr:from>
    <xdr:to>
      <xdr:col>112</xdr:col>
      <xdr:colOff>38100</xdr:colOff>
      <xdr:row>56</xdr:row>
      <xdr:rowOff>90099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5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106626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3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167356</xdr:rowOff>
    </xdr:from>
    <xdr:to>
      <xdr:col>107</xdr:col>
      <xdr:colOff>101600</xdr:colOff>
      <xdr:row>56</xdr:row>
      <xdr:rowOff>97506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114033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170465</xdr:rowOff>
    </xdr:from>
    <xdr:to>
      <xdr:col>102</xdr:col>
      <xdr:colOff>165100</xdr:colOff>
      <xdr:row>56</xdr:row>
      <xdr:rowOff>100615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117142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3495</xdr:rowOff>
    </xdr:from>
    <xdr:to>
      <xdr:col>98</xdr:col>
      <xdr:colOff>38100</xdr:colOff>
      <xdr:row>56</xdr:row>
      <xdr:rowOff>105095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121622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3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80188</xdr:rowOff>
    </xdr:from>
    <xdr:to>
      <xdr:col>116</xdr:col>
      <xdr:colOff>63500</xdr:colOff>
      <xdr:row>74</xdr:row>
      <xdr:rowOff>166180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67488"/>
          <a:ext cx="8382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166180</xdr:rowOff>
    </xdr:from>
    <xdr:to>
      <xdr:col>111</xdr:col>
      <xdr:colOff>177800</xdr:colOff>
      <xdr:row>74</xdr:row>
      <xdr:rowOff>170561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5348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170561</xdr:rowOff>
    </xdr:from>
    <xdr:to>
      <xdr:col>107</xdr:col>
      <xdr:colOff>50800</xdr:colOff>
      <xdr:row>75</xdr:row>
      <xdr:rowOff>3035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5786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154902</xdr:rowOff>
    </xdr:from>
    <xdr:to>
      <xdr:col>102</xdr:col>
      <xdr:colOff>114300</xdr:colOff>
      <xdr:row>75</xdr:row>
      <xdr:rowOff>3035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42202"/>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29388</xdr:rowOff>
    </xdr:from>
    <xdr:to>
      <xdr:col>116</xdr:col>
      <xdr:colOff>114300</xdr:colOff>
      <xdr:row>74</xdr:row>
      <xdr:rowOff>130988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52265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115380</xdr:rowOff>
    </xdr:from>
    <xdr:to>
      <xdr:col>112</xdr:col>
      <xdr:colOff>38100</xdr:colOff>
      <xdr:row>75</xdr:row>
      <xdr:rowOff>45530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62057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119761</xdr:rowOff>
    </xdr:from>
    <xdr:to>
      <xdr:col>107</xdr:col>
      <xdr:colOff>101600</xdr:colOff>
      <xdr:row>75</xdr:row>
      <xdr:rowOff>49911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66438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123685</xdr:rowOff>
    </xdr:from>
    <xdr:to>
      <xdr:col>102</xdr:col>
      <xdr:colOff>165100</xdr:colOff>
      <xdr:row>75</xdr:row>
      <xdr:rowOff>53835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70362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104102</xdr:rowOff>
    </xdr:from>
    <xdr:to>
      <xdr:col>98</xdr:col>
      <xdr:colOff>38100</xdr:colOff>
      <xdr:row>75</xdr:row>
      <xdr:rowOff>34252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50779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a:t>
          </a:r>
          <a:r>
            <a:rPr kumimoji="1" lang="ja-JP" altLang="ja-JP" sz="1100" u="none">
              <a:solidFill>
                <a:schemeClr val="dk1"/>
              </a:solidFill>
              <a:effectLst/>
              <a:latin typeface="+mn-lt"/>
              <a:ea typeface="+mn-ea"/>
              <a:cs typeface="+mn-cs"/>
            </a:rPr>
            <a:t>物件費については，一般廃棄物収集業務等の事務事業の</a:t>
          </a:r>
          <a:r>
            <a:rPr kumimoji="1" lang="ja-JP" altLang="en-US" sz="1100" u="none">
              <a:solidFill>
                <a:schemeClr val="dk1"/>
              </a:solidFill>
              <a:effectLst/>
              <a:latin typeface="+mn-lt"/>
              <a:ea typeface="+mn-ea"/>
              <a:cs typeface="+mn-cs"/>
            </a:rPr>
            <a:t>委託</a:t>
          </a:r>
          <a:r>
            <a:rPr kumimoji="1" lang="ja-JP" altLang="ja-JP" sz="1100" u="none">
              <a:solidFill>
                <a:schemeClr val="dk1"/>
              </a:solidFill>
              <a:effectLst/>
              <a:latin typeface="+mn-lt"/>
              <a:ea typeface="+mn-ea"/>
              <a:cs typeface="+mn-cs"/>
            </a:rPr>
            <a:t>など</a:t>
          </a:r>
          <a:r>
            <a:rPr kumimoji="1" lang="ja-JP" altLang="en-US" sz="1100" u="none">
              <a:solidFill>
                <a:schemeClr val="dk1"/>
              </a:solidFill>
              <a:effectLst/>
              <a:latin typeface="+mn-lt"/>
              <a:ea typeface="+mn-ea"/>
              <a:cs typeface="+mn-cs"/>
            </a:rPr>
            <a:t>の全国的な物価高騰に</a:t>
          </a:r>
          <a:r>
            <a:rPr kumimoji="1" lang="ja-JP" altLang="ja-JP" sz="1100" u="none">
              <a:solidFill>
                <a:schemeClr val="dk1"/>
              </a:solidFill>
              <a:effectLst/>
              <a:latin typeface="+mn-lt"/>
              <a:ea typeface="+mn-ea"/>
              <a:cs typeface="+mn-cs"/>
            </a:rPr>
            <a:t>より，依然として類似団体内平均値と比較し多額となっている。維持補修費については，市町村合併により保有する公共施設数が多いことや県道の権限移譲を受け入れていることから維持管理の費用が多額となっている。</a:t>
          </a:r>
          <a:r>
            <a:rPr kumimoji="1" lang="ja-JP" altLang="en-US" sz="1100" u="none">
              <a:solidFill>
                <a:schemeClr val="dk1"/>
              </a:solidFill>
              <a:effectLst/>
              <a:latin typeface="+mn-lt"/>
              <a:ea typeface="+mn-ea"/>
              <a:cs typeface="+mn-cs"/>
            </a:rPr>
            <a:t>補助費等に</a:t>
          </a:r>
          <a:r>
            <a:rPr kumimoji="1" lang="ja-JP" altLang="ja-JP" sz="1100" u="none">
              <a:solidFill>
                <a:schemeClr val="dk1"/>
              </a:solidFill>
              <a:effectLst/>
              <a:latin typeface="+mn-lt"/>
              <a:ea typeface="+mn-ea"/>
              <a:cs typeface="+mn-cs"/>
            </a:rPr>
            <a:t>ついては，</a:t>
          </a:r>
          <a:r>
            <a:rPr kumimoji="1" lang="ja-JP" altLang="ja-JP" sz="1100">
              <a:solidFill>
                <a:schemeClr val="dk1"/>
              </a:solidFill>
              <a:effectLst/>
              <a:latin typeface="+mn-lt"/>
              <a:ea typeface="+mn-ea"/>
              <a:cs typeface="+mn-cs"/>
            </a:rPr>
            <a:t>物価高騰に伴う補助事業により増加している。</a:t>
          </a:r>
          <a:r>
            <a:rPr kumimoji="1" lang="ja-JP" altLang="ja-JP" sz="1100" u="none">
              <a:solidFill>
                <a:schemeClr val="dk1"/>
              </a:solidFill>
              <a:effectLst/>
              <a:latin typeface="+mn-lt"/>
              <a:ea typeface="+mn-ea"/>
              <a:cs typeface="+mn-cs"/>
            </a:rPr>
            <a:t>投資的経費については，豪雨災害に係る工事が完了したことにより災害復旧事業費が減少している一方で，</a:t>
          </a:r>
          <a:r>
            <a:rPr kumimoji="1" lang="ja-JP" altLang="en-US" sz="1100" u="none">
              <a:solidFill>
                <a:schemeClr val="dk1"/>
              </a:solidFill>
              <a:effectLst/>
              <a:latin typeface="+mn-lt"/>
              <a:ea typeface="+mn-ea"/>
              <a:cs typeface="+mn-cs"/>
            </a:rPr>
            <a:t>普通建設事業費は学校</a:t>
          </a:r>
          <a:r>
            <a:rPr kumimoji="1" lang="ja-JP" altLang="ja-JP" sz="1100" u="none">
              <a:solidFill>
                <a:schemeClr val="dk1"/>
              </a:solidFill>
              <a:effectLst/>
              <a:latin typeface="+mn-lt"/>
              <a:ea typeface="+mn-ea"/>
              <a:cs typeface="+mn-cs"/>
            </a:rPr>
            <a:t>給食調理場整備事業や学校整備事業</a:t>
          </a:r>
          <a:r>
            <a:rPr kumimoji="1" lang="en-US" altLang="ja-JP" sz="1100" u="none">
              <a:solidFill>
                <a:schemeClr val="dk1"/>
              </a:solidFill>
              <a:effectLst/>
              <a:latin typeface="+mn-lt"/>
              <a:ea typeface="+mn-ea"/>
              <a:cs typeface="+mn-cs"/>
            </a:rPr>
            <a:t>, </a:t>
          </a:r>
          <a:r>
            <a:rPr kumimoji="1" lang="ja-JP" altLang="en-US" sz="1100" u="none">
              <a:solidFill>
                <a:schemeClr val="dk1"/>
              </a:solidFill>
              <a:effectLst/>
              <a:latin typeface="+mn-lt"/>
              <a:ea typeface="+mn-ea"/>
              <a:cs typeface="+mn-cs"/>
            </a:rPr>
            <a:t>保育所整備事業など，老朽化による大型施設整備事業により</a:t>
          </a:r>
          <a:r>
            <a:rPr kumimoji="1" lang="ja-JP" altLang="ja-JP" sz="1100" u="none">
              <a:solidFill>
                <a:schemeClr val="dk1"/>
              </a:solidFill>
              <a:effectLst/>
              <a:latin typeface="+mn-lt"/>
              <a:ea typeface="+mn-ea"/>
              <a:cs typeface="+mn-cs"/>
            </a:rPr>
            <a:t>増加している。公債費については，ハード事業やソフト事業の財源として借り入れた過疎対策事業債や合併特例事業債などにより，地方債償還が多額となっている。</a:t>
          </a:r>
          <a:endParaRPr lang="ja-JP" altLang="ja-JP" sz="1400" u="none">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23114</xdr:rowOff>
    </xdr:from>
    <xdr:to>
      <xdr:col>24</xdr:col>
      <xdr:colOff>63500</xdr:colOff>
      <xdr:row>31</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38064"/>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109220</xdr:rowOff>
    </xdr:from>
    <xdr:to>
      <xdr:col>19</xdr:col>
      <xdr:colOff>177800</xdr:colOff>
      <xdr:row>31</xdr:row>
      <xdr:rowOff>161798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241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161798</xdr:rowOff>
    </xdr:from>
    <xdr:to>
      <xdr:col>15</xdr:col>
      <xdr:colOff>50800</xdr:colOff>
      <xdr:row>32</xdr:row>
      <xdr:rowOff>55118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7674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16256</xdr:rowOff>
    </xdr:from>
    <xdr:to>
      <xdr:col>10</xdr:col>
      <xdr:colOff>114300</xdr:colOff>
      <xdr:row>32</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026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143764</xdr:rowOff>
    </xdr:from>
    <xdr:to>
      <xdr:col>24</xdr:col>
      <xdr:colOff>114300</xdr:colOff>
      <xdr:row>31</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96791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58420</xdr:rowOff>
    </xdr:from>
    <xdr:to>
      <xdr:col>20</xdr:col>
      <xdr:colOff>38100</xdr:colOff>
      <xdr:row>31</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110998</xdr:rowOff>
    </xdr:from>
    <xdr:to>
      <xdr:col>15</xdr:col>
      <xdr:colOff>101600</xdr:colOff>
      <xdr:row>32</xdr:row>
      <xdr:rowOff>41148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57675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4318</xdr:rowOff>
    </xdr:from>
    <xdr:to>
      <xdr:col>10</xdr:col>
      <xdr:colOff>165100</xdr:colOff>
      <xdr:row>32</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122445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136906</xdr:rowOff>
    </xdr:from>
    <xdr:to>
      <xdr:col>6</xdr:col>
      <xdr:colOff>38100</xdr:colOff>
      <xdr:row>32</xdr:row>
      <xdr:rowOff>67056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83583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158952</xdr:rowOff>
    </xdr:from>
    <xdr:to>
      <xdr:col>24</xdr:col>
      <xdr:colOff>63500</xdr:colOff>
      <xdr:row>56</xdr:row>
      <xdr:rowOff>2892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88702"/>
          <a:ext cx="8382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158811</xdr:rowOff>
    </xdr:from>
    <xdr:to>
      <xdr:col>19</xdr:col>
      <xdr:colOff>177800</xdr:colOff>
      <xdr:row>55</xdr:row>
      <xdr:rowOff>158952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8561"/>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15031</xdr:rowOff>
    </xdr:from>
    <xdr:to>
      <xdr:col>15</xdr:col>
      <xdr:colOff>50800</xdr:colOff>
      <xdr:row>55</xdr:row>
      <xdr:rowOff>158811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01881"/>
          <a:ext cx="889000" cy="4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15031</xdr:rowOff>
    </xdr:from>
    <xdr:to>
      <xdr:col>10</xdr:col>
      <xdr:colOff>114300</xdr:colOff>
      <xdr:row>55</xdr:row>
      <xdr:rowOff>152122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01881"/>
          <a:ext cx="889000" cy="47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123542</xdr:rowOff>
    </xdr:from>
    <xdr:to>
      <xdr:col>24</xdr:col>
      <xdr:colOff>114300</xdr:colOff>
      <xdr:row>56</xdr:row>
      <xdr:rowOff>53692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146419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0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108152</xdr:rowOff>
    </xdr:from>
    <xdr:to>
      <xdr:col>20</xdr:col>
      <xdr:colOff>38100</xdr:colOff>
      <xdr:row>56</xdr:row>
      <xdr:rowOff>38302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54829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1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108011</xdr:rowOff>
    </xdr:from>
    <xdr:to>
      <xdr:col>15</xdr:col>
      <xdr:colOff>101600</xdr:colOff>
      <xdr:row>56</xdr:row>
      <xdr:rowOff>38161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54688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135681</xdr:rowOff>
    </xdr:from>
    <xdr:to>
      <xdr:col>10</xdr:col>
      <xdr:colOff>165100</xdr:colOff>
      <xdr:row>53</xdr:row>
      <xdr:rowOff>65831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82358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101322</xdr:rowOff>
    </xdr:from>
    <xdr:to>
      <xdr:col>6</xdr:col>
      <xdr:colOff>38100</xdr:colOff>
      <xdr:row>56</xdr:row>
      <xdr:rowOff>31472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47999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0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90665</xdr:rowOff>
    </xdr:from>
    <xdr:to>
      <xdr:col>24</xdr:col>
      <xdr:colOff>63500</xdr:colOff>
      <xdr:row>75</xdr:row>
      <xdr:rowOff>25580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35065"/>
          <a:ext cx="838200" cy="44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124269</xdr:rowOff>
    </xdr:from>
    <xdr:to>
      <xdr:col>19</xdr:col>
      <xdr:colOff>177800</xdr:colOff>
      <xdr:row>75</xdr:row>
      <xdr:rowOff>25580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40119"/>
          <a:ext cx="889000" cy="2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124269</xdr:rowOff>
    </xdr:from>
    <xdr:to>
      <xdr:col>15</xdr:col>
      <xdr:colOff>50800</xdr:colOff>
      <xdr:row>76</xdr:row>
      <xdr:rowOff>92788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40119"/>
          <a:ext cx="889000" cy="48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92788</xdr:rowOff>
    </xdr:from>
    <xdr:to>
      <xdr:col>10</xdr:col>
      <xdr:colOff>114300</xdr:colOff>
      <xdr:row>77</xdr:row>
      <xdr:rowOff>6051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2988"/>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39865</xdr:rowOff>
    </xdr:from>
    <xdr:to>
      <xdr:col>24</xdr:col>
      <xdr:colOff>114300</xdr:colOff>
      <xdr:row>72</xdr:row>
      <xdr:rowOff>141465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62742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146230</xdr:rowOff>
    </xdr:from>
    <xdr:to>
      <xdr:col>20</xdr:col>
      <xdr:colOff>38100</xdr:colOff>
      <xdr:row>75</xdr:row>
      <xdr:rowOff>76380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73469</xdr:rowOff>
    </xdr:from>
    <xdr:to>
      <xdr:col>15</xdr:col>
      <xdr:colOff>101600</xdr:colOff>
      <xdr:row>74</xdr:row>
      <xdr:rowOff>3619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20146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6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41988</xdr:rowOff>
    </xdr:from>
    <xdr:to>
      <xdr:col>10</xdr:col>
      <xdr:colOff>165100</xdr:colOff>
      <xdr:row>76</xdr:row>
      <xdr:rowOff>143588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160115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126701</xdr:rowOff>
    </xdr:from>
    <xdr:to>
      <xdr:col>6</xdr:col>
      <xdr:colOff>38100</xdr:colOff>
      <xdr:row>77</xdr:row>
      <xdr:rowOff>56851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73378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3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63919</xdr:rowOff>
    </xdr:from>
    <xdr:to>
      <xdr:col>24</xdr:col>
      <xdr:colOff>63500</xdr:colOff>
      <xdr:row>94</xdr:row>
      <xdr:rowOff>77521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8021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63919</xdr:rowOff>
    </xdr:from>
    <xdr:to>
      <xdr:col>19</xdr:col>
      <xdr:colOff>177800</xdr:colOff>
      <xdr:row>94</xdr:row>
      <xdr:rowOff>169304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80219"/>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164255</xdr:rowOff>
    </xdr:from>
    <xdr:to>
      <xdr:col>15</xdr:col>
      <xdr:colOff>50800</xdr:colOff>
      <xdr:row>94</xdr:row>
      <xdr:rowOff>169304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80555"/>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164255</xdr:rowOff>
    </xdr:from>
    <xdr:to>
      <xdr:col>10</xdr:col>
      <xdr:colOff>114300</xdr:colOff>
      <xdr:row>95</xdr:row>
      <xdr:rowOff>45707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80555"/>
          <a:ext cx="889000" cy="5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26721</xdr:rowOff>
    </xdr:from>
    <xdr:to>
      <xdr:col>24</xdr:col>
      <xdr:colOff>114300</xdr:colOff>
      <xdr:row>94</xdr:row>
      <xdr:rowOff>128321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49598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13119</xdr:rowOff>
    </xdr:from>
    <xdr:to>
      <xdr:col>20</xdr:col>
      <xdr:colOff>38100</xdr:colOff>
      <xdr:row>94</xdr:row>
      <xdr:rowOff>114719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131246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118504</xdr:rowOff>
    </xdr:from>
    <xdr:to>
      <xdr:col>15</xdr:col>
      <xdr:colOff>101600</xdr:colOff>
      <xdr:row>95</xdr:row>
      <xdr:rowOff>48654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65181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113455</xdr:rowOff>
    </xdr:from>
    <xdr:to>
      <xdr:col>10</xdr:col>
      <xdr:colOff>165100</xdr:colOff>
      <xdr:row>95</xdr:row>
      <xdr:rowOff>43605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60132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166357</xdr:rowOff>
    </xdr:from>
    <xdr:to>
      <xdr:col>6</xdr:col>
      <xdr:colOff>38100</xdr:colOff>
      <xdr:row>95</xdr:row>
      <xdr:rowOff>96507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113034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138557</xdr:rowOff>
    </xdr:from>
    <xdr:to>
      <xdr:col>55</xdr:col>
      <xdr:colOff>0</xdr:colOff>
      <xdr:row>29</xdr:row>
      <xdr:rowOff>166370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110607"/>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138557</xdr:rowOff>
    </xdr:from>
    <xdr:to>
      <xdr:col>50</xdr:col>
      <xdr:colOff>114300</xdr:colOff>
      <xdr:row>30</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110607"/>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44450</xdr:rowOff>
    </xdr:from>
    <xdr:to>
      <xdr:col>45</xdr:col>
      <xdr:colOff>177800</xdr:colOff>
      <xdr:row>30</xdr:row>
      <xdr:rowOff>70358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18795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70358</xdr:rowOff>
    </xdr:from>
    <xdr:to>
      <xdr:col>41</xdr:col>
      <xdr:colOff>50800</xdr:colOff>
      <xdr:row>30</xdr:row>
      <xdr:rowOff>116078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2138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115570</xdr:rowOff>
    </xdr:from>
    <xdr:to>
      <xdr:col>55</xdr:col>
      <xdr:colOff>50800</xdr:colOff>
      <xdr:row>30</xdr:row>
      <xdr:rowOff>45720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0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68597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0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87757</xdr:rowOff>
    </xdr:from>
    <xdr:to>
      <xdr:col>50</xdr:col>
      <xdr:colOff>165100</xdr:colOff>
      <xdr:row>30</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05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34434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48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165100</xdr:rowOff>
    </xdr:from>
    <xdr:to>
      <xdr:col>46</xdr:col>
      <xdr:colOff>38100</xdr:colOff>
      <xdr:row>30</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1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111777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49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19558</xdr:rowOff>
    </xdr:from>
    <xdr:to>
      <xdr:col>41</xdr:col>
      <xdr:colOff>101600</xdr:colOff>
      <xdr:row>30</xdr:row>
      <xdr:rowOff>121158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1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137685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49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65278</xdr:rowOff>
    </xdr:from>
    <xdr:to>
      <xdr:col>36</xdr:col>
      <xdr:colOff>165100</xdr:colOff>
      <xdr:row>30</xdr:row>
      <xdr:rowOff>166878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2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11955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49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108724</xdr:rowOff>
    </xdr:from>
    <xdr:to>
      <xdr:col>55</xdr:col>
      <xdr:colOff>0</xdr:colOff>
      <xdr:row>54</xdr:row>
      <xdr:rowOff>22066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195574"/>
          <a:ext cx="8382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108724</xdr:rowOff>
    </xdr:from>
    <xdr:to>
      <xdr:col>50</xdr:col>
      <xdr:colOff>114300</xdr:colOff>
      <xdr:row>54</xdr:row>
      <xdr:rowOff>111011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19557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75749</xdr:rowOff>
    </xdr:from>
    <xdr:to>
      <xdr:col>45</xdr:col>
      <xdr:colOff>177800</xdr:colOff>
      <xdr:row>54</xdr:row>
      <xdr:rowOff>111011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34049"/>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154578</xdr:rowOff>
    </xdr:from>
    <xdr:to>
      <xdr:col>41</xdr:col>
      <xdr:colOff>50800</xdr:colOff>
      <xdr:row>54</xdr:row>
      <xdr:rowOff>75749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241428"/>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142716</xdr:rowOff>
    </xdr:from>
    <xdr:to>
      <xdr:col>55</xdr:col>
      <xdr:colOff>50800</xdr:colOff>
      <xdr:row>54</xdr:row>
      <xdr:rowOff>72866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165593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57924</xdr:rowOff>
    </xdr:from>
    <xdr:to>
      <xdr:col>50</xdr:col>
      <xdr:colOff>165100</xdr:colOff>
      <xdr:row>53</xdr:row>
      <xdr:rowOff>159524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1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4601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60211</xdr:rowOff>
    </xdr:from>
    <xdr:to>
      <xdr:col>46</xdr:col>
      <xdr:colOff>38100</xdr:colOff>
      <xdr:row>54</xdr:row>
      <xdr:rowOff>161811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6888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24949</xdr:rowOff>
    </xdr:from>
    <xdr:to>
      <xdr:col>41</xdr:col>
      <xdr:colOff>101600</xdr:colOff>
      <xdr:row>54</xdr:row>
      <xdr:rowOff>126549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143076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103778</xdr:rowOff>
    </xdr:from>
    <xdr:to>
      <xdr:col>36</xdr:col>
      <xdr:colOff>165100</xdr:colOff>
      <xdr:row>54</xdr:row>
      <xdr:rowOff>33928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50455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57437</xdr:rowOff>
    </xdr:from>
    <xdr:to>
      <xdr:col>55</xdr:col>
      <xdr:colOff>0</xdr:colOff>
      <xdr:row>75</xdr:row>
      <xdr:rowOff>108153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16187"/>
          <a:ext cx="8382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108153</xdr:rowOff>
    </xdr:from>
    <xdr:to>
      <xdr:col>50</xdr:col>
      <xdr:colOff>114300</xdr:colOff>
      <xdr:row>75</xdr:row>
      <xdr:rowOff>124514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66903"/>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138394</xdr:rowOff>
    </xdr:from>
    <xdr:to>
      <xdr:col>45</xdr:col>
      <xdr:colOff>177800</xdr:colOff>
      <xdr:row>75</xdr:row>
      <xdr:rowOff>124514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25694"/>
          <a:ext cx="889000" cy="1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138394</xdr:rowOff>
    </xdr:from>
    <xdr:to>
      <xdr:col>41</xdr:col>
      <xdr:colOff>50800</xdr:colOff>
      <xdr:row>75</xdr:row>
      <xdr:rowOff>38234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25694"/>
          <a:ext cx="8890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6637</xdr:rowOff>
    </xdr:from>
    <xdr:to>
      <xdr:col>55</xdr:col>
      <xdr:colOff>50800</xdr:colOff>
      <xdr:row>75</xdr:row>
      <xdr:rowOff>108237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29514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57353</xdr:rowOff>
    </xdr:from>
    <xdr:to>
      <xdr:col>50</xdr:col>
      <xdr:colOff>165100</xdr:colOff>
      <xdr:row>75</xdr:row>
      <xdr:rowOff>158953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150080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73714</xdr:rowOff>
    </xdr:from>
    <xdr:to>
      <xdr:col>46</xdr:col>
      <xdr:colOff>38100</xdr:colOff>
      <xdr:row>76</xdr:row>
      <xdr:rowOff>3863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2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166442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87594</xdr:rowOff>
    </xdr:from>
    <xdr:to>
      <xdr:col>41</xdr:col>
      <xdr:colOff>101600</xdr:colOff>
      <xdr:row>75</xdr:row>
      <xdr:rowOff>17744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34271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158884</xdr:rowOff>
    </xdr:from>
    <xdr:to>
      <xdr:col>36</xdr:col>
      <xdr:colOff>165100</xdr:colOff>
      <xdr:row>75</xdr:row>
      <xdr:rowOff>89034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105561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7131</xdr:rowOff>
    </xdr:from>
    <xdr:to>
      <xdr:col>55</xdr:col>
      <xdr:colOff>0</xdr:colOff>
      <xdr:row>92</xdr:row>
      <xdr:rowOff>8731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609081"/>
          <a:ext cx="8382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8731</xdr:rowOff>
    </xdr:from>
    <xdr:to>
      <xdr:col>50</xdr:col>
      <xdr:colOff>114300</xdr:colOff>
      <xdr:row>92</xdr:row>
      <xdr:rowOff>19514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782131"/>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19514</xdr:rowOff>
    </xdr:from>
    <xdr:to>
      <xdr:col>45</xdr:col>
      <xdr:colOff>177800</xdr:colOff>
      <xdr:row>92</xdr:row>
      <xdr:rowOff>64281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792914"/>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64281</xdr:rowOff>
    </xdr:from>
    <xdr:to>
      <xdr:col>41</xdr:col>
      <xdr:colOff>50800</xdr:colOff>
      <xdr:row>93</xdr:row>
      <xdr:rowOff>117260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837681"/>
          <a:ext cx="889000" cy="2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127781</xdr:rowOff>
    </xdr:from>
    <xdr:to>
      <xdr:col>55</xdr:col>
      <xdr:colOff>50800</xdr:colOff>
      <xdr:row>91</xdr:row>
      <xdr:rowOff>57931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5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150658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4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129381</xdr:rowOff>
    </xdr:from>
    <xdr:to>
      <xdr:col>50</xdr:col>
      <xdr:colOff>165100</xdr:colOff>
      <xdr:row>92</xdr:row>
      <xdr:rowOff>59531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76058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5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140164</xdr:rowOff>
    </xdr:from>
    <xdr:to>
      <xdr:col>46</xdr:col>
      <xdr:colOff>38100</xdr:colOff>
      <xdr:row>92</xdr:row>
      <xdr:rowOff>70314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7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86841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5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13481</xdr:rowOff>
    </xdr:from>
    <xdr:to>
      <xdr:col>41</xdr:col>
      <xdr:colOff>101600</xdr:colOff>
      <xdr:row>92</xdr:row>
      <xdr:rowOff>115081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7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131608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66460</xdr:rowOff>
    </xdr:from>
    <xdr:to>
      <xdr:col>36</xdr:col>
      <xdr:colOff>165100</xdr:colOff>
      <xdr:row>93</xdr:row>
      <xdr:rowOff>168060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7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63843</xdr:rowOff>
    </xdr:from>
    <xdr:to>
      <xdr:col>85</xdr:col>
      <xdr:colOff>127000</xdr:colOff>
      <xdr:row>35</xdr:row>
      <xdr:rowOff>90970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93143"/>
          <a:ext cx="838200" cy="1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159817</xdr:rowOff>
    </xdr:from>
    <xdr:to>
      <xdr:col>81</xdr:col>
      <xdr:colOff>50800</xdr:colOff>
      <xdr:row>35</xdr:row>
      <xdr:rowOff>90970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989117"/>
          <a:ext cx="889000" cy="1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159817</xdr:rowOff>
    </xdr:from>
    <xdr:to>
      <xdr:col>76</xdr:col>
      <xdr:colOff>114300</xdr:colOff>
      <xdr:row>35</xdr:row>
      <xdr:rowOff>106667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989117"/>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38468</xdr:rowOff>
    </xdr:from>
    <xdr:to>
      <xdr:col>71</xdr:col>
      <xdr:colOff>177800</xdr:colOff>
      <xdr:row>35</xdr:row>
      <xdr:rowOff>106667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39218"/>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13043</xdr:rowOff>
    </xdr:from>
    <xdr:to>
      <xdr:col>85</xdr:col>
      <xdr:colOff>177800</xdr:colOff>
      <xdr:row>34</xdr:row>
      <xdr:rowOff>114643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4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35920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40170</xdr:rowOff>
    </xdr:from>
    <xdr:to>
      <xdr:col>81</xdr:col>
      <xdr:colOff>101600</xdr:colOff>
      <xdr:row>35</xdr:row>
      <xdr:rowOff>141770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158297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109017</xdr:rowOff>
    </xdr:from>
    <xdr:to>
      <xdr:col>76</xdr:col>
      <xdr:colOff>165100</xdr:colOff>
      <xdr:row>35</xdr:row>
      <xdr:rowOff>39167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55694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1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55867</xdr:rowOff>
    </xdr:from>
    <xdr:to>
      <xdr:col>72</xdr:col>
      <xdr:colOff>38100</xdr:colOff>
      <xdr:row>35</xdr:row>
      <xdr:rowOff>157467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159118</xdr:rowOff>
    </xdr:from>
    <xdr:to>
      <xdr:col>67</xdr:col>
      <xdr:colOff>101600</xdr:colOff>
      <xdr:row>35</xdr:row>
      <xdr:rowOff>89268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105795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6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123165</xdr:rowOff>
    </xdr:from>
    <xdr:to>
      <xdr:col>85</xdr:col>
      <xdr:colOff>127000</xdr:colOff>
      <xdr:row>54</xdr:row>
      <xdr:rowOff>128098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8867115"/>
          <a:ext cx="838200" cy="5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128098</xdr:rowOff>
    </xdr:from>
    <xdr:to>
      <xdr:col>81</xdr:col>
      <xdr:colOff>50800</xdr:colOff>
      <xdr:row>57</xdr:row>
      <xdr:rowOff>118688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86398"/>
          <a:ext cx="889000" cy="5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59271</xdr:rowOff>
    </xdr:from>
    <xdr:to>
      <xdr:col>76</xdr:col>
      <xdr:colOff>114300</xdr:colOff>
      <xdr:row>57</xdr:row>
      <xdr:rowOff>118688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31921"/>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59271</xdr:rowOff>
    </xdr:from>
    <xdr:to>
      <xdr:col>71</xdr:col>
      <xdr:colOff>177800</xdr:colOff>
      <xdr:row>58</xdr:row>
      <xdr:rowOff>41193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31921"/>
          <a:ext cx="889000" cy="15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72365</xdr:rowOff>
    </xdr:from>
    <xdr:to>
      <xdr:col>85</xdr:col>
      <xdr:colOff>177800</xdr:colOff>
      <xdr:row>52</xdr:row>
      <xdr:rowOff>2515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8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95242</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66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77298</xdr:rowOff>
    </xdr:from>
    <xdr:to>
      <xdr:col>81</xdr:col>
      <xdr:colOff>101600</xdr:colOff>
      <xdr:row>55</xdr:row>
      <xdr:rowOff>7448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23975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67888</xdr:rowOff>
    </xdr:from>
    <xdr:to>
      <xdr:col>76</xdr:col>
      <xdr:colOff>165100</xdr:colOff>
      <xdr:row>57</xdr:row>
      <xdr:rowOff>169488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160615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8471</xdr:rowOff>
    </xdr:from>
    <xdr:to>
      <xdr:col>72</xdr:col>
      <xdr:colOff>38100</xdr:colOff>
      <xdr:row>57</xdr:row>
      <xdr:rowOff>110071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101198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161843</xdr:rowOff>
    </xdr:from>
    <xdr:to>
      <xdr:col>67</xdr:col>
      <xdr:colOff>101600</xdr:colOff>
      <xdr:row>58</xdr:row>
      <xdr:rowOff>91993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83120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77426</xdr:rowOff>
    </xdr:from>
    <xdr:to>
      <xdr:col>85</xdr:col>
      <xdr:colOff>127000</xdr:colOff>
      <xdr:row>77</xdr:row>
      <xdr:rowOff>67863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107626"/>
          <a:ext cx="838200" cy="1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63157</xdr:rowOff>
    </xdr:from>
    <xdr:to>
      <xdr:col>81</xdr:col>
      <xdr:colOff>50800</xdr:colOff>
      <xdr:row>76</xdr:row>
      <xdr:rowOff>77426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750457"/>
          <a:ext cx="8890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148806</xdr:rowOff>
    </xdr:from>
    <xdr:to>
      <xdr:col>76</xdr:col>
      <xdr:colOff>114300</xdr:colOff>
      <xdr:row>74</xdr:row>
      <xdr:rowOff>63157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493206"/>
          <a:ext cx="889000" cy="2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148806</xdr:rowOff>
    </xdr:from>
    <xdr:to>
      <xdr:col>71</xdr:col>
      <xdr:colOff>177800</xdr:colOff>
      <xdr:row>73</xdr:row>
      <xdr:rowOff>116707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493206"/>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17063</xdr:rowOff>
    </xdr:from>
    <xdr:to>
      <xdr:col>85</xdr:col>
      <xdr:colOff>177800</xdr:colOff>
      <xdr:row>77</xdr:row>
      <xdr:rowOff>118663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39940</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26626</xdr:rowOff>
    </xdr:from>
    <xdr:to>
      <xdr:col>81</xdr:col>
      <xdr:colOff>101600</xdr:colOff>
      <xdr:row>76</xdr:row>
      <xdr:rowOff>128226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0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144753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8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12357</xdr:rowOff>
    </xdr:from>
    <xdr:to>
      <xdr:col>76</xdr:col>
      <xdr:colOff>165100</xdr:colOff>
      <xdr:row>74</xdr:row>
      <xdr:rowOff>113957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6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130484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4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98006</xdr:rowOff>
    </xdr:from>
    <xdr:to>
      <xdr:col>72</xdr:col>
      <xdr:colOff>38100</xdr:colOff>
      <xdr:row>73</xdr:row>
      <xdr:rowOff>28156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44683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2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65907</xdr:rowOff>
    </xdr:from>
    <xdr:to>
      <xdr:col>67</xdr:col>
      <xdr:colOff>101600</xdr:colOff>
      <xdr:row>73</xdr:row>
      <xdr:rowOff>167507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5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12584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3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467</xdr:rowOff>
    </xdr:from>
    <xdr:to>
      <xdr:col>85</xdr:col>
      <xdr:colOff>127000</xdr:colOff>
      <xdr:row>90</xdr:row>
      <xdr:rowOff>46024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430967"/>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46024</xdr:rowOff>
    </xdr:from>
    <xdr:to>
      <xdr:col>81</xdr:col>
      <xdr:colOff>50800</xdr:colOff>
      <xdr:row>90</xdr:row>
      <xdr:rowOff>75349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476524"/>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75349</xdr:rowOff>
    </xdr:from>
    <xdr:to>
      <xdr:col>76</xdr:col>
      <xdr:colOff>114300</xdr:colOff>
      <xdr:row>90</xdr:row>
      <xdr:rowOff>164650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505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164650</xdr:rowOff>
    </xdr:from>
    <xdr:to>
      <xdr:col>71</xdr:col>
      <xdr:colOff>177800</xdr:colOff>
      <xdr:row>91</xdr:row>
      <xdr:rowOff>20143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595150"/>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121117</xdr:rowOff>
    </xdr:from>
    <xdr:to>
      <xdr:col>85</xdr:col>
      <xdr:colOff>177800</xdr:colOff>
      <xdr:row>90</xdr:row>
      <xdr:rowOff>51267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3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74144</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33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166674</xdr:rowOff>
    </xdr:from>
    <xdr:to>
      <xdr:col>81</xdr:col>
      <xdr:colOff>101600</xdr:colOff>
      <xdr:row>90</xdr:row>
      <xdr:rowOff>96824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113351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2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24549</xdr:rowOff>
    </xdr:from>
    <xdr:to>
      <xdr:col>76</xdr:col>
      <xdr:colOff>165100</xdr:colOff>
      <xdr:row>90</xdr:row>
      <xdr:rowOff>126149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4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142676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2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113850</xdr:rowOff>
    </xdr:from>
    <xdr:to>
      <xdr:col>72</xdr:col>
      <xdr:colOff>38100</xdr:colOff>
      <xdr:row>91</xdr:row>
      <xdr:rowOff>44000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60527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3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140793</xdr:rowOff>
    </xdr:from>
    <xdr:to>
      <xdr:col>67</xdr:col>
      <xdr:colOff>101600</xdr:colOff>
      <xdr:row>91</xdr:row>
      <xdr:rowOff>70943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5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87470</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34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労働費は，労働者に対する金融対策としての金融機関預託</a:t>
          </a:r>
          <a:r>
            <a:rPr kumimoji="1" lang="ja-JP" altLang="ja-JP" sz="1100" u="none">
              <a:solidFill>
                <a:schemeClr val="dk1"/>
              </a:solidFill>
              <a:effectLst/>
              <a:latin typeface="+mn-lt"/>
              <a:ea typeface="+mn-ea"/>
              <a:cs typeface="+mn-cs"/>
            </a:rPr>
            <a:t>金が</a:t>
          </a:r>
          <a:r>
            <a:rPr kumimoji="1" lang="en-US" altLang="ja-JP" sz="1100" u="none">
              <a:solidFill>
                <a:schemeClr val="dk1"/>
              </a:solidFill>
              <a:effectLst/>
              <a:latin typeface="+mn-lt"/>
              <a:ea typeface="+mn-ea"/>
              <a:cs typeface="+mn-cs"/>
            </a:rPr>
            <a:t>170</a:t>
          </a:r>
          <a:r>
            <a:rPr kumimoji="1" lang="ja-JP" altLang="ja-JP" sz="1100" u="none">
              <a:solidFill>
                <a:schemeClr val="dk1"/>
              </a:solidFill>
              <a:effectLst/>
              <a:latin typeface="+mn-lt"/>
              <a:ea typeface="+mn-ea"/>
              <a:cs typeface="+mn-cs"/>
            </a:rPr>
            <a:t>百万円と多額</a:t>
          </a:r>
          <a:r>
            <a:rPr kumimoji="1" lang="ja-JP" altLang="ja-JP" sz="1100">
              <a:solidFill>
                <a:schemeClr val="dk1"/>
              </a:solidFill>
              <a:effectLst/>
              <a:latin typeface="+mn-lt"/>
              <a:ea typeface="+mn-ea"/>
              <a:cs typeface="+mn-cs"/>
            </a:rPr>
            <a:t>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a:t>
          </a:r>
          <a:r>
            <a:rPr kumimoji="1" lang="ja-JP" altLang="en-US" sz="1100">
              <a:solidFill>
                <a:schemeClr val="dk1"/>
              </a:solidFill>
              <a:effectLst/>
              <a:latin typeface="+mn-lt"/>
              <a:ea typeface="+mn-ea"/>
              <a:cs typeface="+mn-cs"/>
            </a:rPr>
            <a:t>教育費は学校整備事業により，類似団体平均値を大きく上回っている。</a:t>
          </a:r>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年豪雨災害復旧事業の完了などにより減少しているものの，令和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年度大雨災害復旧事業に加え，令和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大雨災害復旧事業もあり，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実質収支は，</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190</a:t>
          </a:r>
          <a:r>
            <a:rPr kumimoji="1" lang="ja-JP" altLang="en-US" sz="1100">
              <a:solidFill>
                <a:schemeClr val="dk1"/>
              </a:solidFill>
              <a:effectLst/>
              <a:latin typeface="+mn-lt"/>
              <a:ea typeface="+mn-ea"/>
              <a:cs typeface="+mn-cs"/>
            </a:rPr>
            <a:t>百万減少し，標準財政規模に占める割合は</a:t>
          </a:r>
          <a:r>
            <a:rPr kumimoji="1" lang="en-US" altLang="ja-JP" sz="1100">
              <a:solidFill>
                <a:schemeClr val="dk1"/>
              </a:solidFill>
              <a:effectLst/>
              <a:latin typeface="+mn-lt"/>
              <a:ea typeface="+mn-ea"/>
              <a:cs typeface="+mn-cs"/>
            </a:rPr>
            <a:t>0.91</a:t>
          </a:r>
          <a:r>
            <a:rPr kumimoji="1" lang="ja-JP" altLang="en-US" sz="1100">
              <a:solidFill>
                <a:schemeClr val="dk1"/>
              </a:solidFill>
              <a:effectLst/>
              <a:latin typeface="+mn-lt"/>
              <a:ea typeface="+mn-ea"/>
              <a:cs typeface="+mn-cs"/>
            </a:rPr>
            <a:t>ポイント減少したものの，毎年一貫して黒字を確保している状況である。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年度の財政調整基金残高は，積立を行ったことから増加し，標準財政規模に占める割合では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今後とも，適切な財源の確保と歳出の精査により，健全な行財政運営に努めていく。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国民健康保険特別会計については，歳入予算不足により赤字額</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百万円を計上したが，</a:t>
          </a:r>
          <a:r>
            <a:rPr lang="ja-JP" altLang="en-US"/>
            <a:t>一般会計やその他の特別会計の実質収支額や公営企業の資金剰余額を合わせた黒字額が上回って おり，いずれの年度も全会計を連結した場合，黒字額を確保している。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病院事業会計の実質収支については，医療サービスの向上や医業収益確保等に取り組んできたことにより黒字額が高額となっている。</a:t>
          </a:r>
          <a:endParaRPr lang="ja-JP" altLang="ja-JP" sz="1400">
            <a:effectLst/>
          </a:endParaRPr>
        </a:p>
        <a:p>
          <a:r>
            <a:rPr kumimoji="1" lang="ja-JP" altLang="ja-JP" sz="1100">
              <a:solidFill>
                <a:schemeClr val="dk1"/>
              </a:solidFill>
              <a:effectLst/>
              <a:latin typeface="+mn-lt"/>
              <a:ea typeface="+mn-ea"/>
              <a:cs typeface="+mn-cs"/>
            </a:rPr>
            <a:t>　一般会計の実質収支については，令和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普通交付税が一本算定となったことや人口減少により，歳入の大きな増加が見込めない状況であり，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42672991</v>
      </c>
      <c r="BO4" s="462"/>
      <c r="BP4" s="462"/>
      <c r="BQ4" s="462"/>
      <c r="BR4" s="462"/>
      <c r="BS4" s="462"/>
      <c r="BT4" s="462"/>
      <c r="BU4" s="463"/>
      <c r="BV4" s="461">
        <v>40990555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3.9</v>
      </c>
      <c r="CU4" s="602"/>
      <c r="CV4" s="602"/>
      <c r="CW4" s="602"/>
      <c r="CX4" s="602"/>
      <c r="CY4" s="602"/>
      <c r="CZ4" s="602"/>
      <c r="DA4" s="603"/>
      <c r="DB4" s="601">
        <v>4.8</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41530112</v>
      </c>
      <c r="BO5" s="433"/>
      <c r="BP5" s="433"/>
      <c r="BQ5" s="433"/>
      <c r="BR5" s="433"/>
      <c r="BS5" s="433"/>
      <c r="BT5" s="433"/>
      <c r="BU5" s="434"/>
      <c r="BV5" s="432">
        <v>39400236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98</v>
      </c>
      <c r="CU5" s="430"/>
      <c r="CV5" s="430"/>
      <c r="CW5" s="430"/>
      <c r="CX5" s="430"/>
      <c r="CY5" s="430"/>
      <c r="CZ5" s="430"/>
      <c r="DA5" s="431"/>
      <c r="DB5" s="429">
        <v>98.4</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1142879</v>
      </c>
      <c r="BO6" s="433"/>
      <c r="BP6" s="433"/>
      <c r="BQ6" s="433"/>
      <c r="BR6" s="433"/>
      <c r="BS6" s="433"/>
      <c r="BT6" s="433"/>
      <c r="BU6" s="434"/>
      <c r="BV6" s="432">
        <v>1590319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98.5</v>
      </c>
      <c r="CU6" s="576"/>
      <c r="CV6" s="576"/>
      <c r="CW6" s="576"/>
      <c r="CX6" s="576"/>
      <c r="CY6" s="576"/>
      <c r="CZ6" s="576"/>
      <c r="DA6" s="577"/>
      <c r="DB6" s="575">
        <v>99.5</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263852</v>
      </c>
      <c r="BO7" s="433"/>
      <c r="BP7" s="433"/>
      <c r="BQ7" s="433"/>
      <c r="BR7" s="433"/>
      <c r="BS7" s="433"/>
      <c r="BT7" s="433"/>
      <c r="BU7" s="434"/>
      <c r="BV7" s="432">
        <v>521462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22291084</v>
      </c>
      <c r="CU7" s="433"/>
      <c r="CV7" s="433"/>
      <c r="CW7" s="433"/>
      <c r="CX7" s="433"/>
      <c r="CY7" s="433"/>
      <c r="CZ7" s="433"/>
      <c r="DA7" s="434"/>
      <c r="DB7" s="432">
        <v>22059723</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879027</v>
      </c>
      <c r="BO8" s="433"/>
      <c r="BP8" s="433"/>
      <c r="BQ8" s="433"/>
      <c r="BR8" s="433"/>
      <c r="BS8" s="433"/>
      <c r="BT8" s="433"/>
      <c r="BU8" s="434"/>
      <c r="BV8" s="432">
        <v>1068857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0.34</v>
      </c>
      <c r="CU8" s="536"/>
      <c r="CV8" s="536"/>
      <c r="CW8" s="536"/>
      <c r="CX8" s="536"/>
      <c r="CY8" s="536"/>
      <c r="CZ8" s="536"/>
      <c r="DA8" s="537"/>
      <c r="DB8" s="535">
        <v>0.33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50681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-189830</v>
      </c>
      <c r="BO9" s="433"/>
      <c r="BP9" s="433"/>
      <c r="BQ9" s="433"/>
      <c r="BR9" s="433"/>
      <c r="BS9" s="433"/>
      <c r="BT9" s="433"/>
      <c r="BU9" s="434"/>
      <c r="BV9" s="432">
        <v>-241664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20.7</v>
      </c>
      <c r="CU9" s="430"/>
      <c r="CV9" s="430"/>
      <c r="CW9" s="430"/>
      <c r="CX9" s="430"/>
      <c r="CY9" s="430"/>
      <c r="CZ9" s="430"/>
      <c r="DA9" s="431"/>
      <c r="DB9" s="429">
        <v>20.7</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53615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150454</v>
      </c>
      <c r="BO10" s="433"/>
      <c r="BP10" s="433"/>
      <c r="BQ10" s="433"/>
      <c r="BR10" s="433"/>
      <c r="BS10" s="433"/>
      <c r="BT10" s="433"/>
      <c r="BU10" s="434"/>
      <c r="BV10" s="432">
        <v>122975</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999734</v>
      </c>
      <c r="BO11" s="433"/>
      <c r="BP11" s="433"/>
      <c r="BQ11" s="433"/>
      <c r="BR11" s="433"/>
      <c r="BS11" s="433"/>
      <c r="BT11" s="433"/>
      <c r="BU11" s="434"/>
      <c r="BV11" s="432">
        <v>788111</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48768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47978</v>
      </c>
      <c r="S13" s="520"/>
      <c r="T13" s="520"/>
      <c r="U13" s="520"/>
      <c r="V13" s="521"/>
      <c r="W13" s="522" t="s">
        <v>131</v>
      </c>
      <c r="X13" s="418"/>
      <c r="Y13" s="418"/>
      <c r="Z13" s="418"/>
      <c r="AA13" s="418"/>
      <c r="AB13" s="419"/>
      <c r="AC13" s="385">
        <v>2628</v>
      </c>
      <c r="AD13" s="386"/>
      <c r="AE13" s="386"/>
      <c r="AF13" s="386"/>
      <c r="AG13" s="387"/>
      <c r="AH13" s="385">
        <v>3085</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960358</v>
      </c>
      <c r="BO13" s="433"/>
      <c r="BP13" s="433"/>
      <c r="BQ13" s="433"/>
      <c r="BR13" s="433"/>
      <c r="BS13" s="433"/>
      <c r="BT13" s="433"/>
      <c r="BU13" s="434"/>
      <c r="BV13" s="432">
        <v>669422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7.3</v>
      </c>
      <c r="CU13" s="430"/>
      <c r="CV13" s="430"/>
      <c r="CW13" s="430"/>
      <c r="CX13" s="430"/>
      <c r="CY13" s="430"/>
      <c r="CZ13" s="430"/>
      <c r="DA13" s="431"/>
      <c r="DB13" s="429">
        <v>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49557</v>
      </c>
      <c r="S14" s="520"/>
      <c r="T14" s="520"/>
      <c r="U14" s="520"/>
      <c r="V14" s="521"/>
      <c r="W14" s="523"/>
      <c r="X14" s="421"/>
      <c r="Y14" s="421"/>
      <c r="Z14" s="421"/>
      <c r="AA14" s="421"/>
      <c r="AB14" s="422"/>
      <c r="AC14" s="512">
        <v>11.1</v>
      </c>
      <c r="AD14" s="513"/>
      <c r="AE14" s="513"/>
      <c r="AF14" s="513"/>
      <c r="AG14" s="514"/>
      <c r="AH14" s="512">
        <v>12.2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31.8</v>
      </c>
      <c r="CU14" s="530"/>
      <c r="CV14" s="530"/>
      <c r="CW14" s="530"/>
      <c r="CX14" s="530"/>
      <c r="CY14" s="530"/>
      <c r="CZ14" s="530"/>
      <c r="DA14" s="531"/>
      <c r="DB14" s="529">
        <v>23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48860</v>
      </c>
      <c r="S15" s="520"/>
      <c r="T15" s="520"/>
      <c r="U15" s="520"/>
      <c r="V15" s="521"/>
      <c r="W15" s="522" t="s">
        <v>137</v>
      </c>
      <c r="X15" s="418"/>
      <c r="Y15" s="418"/>
      <c r="Z15" s="418"/>
      <c r="AA15" s="418"/>
      <c r="AB15" s="419"/>
      <c r="AC15" s="385">
        <v>5195</v>
      </c>
      <c r="AD15" s="386"/>
      <c r="AE15" s="386"/>
      <c r="AF15" s="386"/>
      <c r="AG15" s="387"/>
      <c r="AH15" s="385">
        <v>5727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7066677</v>
      </c>
      <c r="BO15" s="462"/>
      <c r="BP15" s="462"/>
      <c r="BQ15" s="462"/>
      <c r="BR15" s="462"/>
      <c r="BS15" s="462"/>
      <c r="BT15" s="462"/>
      <c r="BU15" s="463"/>
      <c r="BV15" s="461">
        <v>6721289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v>
      </c>
      <c r="AD16" s="513"/>
      <c r="AE16" s="513"/>
      <c r="AF16" s="513"/>
      <c r="AG16" s="514"/>
      <c r="AH16" s="512">
        <v>22.7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20401036</v>
      </c>
      <c r="BO16" s="433"/>
      <c r="BP16" s="433"/>
      <c r="BQ16" s="433"/>
      <c r="BR16" s="433"/>
      <c r="BS16" s="433"/>
      <c r="BT16" s="433"/>
      <c r="BU16" s="434"/>
      <c r="BV16" s="432">
        <v>20135005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15816</v>
      </c>
      <c r="AD17" s="386"/>
      <c r="AE17" s="386"/>
      <c r="AF17" s="386"/>
      <c r="AG17" s="387"/>
      <c r="AH17" s="385">
        <v>16409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8845985</v>
      </c>
      <c r="BO17" s="433"/>
      <c r="BP17" s="433"/>
      <c r="BQ17" s="433"/>
      <c r="BR17" s="433"/>
      <c r="BS17" s="433"/>
      <c r="BT17" s="433"/>
      <c r="BU17" s="434"/>
      <c r="BV17" s="432">
        <v>8396335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778.18</v>
      </c>
      <c r="M18" s="485"/>
      <c r="N18" s="485"/>
      <c r="O18" s="485"/>
      <c r="P18" s="485"/>
      <c r="Q18" s="485"/>
      <c r="R18" s="486"/>
      <c r="S18" s="486"/>
      <c r="T18" s="486"/>
      <c r="U18" s="486"/>
      <c r="V18" s="487"/>
      <c r="W18" s="503"/>
      <c r="X18" s="504"/>
      <c r="Y18" s="504"/>
      <c r="Z18" s="504"/>
      <c r="AA18" s="504"/>
      <c r="AB18" s="528"/>
      <c r="AC18" s="402">
        <v>66.900000000000006</v>
      </c>
      <c r="AD18" s="403"/>
      <c r="AE18" s="403"/>
      <c r="AF18" s="403"/>
      <c r="AG18" s="488"/>
      <c r="AH18" s="402">
        <v>65.099999999999994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21901695</v>
      </c>
      <c r="BO18" s="433"/>
      <c r="BP18" s="433"/>
      <c r="BQ18" s="433"/>
      <c r="BR18" s="433"/>
      <c r="BS18" s="433"/>
      <c r="BT18" s="433"/>
      <c r="BU18" s="434"/>
      <c r="BV18" s="432">
        <v>21900355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65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27902700</v>
      </c>
      <c r="BO19" s="433"/>
      <c r="BP19" s="433"/>
      <c r="BQ19" s="433"/>
      <c r="BR19" s="433"/>
      <c r="BS19" s="433"/>
      <c r="BT19" s="433"/>
      <c r="BU19" s="434"/>
      <c r="BV19" s="432">
        <v>27635950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21377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44438546</v>
      </c>
      <c r="BO22" s="462"/>
      <c r="BP22" s="462"/>
      <c r="BQ22" s="462"/>
      <c r="BR22" s="462"/>
      <c r="BS22" s="462"/>
      <c r="BT22" s="462"/>
      <c r="BU22" s="463"/>
      <c r="BV22" s="461">
        <v>44396350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36001894</v>
      </c>
      <c r="BO23" s="433"/>
      <c r="BP23" s="433"/>
      <c r="BQ23" s="433"/>
      <c r="BR23" s="433"/>
      <c r="BS23" s="433"/>
      <c r="BT23" s="433"/>
      <c r="BU23" s="434"/>
      <c r="BV23" s="432">
        <v>35401701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9000</v>
      </c>
      <c r="R24" s="386"/>
      <c r="S24" s="386"/>
      <c r="T24" s="386"/>
      <c r="U24" s="386"/>
      <c r="V24" s="387"/>
      <c r="W24" s="475"/>
      <c r="X24" s="412"/>
      <c r="Y24" s="413"/>
      <c r="Z24" s="388" t="s">
        <v>162</v>
      </c>
      <c r="AA24" s="389"/>
      <c r="AB24" s="389"/>
      <c r="AC24" s="389"/>
      <c r="AD24" s="389"/>
      <c r="AE24" s="389"/>
      <c r="AF24" s="389"/>
      <c r="AG24" s="390"/>
      <c r="AH24" s="385">
        <v>465</v>
      </c>
      <c r="AI24" s="386"/>
      <c r="AJ24" s="386"/>
      <c r="AK24" s="386"/>
      <c r="AL24" s="387"/>
      <c r="AM24" s="385">
        <v>1479165</v>
      </c>
      <c r="AN24" s="386"/>
      <c r="AO24" s="386"/>
      <c r="AP24" s="386"/>
      <c r="AQ24" s="386"/>
      <c r="AR24" s="387"/>
      <c r="AS24" s="385">
        <v>3181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35058509</v>
      </c>
      <c r="BO24" s="433"/>
      <c r="BP24" s="433"/>
      <c r="BQ24" s="433"/>
      <c r="BR24" s="433"/>
      <c r="BS24" s="433"/>
      <c r="BT24" s="433"/>
      <c r="BU24" s="434"/>
      <c r="BV24" s="432">
        <v>33268838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7300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7856071</v>
      </c>
      <c r="BO25" s="462"/>
      <c r="BP25" s="462"/>
      <c r="BQ25" s="462"/>
      <c r="BR25" s="462"/>
      <c r="BS25" s="462"/>
      <c r="BT25" s="462"/>
      <c r="BU25" s="463"/>
      <c r="BV25" s="461">
        <v>2343673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6400</v>
      </c>
      <c r="R26" s="386"/>
      <c r="S26" s="386"/>
      <c r="T26" s="386"/>
      <c r="U26" s="386"/>
      <c r="V26" s="387"/>
      <c r="W26" s="475"/>
      <c r="X26" s="412"/>
      <c r="Y26" s="413"/>
      <c r="Z26" s="388" t="s">
        <v>168</v>
      </c>
      <c r="AA26" s="443"/>
      <c r="AB26" s="443"/>
      <c r="AC26" s="443"/>
      <c r="AD26" s="443"/>
      <c r="AE26" s="443"/>
      <c r="AF26" s="443"/>
      <c r="AG26" s="444"/>
      <c r="AH26" s="385">
        <v>12</v>
      </c>
      <c r="AI26" s="386"/>
      <c r="AJ26" s="386"/>
      <c r="AK26" s="386"/>
      <c r="AL26" s="387"/>
      <c r="AM26" s="385">
        <v>41664</v>
      </c>
      <c r="AN26" s="386"/>
      <c r="AO26" s="386"/>
      <c r="AP26" s="386"/>
      <c r="AQ26" s="386"/>
      <c r="AR26" s="387"/>
      <c r="AS26" s="385">
        <v>3472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4540</v>
      </c>
      <c r="R27" s="386"/>
      <c r="S27" s="386"/>
      <c r="T27" s="386"/>
      <c r="U27" s="386"/>
      <c r="V27" s="387"/>
      <c r="W27" s="475"/>
      <c r="X27" s="412"/>
      <c r="Y27" s="413"/>
      <c r="Z27" s="388" t="s">
        <v>171</v>
      </c>
      <c r="AA27" s="389"/>
      <c r="AB27" s="389"/>
      <c r="AC27" s="389"/>
      <c r="AD27" s="389"/>
      <c r="AE27" s="389"/>
      <c r="AF27" s="389"/>
      <c r="AG27" s="390"/>
      <c r="AH27" s="385">
        <v>8</v>
      </c>
      <c r="AI27" s="386"/>
      <c r="AJ27" s="386"/>
      <c r="AK27" s="386"/>
      <c r="AL27" s="387"/>
      <c r="AM27" s="385">
        <v>32272</v>
      </c>
      <c r="AN27" s="386"/>
      <c r="AO27" s="386"/>
      <c r="AP27" s="386"/>
      <c r="AQ27" s="386"/>
      <c r="AR27" s="387"/>
      <c r="AS27" s="385">
        <v>4034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500134</v>
      </c>
      <c r="BO27" s="467"/>
      <c r="BP27" s="467"/>
      <c r="BQ27" s="467"/>
      <c r="BR27" s="467"/>
      <c r="BS27" s="467"/>
      <c r="BT27" s="467"/>
      <c r="BU27" s="468"/>
      <c r="BV27" s="466">
        <v>500118</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4070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3161069</v>
      </c>
      <c r="BO28" s="462"/>
      <c r="BP28" s="462"/>
      <c r="BQ28" s="462"/>
      <c r="BR28" s="462"/>
      <c r="BS28" s="462"/>
      <c r="BT28" s="462"/>
      <c r="BU28" s="463"/>
      <c r="BV28" s="461">
        <v>3010615</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22</v>
      </c>
      <c r="M29" s="386"/>
      <c r="N29" s="386"/>
      <c r="O29" s="386"/>
      <c r="P29" s="387"/>
      <c r="Q29" s="385">
        <v>3710</v>
      </c>
      <c r="R29" s="386"/>
      <c r="S29" s="386"/>
      <c r="T29" s="386"/>
      <c r="U29" s="386"/>
      <c r="V29" s="387"/>
      <c r="W29" s="476"/>
      <c r="X29" s="477"/>
      <c r="Y29" s="478"/>
      <c r="Z29" s="388" t="s">
        <v>177</v>
      </c>
      <c r="AA29" s="389"/>
      <c r="AB29" s="389"/>
      <c r="AC29" s="389"/>
      <c r="AD29" s="389"/>
      <c r="AE29" s="389"/>
      <c r="AF29" s="389"/>
      <c r="AG29" s="390"/>
      <c r="AH29" s="385">
        <v>473</v>
      </c>
      <c r="AI29" s="386"/>
      <c r="AJ29" s="386"/>
      <c r="AK29" s="386"/>
      <c r="AL29" s="387"/>
      <c r="AM29" s="385">
        <v>1511437</v>
      </c>
      <c r="AN29" s="386"/>
      <c r="AO29" s="386"/>
      <c r="AP29" s="386"/>
      <c r="AQ29" s="386"/>
      <c r="AR29" s="387"/>
      <c r="AS29" s="385">
        <v>3195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450963</v>
      </c>
      <c r="BO29" s="433"/>
      <c r="BP29" s="433"/>
      <c r="BQ29" s="433"/>
      <c r="BR29" s="433"/>
      <c r="BS29" s="433"/>
      <c r="BT29" s="433"/>
      <c r="BU29" s="434"/>
      <c r="BV29" s="432">
        <v>360006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13761522</v>
      </c>
      <c r="BO30" s="467"/>
      <c r="BP30" s="467"/>
      <c r="BQ30" s="467"/>
      <c r="BR30" s="467"/>
      <c r="BS30" s="467"/>
      <c r="BT30" s="467"/>
      <c r="BU30" s="468"/>
      <c r="BV30" s="466">
        <v>13602718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備北地区消防組合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三次国際交流協会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診療所特別会計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広島県後期高齢者医療広域連合（一般会計）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15</v>
      </c>
      <c r="CP35" s="380"/>
      <c r="CQ35" s="381" t="str">
        <f>IF('各会計、関係団体の財政状況及び健全化判断比率'!BS8="","",'各会計、関係団体の財政状況及び健全化判断比率'!BS8)</f>
        <v>広島三次ワイナリー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t="str">
        <f>IF('各会計、関係団体の財政状況及び健全化判断比率'!B34="","",'各会計、関係団体の財政状況及び健全化判断比率'!B34)</f>
        <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広島県後期高齢者医療広域連合（特別会計）</v>
      </c>
      <c r="BZ36" s="381"/>
      <c r="CA36" s="381"/>
      <c r="CB36" s="381"/>
      <c r="CC36" s="381"/>
      <c r="CD36" s="381"/>
      <c r="CE36" s="381"/>
      <c r="CF36" s="381"/>
      <c r="CG36" s="381"/>
      <c r="CH36" s="381"/>
      <c r="CI36" s="381"/>
      <c r="CJ36" s="381"/>
      <c r="CK36" s="381"/>
      <c r="CL36" s="381"/>
      <c r="CM36" s="381"/>
      <c r="CN36" s="175"/>
      <c r="CO36" s="380">
        <f t="shared" si="3"/>
        <v>16</v>
      </c>
      <c r="CP36" s="380"/>
      <c r="CQ36" s="381" t="str">
        <f>IF('各会計、関係団体の財政状況及び健全化判断比率'!BS9="","",'各会計、関係団体の財政状況及び健全化判断比率'!BS9)</f>
        <v>君田トエンティワン</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広島県水道広域連合企業団（水道事業会計）</v>
      </c>
      <c r="BZ37" s="381"/>
      <c r="CA37" s="381"/>
      <c r="CB37" s="381"/>
      <c r="CC37" s="381"/>
      <c r="CD37" s="381"/>
      <c r="CE37" s="381"/>
      <c r="CF37" s="381"/>
      <c r="CG37" s="381"/>
      <c r="CH37" s="381"/>
      <c r="CI37" s="381"/>
      <c r="CJ37" s="381"/>
      <c r="CK37" s="381"/>
      <c r="CL37" s="381"/>
      <c r="CM37" s="381"/>
      <c r="CN37" s="175"/>
      <c r="CO37" s="380">
        <f t="shared" si="3"/>
        <v>17</v>
      </c>
      <c r="CP37" s="380"/>
      <c r="CQ37" s="381" t="str">
        <f>IF('各会計、関係団体の財政状況及び健全化判断比率'!BS10="","",'各会計、関係団体の財政状況及び健全化判断比率'!BS10)</f>
        <v>布野特産センター</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広島県水道広域連合企業団（工業用水道事業会計）</v>
      </c>
      <c r="BZ38" s="381"/>
      <c r="CA38" s="381"/>
      <c r="CB38" s="381"/>
      <c r="CC38" s="381"/>
      <c r="CD38" s="381"/>
      <c r="CE38" s="381"/>
      <c r="CF38" s="381"/>
      <c r="CG38" s="381"/>
      <c r="CH38" s="381"/>
      <c r="CI38" s="381"/>
      <c r="CJ38" s="381"/>
      <c r="CK38" s="381"/>
      <c r="CL38" s="381"/>
      <c r="CM38" s="381"/>
      <c r="CN38" s="175"/>
      <c r="CO38" s="380">
        <f t="shared" si="3"/>
        <v>18</v>
      </c>
      <c r="CP38" s="380"/>
      <c r="CQ38" s="381" t="str">
        <f>IF('各会計、関係団体の財政状況及び健全化判断比率'!BS11="","",'各会計、関係団体の財政状況及び健全化判断比率'!BS11)</f>
        <v>吉舎食品</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19</v>
      </c>
      <c r="CP39" s="380"/>
      <c r="CQ39" s="381" t="str">
        <f>IF('各会計、関係団体の財政状況及び健全化判断比率'!BS12="","",'各会計、関係団体の財政状況及び健全化判断比率'!BS12)</f>
        <v>奥田元宋・小由女美術館</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20</v>
      </c>
      <c r="CP40" s="380"/>
      <c r="CQ40" s="381" t="str">
        <f>IF('各会計、関係団体の財政状況及び健全化判断比率'!BS13="","",'各会計、関係団体の財政状況及び健全化判断比率'!BS13)</f>
        <v>三次ケーブルビジョン</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21</v>
      </c>
      <c r="CP41" s="380"/>
      <c r="CQ41" s="381" t="str">
        <f>IF('各会計、関係団体の財政状況及び健全化判断比率'!BS14="","",'各会計、関係団体の財政状況及び健全化判断比率'!BS14)</f>
        <v>みわ３７５</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22</v>
      </c>
      <c r="CP42" s="380"/>
      <c r="CQ42" s="381" t="str">
        <f>IF('各会計、関係団体の財政状況及び健全化判断比率'!BS15="","",'各会計、関係団体の財政状況及び健全化判断比率'!BS15)</f>
        <v>暮らしサポートみよし</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23</v>
      </c>
      <c r="CP43" s="380"/>
      <c r="CQ43" s="381" t="str">
        <f>IF('各会計、関係団体の財政状況及び健全化判断比率'!BS16="","",'各会計、関係団体の財政状況及び健全化判断比率'!BS16)</f>
        <v>備北メディカルネットワーク</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YZSAhqMROFi1KiMDxhP7ecDuUfE1ligRYu6jeS/V5cNYjvNrUgR9k7lZ8Q4NoWzGuJDJOX4mqh3a7L3YVV0bwg==" saltValue="ZM56ie9ASeFLG4/zFZ23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5" t="s">
        <v>532</v>
      </c>
      <c r="D34" s="1165"/>
      <c r="E34" s="1166"/>
      <c r="F34" s="32">
        <v>0</v>
      </c>
      <c r="G34" s="33">
        <v>0.01</v>
      </c>
      <c r="H34" s="33">
        <v>0.3</v>
      </c>
      <c r="I34" s="33">
        <v>0.1</v>
      </c>
      <c r="J34" s="34" t="s">
        <v>533</v>
      </c>
      <c r="K34" s="22"/>
      <c r="L34" s="22"/>
      <c r="M34" s="22"/>
      <c r="N34" s="22"/>
      <c r="O34" s="22"/>
      <c r="P34" s="22"/>
    </row>
    <row r="35" spans="1:16" ht="39" customHeight="1" x14ac:dyDescent="0.15">
      <c r="A35" s="22"/>
      <c r="B35" s="35"/>
      <c r="C35" s="1161" t="s">
        <v>534</v>
      </c>
      <c r="D35" s="1161"/>
      <c r="E35" s="1162"/>
      <c r="F35" s="36">
        <v>13.91</v>
      </c>
      <c r="G35" s="37">
        <v>17.86</v>
      </c>
      <c r="H35" s="37">
        <v>17.559999999999999</v>
      </c>
      <c r="I35" s="37">
        <v>14.59</v>
      </c>
      <c r="J35" s="38">
        <v>13.02</v>
      </c>
      <c r="K35" s="22"/>
      <c r="L35" s="22"/>
      <c r="M35" s="22"/>
      <c r="N35" s="22"/>
      <c r="O35" s="22"/>
      <c r="P35" s="22"/>
    </row>
    <row r="36" spans="1:16" ht="39" customHeight="1" x14ac:dyDescent="0.15">
      <c r="A36" s="22"/>
      <c r="B36" s="35"/>
      <c r="C36" s="1161" t="s">
        <v>535</v>
      </c>
      <c r="D36" s="1161"/>
      <c r="E36" s="1162"/>
      <c r="F36" s="36">
        <v>2.5099999999999998</v>
      </c>
      <c r="G36" s="37">
        <v>3.18</v>
      </c>
      <c r="H36" s="37">
        <v>5.79</v>
      </c>
      <c r="I36" s="37">
        <v>4.84</v>
      </c>
      <c r="J36" s="38">
        <v>3.94</v>
      </c>
      <c r="K36" s="22"/>
      <c r="L36" s="22"/>
      <c r="M36" s="22"/>
      <c r="N36" s="22"/>
      <c r="O36" s="22"/>
      <c r="P36" s="22"/>
    </row>
    <row r="37" spans="1:16" ht="39" customHeight="1" x14ac:dyDescent="0.15">
      <c r="A37" s="22"/>
      <c r="B37" s="35"/>
      <c r="C37" s="1161" t="s">
        <v>536</v>
      </c>
      <c r="D37" s="1161"/>
      <c r="E37" s="1162"/>
      <c r="F37" s="36">
        <v>0.78</v>
      </c>
      <c r="G37" s="37">
        <v>0.98</v>
      </c>
      <c r="H37" s="37">
        <v>1.19</v>
      </c>
      <c r="I37" s="37">
        <v>1.1599999999999999</v>
      </c>
      <c r="J37" s="38">
        <v>0.99</v>
      </c>
      <c r="K37" s="22"/>
      <c r="L37" s="22"/>
      <c r="M37" s="22"/>
      <c r="N37" s="22"/>
      <c r="O37" s="22"/>
      <c r="P37" s="22"/>
    </row>
    <row r="38" spans="1:16" ht="39" customHeight="1" x14ac:dyDescent="0.15">
      <c r="A38" s="22"/>
      <c r="B38" s="35"/>
      <c r="C38" s="1161" t="s">
        <v>537</v>
      </c>
      <c r="D38" s="1161"/>
      <c r="E38" s="1162"/>
      <c r="F38" s="36">
        <v>0.4</v>
      </c>
      <c r="G38" s="37">
        <v>0.39</v>
      </c>
      <c r="H38" s="37">
        <v>0.64</v>
      </c>
      <c r="I38" s="37">
        <v>0.55000000000000004</v>
      </c>
      <c r="J38" s="38">
        <v>0.56999999999999995</v>
      </c>
      <c r="K38" s="22"/>
      <c r="L38" s="22"/>
      <c r="M38" s="22"/>
      <c r="N38" s="22"/>
      <c r="O38" s="22"/>
      <c r="P38" s="22"/>
    </row>
    <row r="39" spans="1:16" ht="39" customHeight="1" x14ac:dyDescent="0.15">
      <c r="A39" s="22"/>
      <c r="B39" s="35"/>
      <c r="C39" s="1161" t="s">
        <v>538</v>
      </c>
      <c r="D39" s="1161"/>
      <c r="E39" s="1162"/>
      <c r="F39" s="36">
        <v>0.06</v>
      </c>
      <c r="G39" s="37">
        <v>0.06</v>
      </c>
      <c r="H39" s="37">
        <v>0.06</v>
      </c>
      <c r="I39" s="37">
        <v>0.06</v>
      </c>
      <c r="J39" s="38">
        <v>0.06</v>
      </c>
      <c r="K39" s="22"/>
      <c r="L39" s="22"/>
      <c r="M39" s="22"/>
      <c r="N39" s="22"/>
      <c r="O39" s="22"/>
      <c r="P39" s="22"/>
    </row>
    <row r="40" spans="1:16" ht="39" customHeight="1" x14ac:dyDescent="0.15">
      <c r="A40" s="22"/>
      <c r="B40" s="35"/>
      <c r="C40" s="1161" t="s">
        <v>539</v>
      </c>
      <c r="D40" s="1161"/>
      <c r="E40" s="1162"/>
      <c r="F40" s="36">
        <v>0</v>
      </c>
      <c r="G40" s="37">
        <v>0</v>
      </c>
      <c r="H40" s="37">
        <v>0.06</v>
      </c>
      <c r="I40" s="37">
        <v>0.05</v>
      </c>
      <c r="J40" s="38">
        <v>0</v>
      </c>
      <c r="K40" s="22"/>
      <c r="L40" s="22"/>
      <c r="M40" s="22"/>
      <c r="N40" s="22"/>
      <c r="O40" s="22"/>
      <c r="P40" s="22"/>
    </row>
    <row r="41" spans="1:16" ht="39" customHeight="1" x14ac:dyDescent="0.15">
      <c r="A41" s="22"/>
      <c r="B41" s="35"/>
      <c r="C41" s="1161" t="s">
        <v>540</v>
      </c>
      <c r="D41" s="1161"/>
      <c r="E41" s="1162"/>
      <c r="F41" s="36">
        <v>0</v>
      </c>
      <c r="G41" s="37">
        <v>0</v>
      </c>
      <c r="H41" s="37">
        <v>0</v>
      </c>
      <c r="I41" s="37">
        <v>0</v>
      </c>
      <c r="J41" s="38">
        <v>0</v>
      </c>
      <c r="K41" s="22"/>
      <c r="L41" s="22"/>
      <c r="M41" s="22"/>
      <c r="N41" s="22"/>
      <c r="O41" s="22"/>
      <c r="P41" s="22"/>
    </row>
    <row r="42" spans="1:16" ht="39" customHeight="1" x14ac:dyDescent="0.15">
      <c r="A42" s="22"/>
      <c r="B42" s="39"/>
      <c r="C42" s="1161" t="s">
        <v>541</v>
      </c>
      <c r="D42" s="1161"/>
      <c r="E42" s="1162"/>
      <c r="F42" s="36" t="s">
        <v>488</v>
      </c>
      <c r="G42" s="37" t="s">
        <v>488</v>
      </c>
      <c r="H42" s="37" t="s">
        <v>488</v>
      </c>
      <c r="I42" s="37" t="s">
        <v>488</v>
      </c>
      <c r="J42" s="38" t="s">
        <v>488</v>
      </c>
      <c r="K42" s="22"/>
      <c r="L42" s="22"/>
      <c r="M42" s="22"/>
      <c r="N42" s="22"/>
      <c r="O42" s="22"/>
      <c r="P42" s="22"/>
    </row>
    <row r="43" spans="1:16" ht="39" customHeight="1" thickBot="1" x14ac:dyDescent="0.2">
      <c r="A43" s="22"/>
      <c r="B43" s="40"/>
      <c r="C43" s="1163" t="s">
        <v>542</v>
      </c>
      <c r="D43" s="1163"/>
      <c r="E43" s="1164"/>
      <c r="F43" s="41">
        <v>5.92</v>
      </c>
      <c r="G43" s="42">
        <v>6.09</v>
      </c>
      <c r="H43" s="42">
        <v>6.24</v>
      </c>
      <c r="I43" s="42">
        <v>6.48</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GG3R0zaee9NRxH334P344uGhPMYaUa6S5jI/aY1UA54Y1YCFHaEny4A6s2Tosp9QBY/rMFHdFHEA9sP1RlFVQ==" saltValue="Yl0l+5BKITo+LPIF8gmL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90" t="s">
        <v>9</v>
      </c>
      <c r="C45" s="1191"/>
      <c r="D45" s="56"/>
      <c r="E45" s="1196" t="s">
        <v>10</v>
      </c>
      <c r="F45" s="1196"/>
      <c r="G45" s="1196"/>
      <c r="H45" s="1196"/>
      <c r="I45" s="1196"/>
      <c r="J45" s="1197"/>
      <c r="K45" s="57">
        <v>5417</v>
      </c>
      <c r="L45" s="58">
        <v>5565</v>
      </c>
      <c r="M45" s="58">
        <v>5449</v>
      </c>
      <c r="N45" s="58">
        <v>5629</v>
      </c>
      <c r="O45" s="59">
        <v>5425</v>
      </c>
      <c r="P45" s="46"/>
      <c r="Q45" s="46"/>
      <c r="R45" s="46"/>
      <c r="S45" s="46"/>
      <c r="T45" s="46"/>
      <c r="U45" s="46"/>
    </row>
    <row r="46" spans="1:21" ht="30.75" customHeight="1" x14ac:dyDescent="0.15">
      <c r="A46" s="46"/>
      <c r="B46" s="1192"/>
      <c r="C46" s="1193"/>
      <c r="D46" s="60"/>
      <c r="E46" s="1169" t="s">
        <v>11</v>
      </c>
      <c r="F46" s="1169"/>
      <c r="G46" s="1169"/>
      <c r="H46" s="1169"/>
      <c r="I46" s="1169"/>
      <c r="J46" s="1170"/>
      <c r="K46" s="61" t="s">
        <v>488</v>
      </c>
      <c r="L46" s="62" t="s">
        <v>488</v>
      </c>
      <c r="M46" s="62" t="s">
        <v>488</v>
      </c>
      <c r="N46" s="62" t="s">
        <v>488</v>
      </c>
      <c r="O46" s="63" t="s">
        <v>488</v>
      </c>
      <c r="P46" s="46"/>
      <c r="Q46" s="46"/>
      <c r="R46" s="46"/>
      <c r="S46" s="46"/>
      <c r="T46" s="46"/>
      <c r="U46" s="46"/>
    </row>
    <row r="47" spans="1:21" ht="30.75" customHeight="1" x14ac:dyDescent="0.15">
      <c r="A47" s="46"/>
      <c r="B47" s="1192"/>
      <c r="C47" s="1193"/>
      <c r="D47" s="60"/>
      <c r="E47" s="1169" t="s">
        <v>12</v>
      </c>
      <c r="F47" s="1169"/>
      <c r="G47" s="1169"/>
      <c r="H47" s="1169"/>
      <c r="I47" s="1169"/>
      <c r="J47" s="1170"/>
      <c r="K47" s="61" t="s">
        <v>488</v>
      </c>
      <c r="L47" s="62" t="s">
        <v>488</v>
      </c>
      <c r="M47" s="62" t="s">
        <v>488</v>
      </c>
      <c r="N47" s="62" t="s">
        <v>488</v>
      </c>
      <c r="O47" s="63" t="s">
        <v>488</v>
      </c>
      <c r="P47" s="46"/>
      <c r="Q47" s="46"/>
      <c r="R47" s="46"/>
      <c r="S47" s="46"/>
      <c r="T47" s="46"/>
      <c r="U47" s="46"/>
    </row>
    <row r="48" spans="1:21" ht="30.75" customHeight="1" x14ac:dyDescent="0.15">
      <c r="A48" s="46"/>
      <c r="B48" s="1192"/>
      <c r="C48" s="1193"/>
      <c r="D48" s="60"/>
      <c r="E48" s="1169" t="s">
        <v>13</v>
      </c>
      <c r="F48" s="1169"/>
      <c r="G48" s="1169"/>
      <c r="H48" s="1169"/>
      <c r="I48" s="1169"/>
      <c r="J48" s="1170"/>
      <c r="K48" s="61">
        <v>1206</v>
      </c>
      <c r="L48" s="62">
        <v>1023</v>
      </c>
      <c r="M48" s="62">
        <v>1017</v>
      </c>
      <c r="N48" s="62">
        <v>1122</v>
      </c>
      <c r="O48" s="63">
        <v>955</v>
      </c>
      <c r="P48" s="46"/>
      <c r="Q48" s="46"/>
      <c r="R48" s="46"/>
      <c r="S48" s="46"/>
      <c r="T48" s="46"/>
      <c r="U48" s="46"/>
    </row>
    <row r="49" spans="1:21" ht="30.75" customHeight="1" x14ac:dyDescent="0.15">
      <c r="A49" s="46"/>
      <c r="B49" s="1192"/>
      <c r="C49" s="1193"/>
      <c r="D49" s="60"/>
      <c r="E49" s="1169" t="s">
        <v>14</v>
      </c>
      <c r="F49" s="1169"/>
      <c r="G49" s="1169"/>
      <c r="H49" s="1169"/>
      <c r="I49" s="1169"/>
      <c r="J49" s="1170"/>
      <c r="K49" s="61">
        <v>4</v>
      </c>
      <c r="L49" s="62">
        <v>3</v>
      </c>
      <c r="M49" s="62">
        <v>3</v>
      </c>
      <c r="N49" s="62" t="s">
        <v>488</v>
      </c>
      <c r="O49" s="63">
        <v>207</v>
      </c>
      <c r="P49" s="46"/>
      <c r="Q49" s="46"/>
      <c r="R49" s="46"/>
      <c r="S49" s="46"/>
      <c r="T49" s="46"/>
      <c r="U49" s="46"/>
    </row>
    <row r="50" spans="1:21" ht="30.75" customHeight="1" x14ac:dyDescent="0.15">
      <c r="A50" s="46"/>
      <c r="B50" s="1192"/>
      <c r="C50" s="1193"/>
      <c r="D50" s="60"/>
      <c r="E50" s="1169" t="s">
        <v>15</v>
      </c>
      <c r="F50" s="1169"/>
      <c r="G50" s="1169"/>
      <c r="H50" s="1169"/>
      <c r="I50" s="1169"/>
      <c r="J50" s="1170"/>
      <c r="K50" s="61">
        <v>41</v>
      </c>
      <c r="L50" s="62">
        <v>31</v>
      </c>
      <c r="M50" s="62">
        <v>23</v>
      </c>
      <c r="N50" s="62">
        <v>19</v>
      </c>
      <c r="O50" s="63">
        <v>12</v>
      </c>
      <c r="P50" s="46"/>
      <c r="Q50" s="46"/>
      <c r="R50" s="46"/>
      <c r="S50" s="46"/>
      <c r="T50" s="46"/>
      <c r="U50" s="46"/>
    </row>
    <row r="51" spans="1:21" ht="30.75" customHeight="1" x14ac:dyDescent="0.15">
      <c r="A51" s="46"/>
      <c r="B51" s="1194"/>
      <c r="C51" s="1195"/>
      <c r="D51" s="64"/>
      <c r="E51" s="1169" t="s">
        <v>16</v>
      </c>
      <c r="F51" s="1169"/>
      <c r="G51" s="1169"/>
      <c r="H51" s="1169"/>
      <c r="I51" s="1169"/>
      <c r="J51" s="1170"/>
      <c r="K51" s="61">
        <v>0</v>
      </c>
      <c r="L51" s="62">
        <v>0</v>
      </c>
      <c r="M51" s="62">
        <v>0</v>
      </c>
      <c r="N51" s="62">
        <v>1</v>
      </c>
      <c r="O51" s="63">
        <v>1</v>
      </c>
      <c r="P51" s="46"/>
      <c r="Q51" s="46"/>
      <c r="R51" s="46"/>
      <c r="S51" s="46"/>
      <c r="T51" s="46"/>
      <c r="U51" s="46"/>
    </row>
    <row r="52" spans="1:21" ht="30.75" customHeight="1" x14ac:dyDescent="0.15">
      <c r="A52" s="46"/>
      <c r="B52" s="1167" t="s">
        <v>17</v>
      </c>
      <c r="C52" s="1168"/>
      <c r="D52" s="64"/>
      <c r="E52" s="1169" t="s">
        <v>18</v>
      </c>
      <c r="F52" s="1169"/>
      <c r="G52" s="1169"/>
      <c r="H52" s="1169"/>
      <c r="I52" s="1169"/>
      <c r="J52" s="1170"/>
      <c r="K52" s="61">
        <v>5544</v>
      </c>
      <c r="L52" s="62">
        <v>5506</v>
      </c>
      <c r="M52" s="62">
        <v>5329</v>
      </c>
      <c r="N52" s="62">
        <v>5404</v>
      </c>
      <c r="O52" s="63">
        <v>5332</v>
      </c>
      <c r="P52" s="46"/>
      <c r="Q52" s="46"/>
      <c r="R52" s="46"/>
      <c r="S52" s="46"/>
      <c r="T52" s="46"/>
      <c r="U52" s="46"/>
    </row>
    <row r="53" spans="1:21" ht="30.75" customHeight="1" thickBot="1" x14ac:dyDescent="0.2">
      <c r="A53" s="46"/>
      <c r="B53" s="1171" t="s">
        <v>19</v>
      </c>
      <c r="C53" s="1172"/>
      <c r="D53" s="65"/>
      <c r="E53" s="1173" t="s">
        <v>20</v>
      </c>
      <c r="F53" s="1173"/>
      <c r="G53" s="1173"/>
      <c r="H53" s="1173"/>
      <c r="I53" s="1173"/>
      <c r="J53" s="1174"/>
      <c r="K53" s="66">
        <v>1124</v>
      </c>
      <c r="L53" s="67">
        <v>1116</v>
      </c>
      <c r="M53" s="67">
        <v>1163</v>
      </c>
      <c r="N53" s="67">
        <v>1367</v>
      </c>
      <c r="O53" s="68">
        <v>1268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75" t="s">
        <v>24</v>
      </c>
      <c r="C58" s="1176"/>
      <c r="D58" s="1181" t="s">
        <v>25</v>
      </c>
      <c r="E58" s="1182"/>
      <c r="F58" s="1182"/>
      <c r="G58" s="1182"/>
      <c r="H58" s="1182"/>
      <c r="I58" s="1182"/>
      <c r="J58" s="1183"/>
      <c r="K58" s="81"/>
      <c r="L58" s="82"/>
      <c r="M58" s="82"/>
      <c r="N58" s="82"/>
      <c r="O58" s="83"/>
    </row>
    <row r="59" spans="1:21" ht="31.5" customHeight="1" x14ac:dyDescent="0.15">
      <c r="B59" s="1177"/>
      <c r="C59" s="1178"/>
      <c r="D59" s="1184" t="s">
        <v>26</v>
      </c>
      <c r="E59" s="1185"/>
      <c r="F59" s="1185"/>
      <c r="G59" s="1185"/>
      <c r="H59" s="1185"/>
      <c r="I59" s="1185"/>
      <c r="J59" s="1186"/>
      <c r="K59" s="84"/>
      <c r="L59" s="85"/>
      <c r="M59" s="85"/>
      <c r="N59" s="85"/>
      <c r="O59" s="86"/>
    </row>
    <row r="60" spans="1:21" ht="31.5" customHeight="1" thickBot="1" x14ac:dyDescent="0.2">
      <c r="B60" s="1179"/>
      <c r="C60" s="1180"/>
      <c r="D60" s="1187" t="s">
        <v>27</v>
      </c>
      <c r="E60" s="1188"/>
      <c r="F60" s="1188"/>
      <c r="G60" s="1188"/>
      <c r="H60" s="1188"/>
      <c r="I60" s="1188"/>
      <c r="J60" s="118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zHyfJnrErjBU/cBRZWoWKWh7/R/bbcTDyWGvlSPxuN8dTEiW67sfuTBnF82ZD9SGxY6eiXCf19VlkgQPxWBmw==" saltValue="n1BkoFhBXjCzBUFG5qir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10" t="s">
        <v>30</v>
      </c>
      <c r="C41" s="1211"/>
      <c r="D41" s="103"/>
      <c r="E41" s="1212" t="s">
        <v>31</v>
      </c>
      <c r="F41" s="1212"/>
      <c r="G41" s="1212"/>
      <c r="H41" s="1213"/>
      <c r="I41" s="342">
        <v>52588</v>
      </c>
      <c r="J41" s="343">
        <v>50927</v>
      </c>
      <c r="K41" s="343">
        <v>49168</v>
      </c>
      <c r="L41" s="343">
        <v>47619</v>
      </c>
      <c r="M41" s="344">
        <v>47682</v>
      </c>
    </row>
    <row r="42" spans="2:13" ht="27.75" customHeight="1" x14ac:dyDescent="0.15">
      <c r="B42" s="1200"/>
      <c r="C42" s="1201"/>
      <c r="D42" s="104"/>
      <c r="E42" s="1204" t="s">
        <v>32</v>
      </c>
      <c r="F42" s="1204"/>
      <c r="G42" s="1204"/>
      <c r="H42" s="1205"/>
      <c r="I42" s="345">
        <v>106</v>
      </c>
      <c r="J42" s="346">
        <v>79</v>
      </c>
      <c r="K42" s="346">
        <v>58</v>
      </c>
      <c r="L42" s="346">
        <v>40</v>
      </c>
      <c r="M42" s="347">
        <v>30</v>
      </c>
    </row>
    <row r="43" spans="2:13" ht="27.75" customHeight="1" x14ac:dyDescent="0.15">
      <c r="B43" s="1200"/>
      <c r="C43" s="1201"/>
      <c r="D43" s="104"/>
      <c r="E43" s="1204" t="s">
        <v>33</v>
      </c>
      <c r="F43" s="1204"/>
      <c r="G43" s="1204"/>
      <c r="H43" s="1205"/>
      <c r="I43" s="345">
        <v>15605</v>
      </c>
      <c r="J43" s="346">
        <v>15601</v>
      </c>
      <c r="K43" s="346">
        <v>15047</v>
      </c>
      <c r="L43" s="346">
        <v>14547</v>
      </c>
      <c r="M43" s="347">
        <v>11234</v>
      </c>
    </row>
    <row r="44" spans="2:13" ht="27.75" customHeight="1" x14ac:dyDescent="0.15">
      <c r="B44" s="1200"/>
      <c r="C44" s="1201"/>
      <c r="D44" s="104"/>
      <c r="E44" s="1204" t="s">
        <v>34</v>
      </c>
      <c r="F44" s="1204"/>
      <c r="G44" s="1204"/>
      <c r="H44" s="1205"/>
      <c r="I44" s="345">
        <v>6</v>
      </c>
      <c r="J44" s="346">
        <v>3</v>
      </c>
      <c r="K44" s="346" t="s">
        <v>488</v>
      </c>
      <c r="L44" s="346" t="s">
        <v>488</v>
      </c>
      <c r="M44" s="347">
        <v>2025</v>
      </c>
    </row>
    <row r="45" spans="2:13" ht="27.75" customHeight="1" x14ac:dyDescent="0.15">
      <c r="B45" s="1200"/>
      <c r="C45" s="1201"/>
      <c r="D45" s="104"/>
      <c r="E45" s="1204" t="s">
        <v>35</v>
      </c>
      <c r="F45" s="1204"/>
      <c r="G45" s="1204"/>
      <c r="H45" s="1205"/>
      <c r="I45" s="345">
        <v>5186</v>
      </c>
      <c r="J45" s="346">
        <v>5032</v>
      </c>
      <c r="K45" s="346">
        <v>4971</v>
      </c>
      <c r="L45" s="346">
        <v>4849</v>
      </c>
      <c r="M45" s="347">
        <v>4865</v>
      </c>
    </row>
    <row r="46" spans="2:13" ht="27.75" customHeight="1" x14ac:dyDescent="0.15">
      <c r="B46" s="1200"/>
      <c r="C46" s="1201"/>
      <c r="D46" s="105"/>
      <c r="E46" s="1204" t="s">
        <v>36</v>
      </c>
      <c r="F46" s="1204"/>
      <c r="G46" s="1204"/>
      <c r="H46" s="1205"/>
      <c r="I46" s="345">
        <v>4</v>
      </c>
      <c r="J46" s="346">
        <v>0</v>
      </c>
      <c r="K46" s="346">
        <v>1</v>
      </c>
      <c r="L46" s="346">
        <v>2</v>
      </c>
      <c r="M46" s="347">
        <v>0</v>
      </c>
    </row>
    <row r="47" spans="2:13" ht="27.75" customHeight="1" x14ac:dyDescent="0.15">
      <c r="B47" s="1200"/>
      <c r="C47" s="1201"/>
      <c r="D47" s="106"/>
      <c r="E47" s="1214" t="s">
        <v>37</v>
      </c>
      <c r="F47" s="1215"/>
      <c r="G47" s="1215"/>
      <c r="H47" s="1216"/>
      <c r="I47" s="345" t="s">
        <v>488</v>
      </c>
      <c r="J47" s="346" t="s">
        <v>488</v>
      </c>
      <c r="K47" s="346" t="s">
        <v>488</v>
      </c>
      <c r="L47" s="346" t="s">
        <v>488</v>
      </c>
      <c r="M47" s="347" t="s">
        <v>488</v>
      </c>
    </row>
    <row r="48" spans="2:13" ht="27.75" customHeight="1" x14ac:dyDescent="0.15">
      <c r="B48" s="1200"/>
      <c r="C48" s="1201"/>
      <c r="D48" s="104"/>
      <c r="E48" s="1204" t="s">
        <v>38</v>
      </c>
      <c r="F48" s="1204"/>
      <c r="G48" s="1204"/>
      <c r="H48" s="1205"/>
      <c r="I48" s="345" t="s">
        <v>488</v>
      </c>
      <c r="J48" s="346" t="s">
        <v>488</v>
      </c>
      <c r="K48" s="346" t="s">
        <v>488</v>
      </c>
      <c r="L48" s="346" t="s">
        <v>488</v>
      </c>
      <c r="M48" s="347" t="s">
        <v>488</v>
      </c>
    </row>
    <row r="49" spans="2:13" ht="27.75" customHeight="1" x14ac:dyDescent="0.15">
      <c r="B49" s="1202"/>
      <c r="C49" s="1203"/>
      <c r="D49" s="104"/>
      <c r="E49" s="1204" t="s">
        <v>39</v>
      </c>
      <c r="F49" s="1204"/>
      <c r="G49" s="1204"/>
      <c r="H49" s="1205"/>
      <c r="I49" s="345" t="s">
        <v>488</v>
      </c>
      <c r="J49" s="346" t="s">
        <v>488</v>
      </c>
      <c r="K49" s="346" t="s">
        <v>488</v>
      </c>
      <c r="L49" s="346" t="s">
        <v>488</v>
      </c>
      <c r="M49" s="347" t="s">
        <v>488</v>
      </c>
    </row>
    <row r="50" spans="2:13" ht="27.75" customHeight="1" x14ac:dyDescent="0.15">
      <c r="B50" s="1198" t="s">
        <v>40</v>
      </c>
      <c r="C50" s="1199"/>
      <c r="D50" s="107"/>
      <c r="E50" s="1204" t="s">
        <v>41</v>
      </c>
      <c r="F50" s="1204"/>
      <c r="G50" s="1204"/>
      <c r="H50" s="1205"/>
      <c r="I50" s="345">
        <v>12029</v>
      </c>
      <c r="J50" s="346">
        <v>12458</v>
      </c>
      <c r="K50" s="346">
        <v>13420</v>
      </c>
      <c r="L50" s="346">
        <v>14035</v>
      </c>
      <c r="M50" s="347">
        <v>11495</v>
      </c>
    </row>
    <row r="51" spans="2:13" ht="27.75" customHeight="1" x14ac:dyDescent="0.15">
      <c r="B51" s="1200"/>
      <c r="C51" s="1201"/>
      <c r="D51" s="104"/>
      <c r="E51" s="1204" t="s">
        <v>42</v>
      </c>
      <c r="F51" s="1204"/>
      <c r="G51" s="1204"/>
      <c r="H51" s="1205"/>
      <c r="I51" s="345">
        <v>4150</v>
      </c>
      <c r="J51" s="346">
        <v>4127</v>
      </c>
      <c r="K51" s="346">
        <v>3995</v>
      </c>
      <c r="L51" s="346">
        <v>3526</v>
      </c>
      <c r="M51" s="347">
        <v>3578</v>
      </c>
    </row>
    <row r="52" spans="2:13" ht="27.75" customHeight="1" x14ac:dyDescent="0.15">
      <c r="B52" s="1202"/>
      <c r="C52" s="1203"/>
      <c r="D52" s="104"/>
      <c r="E52" s="1204" t="s">
        <v>43</v>
      </c>
      <c r="F52" s="1204"/>
      <c r="G52" s="1204"/>
      <c r="H52" s="1205"/>
      <c r="I52" s="345">
        <v>48705</v>
      </c>
      <c r="J52" s="346">
        <v>47636</v>
      </c>
      <c r="K52" s="346">
        <v>46512</v>
      </c>
      <c r="L52" s="346">
        <v>45577</v>
      </c>
      <c r="M52" s="347">
        <v>45262</v>
      </c>
    </row>
    <row r="53" spans="2:13" ht="27.75" customHeight="1" thickBot="1" x14ac:dyDescent="0.2">
      <c r="B53" s="1206" t="s">
        <v>19</v>
      </c>
      <c r="C53" s="1207"/>
      <c r="D53" s="108"/>
      <c r="E53" s="1208" t="s">
        <v>44</v>
      </c>
      <c r="F53" s="1208"/>
      <c r="G53" s="1208"/>
      <c r="H53" s="1209"/>
      <c r="I53" s="348">
        <v>8610</v>
      </c>
      <c r="J53" s="349">
        <v>7422</v>
      </c>
      <c r="K53" s="349">
        <v>5317</v>
      </c>
      <c r="L53" s="349">
        <v>3919</v>
      </c>
      <c r="M53" s="350">
        <v>5500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zt8y5PWR6tazS0Le6VtFv5yRo+cDvEhyRLp7a5nnk7XdPT+VHAjRAM9MOnUGlBIrG4Obz9scBOcWMe2UOekow==" saltValue="N0ixnww2YLvqm2xXDg3C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5" t="s">
        <v>46</v>
      </c>
      <c r="D55" s="1225"/>
      <c r="E55" s="1226"/>
      <c r="F55" s="120">
        <v>2888</v>
      </c>
      <c r="G55" s="120">
        <v>3011</v>
      </c>
      <c r="H55" s="121">
        <v>3161</v>
      </c>
    </row>
    <row r="56" spans="2:8" ht="52.5" customHeight="1" x14ac:dyDescent="0.15">
      <c r="B56" s="122"/>
      <c r="C56" s="1227" t="s">
        <v>47</v>
      </c>
      <c r="D56" s="1227"/>
      <c r="E56" s="1228"/>
      <c r="F56" s="123">
        <v>360</v>
      </c>
      <c r="G56" s="123">
        <v>360</v>
      </c>
      <c r="H56" s="124">
        <v>451</v>
      </c>
    </row>
    <row r="57" spans="2:8" ht="53.25" customHeight="1" x14ac:dyDescent="0.15">
      <c r="B57" s="122"/>
      <c r="C57" s="1229" t="s">
        <v>48</v>
      </c>
      <c r="D57" s="1229"/>
      <c r="E57" s="1230"/>
      <c r="F57" s="125">
        <v>13151</v>
      </c>
      <c r="G57" s="125">
        <v>13603</v>
      </c>
      <c r="H57" s="126">
        <v>13762</v>
      </c>
    </row>
    <row r="58" spans="2:8" ht="45.75" customHeight="1" x14ac:dyDescent="0.15">
      <c r="B58" s="127"/>
      <c r="C58" s="1217" t="s">
        <v>579</v>
      </c>
      <c r="D58" s="1218"/>
      <c r="E58" s="1219"/>
      <c r="F58" s="128">
        <v>3971</v>
      </c>
      <c r="G58" s="128">
        <v>3971</v>
      </c>
      <c r="H58" s="129">
        <v>3971</v>
      </c>
    </row>
    <row r="59" spans="2:8" ht="45.75" customHeight="1" x14ac:dyDescent="0.15">
      <c r="B59" s="127"/>
      <c r="C59" s="1217" t="s">
        <v>583</v>
      </c>
      <c r="D59" s="1218"/>
      <c r="E59" s="1219"/>
      <c r="F59" s="128">
        <v>2318</v>
      </c>
      <c r="G59" s="128">
        <v>2594</v>
      </c>
      <c r="H59" s="129">
        <v>2867</v>
      </c>
    </row>
    <row r="60" spans="2:8" ht="45.75" customHeight="1" x14ac:dyDescent="0.15">
      <c r="B60" s="127"/>
      <c r="C60" s="1217" t="s">
        <v>580</v>
      </c>
      <c r="D60" s="1218"/>
      <c r="E60" s="1219"/>
      <c r="F60" s="128">
        <v>1389</v>
      </c>
      <c r="G60" s="128">
        <v>1502</v>
      </c>
      <c r="H60" s="129">
        <v>1614</v>
      </c>
    </row>
    <row r="61" spans="2:8" ht="45.75" customHeight="1" x14ac:dyDescent="0.15">
      <c r="B61" s="127"/>
      <c r="C61" s="1217" t="s">
        <v>582</v>
      </c>
      <c r="D61" s="1218"/>
      <c r="E61" s="1219"/>
      <c r="F61" s="128">
        <v>1023</v>
      </c>
      <c r="G61" s="128">
        <v>1027</v>
      </c>
      <c r="H61" s="129">
        <v>1029</v>
      </c>
    </row>
    <row r="62" spans="2:8" ht="45.75" customHeight="1" thickBot="1" x14ac:dyDescent="0.2">
      <c r="B62" s="130"/>
      <c r="C62" s="1220" t="s">
        <v>581</v>
      </c>
      <c r="D62" s="1221"/>
      <c r="E62" s="1222"/>
      <c r="F62" s="131">
        <v>778</v>
      </c>
      <c r="G62" s="131">
        <v>775</v>
      </c>
      <c r="H62" s="132">
        <v>822</v>
      </c>
    </row>
    <row r="63" spans="2:8" ht="52.5" customHeight="1" thickBot="1" x14ac:dyDescent="0.2">
      <c r="B63" s="133"/>
      <c r="C63" s="1223" t="s">
        <v>49</v>
      </c>
      <c r="D63" s="1223"/>
      <c r="E63" s="1224"/>
      <c r="F63" s="134">
        <v>16399</v>
      </c>
      <c r="G63" s="134">
        <v>16973</v>
      </c>
      <c r="H63" s="135">
        <v>17374</v>
      </c>
    </row>
    <row r="64" spans="2:8" x14ac:dyDescent="0.15"/>
  </sheetData>
  <sheetProtection algorithmName="SHA-512" hashValue="aDN3Fmfr0d/5+9NWEielBTT+vNEWfIJgEw80I+Hdxw+Yj5qMdHkBbbc60CI/MfRMjYb7JlxKBJreaPf4qT2I0g==" saltValue="Z8WoWqkCAd217T5FnXsI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9" t="s">
        <v>586</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x14ac:dyDescent="0.15">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x14ac:dyDescent="0.15">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x14ac:dyDescent="0.15">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x14ac:dyDescent="0.15">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587</v>
      </c>
    </row>
    <row r="50" spans="1:109" x14ac:dyDescent="0.15">
      <c r="B50" s="259"/>
      <c r="G50" s="1231"/>
      <c r="H50" s="1231"/>
      <c r="I50" s="1231"/>
      <c r="J50" s="1231"/>
      <c r="K50" s="360"/>
      <c r="L50" s="360"/>
      <c r="M50" s="361"/>
      <c r="N50" s="361"/>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37" t="s">
        <v>527</v>
      </c>
      <c r="BQ50" s="1237"/>
      <c r="BR50" s="1237"/>
      <c r="BS50" s="1237"/>
      <c r="BT50" s="1237"/>
      <c r="BU50" s="1237"/>
      <c r="BV50" s="1237"/>
      <c r="BW50" s="1237"/>
      <c r="BX50" s="1237" t="s">
        <v>528</v>
      </c>
      <c r="BY50" s="1237"/>
      <c r="BZ50" s="1237"/>
      <c r="CA50" s="1237"/>
      <c r="CB50" s="1237"/>
      <c r="CC50" s="1237"/>
      <c r="CD50" s="1237"/>
      <c r="CE50" s="1237"/>
      <c r="CF50" s="1237" t="s">
        <v>529</v>
      </c>
      <c r="CG50" s="1237"/>
      <c r="CH50" s="1237"/>
      <c r="CI50" s="1237"/>
      <c r="CJ50" s="1237"/>
      <c r="CK50" s="1237"/>
      <c r="CL50" s="1237"/>
      <c r="CM50" s="1237"/>
      <c r="CN50" s="1237" t="s">
        <v>530</v>
      </c>
      <c r="CO50" s="1237"/>
      <c r="CP50" s="1237"/>
      <c r="CQ50" s="1237"/>
      <c r="CR50" s="1237"/>
      <c r="CS50" s="1237"/>
      <c r="CT50" s="1237"/>
      <c r="CU50" s="1237"/>
      <c r="CV50" s="1237" t="s">
        <v>531</v>
      </c>
      <c r="CW50" s="1237"/>
      <c r="CX50" s="1237"/>
      <c r="CY50" s="1237"/>
      <c r="CZ50" s="1237"/>
      <c r="DA50" s="1237"/>
      <c r="DB50" s="1237"/>
      <c r="DC50" s="1237"/>
    </row>
    <row r="51" spans="1:109" ht="13.5" customHeight="1" x14ac:dyDescent="0.15">
      <c r="B51" s="259"/>
      <c r="G51" s="1248"/>
      <c r="H51" s="1248"/>
      <c r="I51" s="1252"/>
      <c r="J51" s="1252"/>
      <c r="K51" s="1238"/>
      <c r="L51" s="1238"/>
      <c r="M51" s="1238"/>
      <c r="N51" s="1238"/>
      <c r="AM51" s="359"/>
      <c r="AN51" s="1236" t="s">
        <v>588</v>
      </c>
      <c r="AO51" s="1236"/>
      <c r="AP51" s="1236"/>
      <c r="AQ51" s="1236"/>
      <c r="AR51" s="1236"/>
      <c r="AS51" s="1236"/>
      <c r="AT51" s="1236"/>
      <c r="AU51" s="1236"/>
      <c r="AV51" s="1236"/>
      <c r="AW51" s="1236"/>
      <c r="AX51" s="1236"/>
      <c r="AY51" s="1236"/>
      <c r="AZ51" s="1236"/>
      <c r="BA51" s="1236"/>
      <c r="BB51" s="1236" t="s">
        <v>589</v>
      </c>
      <c r="BC51" s="1236"/>
      <c r="BD51" s="1236"/>
      <c r="BE51" s="1236"/>
      <c r="BF51" s="1236"/>
      <c r="BG51" s="1236"/>
      <c r="BH51" s="1236"/>
      <c r="BI51" s="1236"/>
      <c r="BJ51" s="1236"/>
      <c r="BK51" s="1236"/>
      <c r="BL51" s="1236"/>
      <c r="BM51" s="1236"/>
      <c r="BN51" s="1236"/>
      <c r="BO51" s="1236"/>
      <c r="BP51" s="1233">
        <v>52.8</v>
      </c>
      <c r="BQ51" s="1233"/>
      <c r="BR51" s="1233"/>
      <c r="BS51" s="1233"/>
      <c r="BT51" s="1233"/>
      <c r="BU51" s="1233"/>
      <c r="BV51" s="1233"/>
      <c r="BW51" s="1233"/>
      <c r="BX51" s="1233">
        <v>44</v>
      </c>
      <c r="BY51" s="1233"/>
      <c r="BZ51" s="1233"/>
      <c r="CA51" s="1233"/>
      <c r="CB51" s="1233"/>
      <c r="CC51" s="1233"/>
      <c r="CD51" s="1233"/>
      <c r="CE51" s="1233"/>
      <c r="CF51" s="1233">
        <v>30.1</v>
      </c>
      <c r="CG51" s="1233"/>
      <c r="CH51" s="1233"/>
      <c r="CI51" s="1233"/>
      <c r="CJ51" s="1233"/>
      <c r="CK51" s="1233"/>
      <c r="CL51" s="1233"/>
      <c r="CM51" s="1233"/>
      <c r="CN51" s="1233">
        <v>23</v>
      </c>
      <c r="CO51" s="1233"/>
      <c r="CP51" s="1233"/>
      <c r="CQ51" s="1233"/>
      <c r="CR51" s="1233"/>
      <c r="CS51" s="1233"/>
      <c r="CT51" s="1233"/>
      <c r="CU51" s="1233"/>
      <c r="CV51" s="1233">
        <v>31.8</v>
      </c>
      <c r="CW51" s="1233"/>
      <c r="CX51" s="1233"/>
      <c r="CY51" s="1233"/>
      <c r="CZ51" s="1233"/>
      <c r="DA51" s="1233"/>
      <c r="DB51" s="1233"/>
      <c r="DC51" s="1233"/>
    </row>
    <row r="52" spans="1:109" x14ac:dyDescent="0.15">
      <c r="B52" s="259"/>
      <c r="G52" s="1248"/>
      <c r="H52" s="1248"/>
      <c r="I52" s="1252"/>
      <c r="J52" s="1252"/>
      <c r="K52" s="1238"/>
      <c r="L52" s="1238"/>
      <c r="M52" s="1238"/>
      <c r="N52" s="1238"/>
      <c r="AM52" s="359"/>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8"/>
      <c r="H53" s="1248"/>
      <c r="I53" s="1231"/>
      <c r="J53" s="1231"/>
      <c r="K53" s="1238"/>
      <c r="L53" s="1238"/>
      <c r="M53" s="1238"/>
      <c r="N53" s="1238"/>
      <c r="AM53" s="359"/>
      <c r="AN53" s="1236"/>
      <c r="AO53" s="1236"/>
      <c r="AP53" s="1236"/>
      <c r="AQ53" s="1236"/>
      <c r="AR53" s="1236"/>
      <c r="AS53" s="1236"/>
      <c r="AT53" s="1236"/>
      <c r="AU53" s="1236"/>
      <c r="AV53" s="1236"/>
      <c r="AW53" s="1236"/>
      <c r="AX53" s="1236"/>
      <c r="AY53" s="1236"/>
      <c r="AZ53" s="1236"/>
      <c r="BA53" s="1236"/>
      <c r="BB53" s="1236" t="s">
        <v>590</v>
      </c>
      <c r="BC53" s="1236"/>
      <c r="BD53" s="1236"/>
      <c r="BE53" s="1236"/>
      <c r="BF53" s="1236"/>
      <c r="BG53" s="1236"/>
      <c r="BH53" s="1236"/>
      <c r="BI53" s="1236"/>
      <c r="BJ53" s="1236"/>
      <c r="BK53" s="1236"/>
      <c r="BL53" s="1236"/>
      <c r="BM53" s="1236"/>
      <c r="BN53" s="1236"/>
      <c r="BO53" s="1236"/>
      <c r="BP53" s="1233">
        <v>62</v>
      </c>
      <c r="BQ53" s="1233"/>
      <c r="BR53" s="1233"/>
      <c r="BS53" s="1233"/>
      <c r="BT53" s="1233"/>
      <c r="BU53" s="1233"/>
      <c r="BV53" s="1233"/>
      <c r="BW53" s="1233"/>
      <c r="BX53" s="1233">
        <v>63.1</v>
      </c>
      <c r="BY53" s="1233"/>
      <c r="BZ53" s="1233"/>
      <c r="CA53" s="1233"/>
      <c r="CB53" s="1233"/>
      <c r="CC53" s="1233"/>
      <c r="CD53" s="1233"/>
      <c r="CE53" s="1233"/>
      <c r="CF53" s="1233">
        <v>63.9</v>
      </c>
      <c r="CG53" s="1233"/>
      <c r="CH53" s="1233"/>
      <c r="CI53" s="1233"/>
      <c r="CJ53" s="1233"/>
      <c r="CK53" s="1233"/>
      <c r="CL53" s="1233"/>
      <c r="CM53" s="1233"/>
      <c r="CN53" s="1233">
        <v>65.099999999999994</v>
      </c>
      <c r="CO53" s="1233"/>
      <c r="CP53" s="1233"/>
      <c r="CQ53" s="1233"/>
      <c r="CR53" s="1233"/>
      <c r="CS53" s="1233"/>
      <c r="CT53" s="1233"/>
      <c r="CU53" s="1233"/>
      <c r="CV53" s="1233">
        <v>65.8</v>
      </c>
      <c r="CW53" s="1233"/>
      <c r="CX53" s="1233"/>
      <c r="CY53" s="1233"/>
      <c r="CZ53" s="1233"/>
      <c r="DA53" s="1233"/>
      <c r="DB53" s="1233"/>
      <c r="DC53" s="1233"/>
    </row>
    <row r="54" spans="1:109" x14ac:dyDescent="0.15">
      <c r="A54" s="358"/>
      <c r="B54" s="259"/>
      <c r="G54" s="1248"/>
      <c r="H54" s="1248"/>
      <c r="I54" s="1231"/>
      <c r="J54" s="1231"/>
      <c r="K54" s="1238"/>
      <c r="L54" s="1238"/>
      <c r="M54" s="1238"/>
      <c r="N54" s="1238"/>
      <c r="AM54" s="359"/>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31"/>
      <c r="H55" s="1231"/>
      <c r="I55" s="1231"/>
      <c r="J55" s="1231"/>
      <c r="K55" s="1238"/>
      <c r="L55" s="1238"/>
      <c r="M55" s="1238"/>
      <c r="N55" s="1238"/>
      <c r="AN55" s="1237" t="s">
        <v>591</v>
      </c>
      <c r="AO55" s="1237"/>
      <c r="AP55" s="1237"/>
      <c r="AQ55" s="1237"/>
      <c r="AR55" s="1237"/>
      <c r="AS55" s="1237"/>
      <c r="AT55" s="1237"/>
      <c r="AU55" s="1237"/>
      <c r="AV55" s="1237"/>
      <c r="AW55" s="1237"/>
      <c r="AX55" s="1237"/>
      <c r="AY55" s="1237"/>
      <c r="AZ55" s="1237"/>
      <c r="BA55" s="1237"/>
      <c r="BB55" s="1236" t="s">
        <v>589</v>
      </c>
      <c r="BC55" s="1236"/>
      <c r="BD55" s="1236"/>
      <c r="BE55" s="1236"/>
      <c r="BF55" s="1236"/>
      <c r="BG55" s="1236"/>
      <c r="BH55" s="1236"/>
      <c r="BI55" s="1236"/>
      <c r="BJ55" s="1236"/>
      <c r="BK55" s="1236"/>
      <c r="BL55" s="1236"/>
      <c r="BM55" s="1236"/>
      <c r="BN55" s="1236"/>
      <c r="BO55" s="1236"/>
      <c r="BP55" s="1233">
        <v>22.7</v>
      </c>
      <c r="BQ55" s="1233"/>
      <c r="BR55" s="1233"/>
      <c r="BS55" s="1233"/>
      <c r="BT55" s="1233"/>
      <c r="BU55" s="1233"/>
      <c r="BV55" s="1233"/>
      <c r="BW55" s="1233"/>
      <c r="BX55" s="1233">
        <v>27.8</v>
      </c>
      <c r="BY55" s="1233"/>
      <c r="BZ55" s="1233"/>
      <c r="CA55" s="1233"/>
      <c r="CB55" s="1233"/>
      <c r="CC55" s="1233"/>
      <c r="CD55" s="1233"/>
      <c r="CE55" s="1233"/>
      <c r="CF55" s="1233">
        <v>19</v>
      </c>
      <c r="CG55" s="1233"/>
      <c r="CH55" s="1233"/>
      <c r="CI55" s="1233"/>
      <c r="CJ55" s="1233"/>
      <c r="CK55" s="1233"/>
      <c r="CL55" s="1233"/>
      <c r="CM55" s="1233"/>
      <c r="CN55" s="1233">
        <v>4</v>
      </c>
      <c r="CO55" s="1233"/>
      <c r="CP55" s="1233"/>
      <c r="CQ55" s="1233"/>
      <c r="CR55" s="1233"/>
      <c r="CS55" s="1233"/>
      <c r="CT55" s="1233"/>
      <c r="CU55" s="1233"/>
      <c r="CV55" s="1233">
        <v>0.4</v>
      </c>
      <c r="CW55" s="1233"/>
      <c r="CX55" s="1233"/>
      <c r="CY55" s="1233"/>
      <c r="CZ55" s="1233"/>
      <c r="DA55" s="1233"/>
      <c r="DB55" s="1233"/>
      <c r="DC55" s="1233"/>
    </row>
    <row r="56" spans="1:109" x14ac:dyDescent="0.15">
      <c r="A56" s="358"/>
      <c r="B56" s="259"/>
      <c r="G56" s="1231"/>
      <c r="H56" s="1231"/>
      <c r="I56" s="1231"/>
      <c r="J56" s="1231"/>
      <c r="K56" s="1238"/>
      <c r="L56" s="1238"/>
      <c r="M56" s="1238"/>
      <c r="N56" s="1238"/>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31"/>
      <c r="H57" s="1231"/>
      <c r="I57" s="1234"/>
      <c r="J57" s="1234"/>
      <c r="K57" s="1238"/>
      <c r="L57" s="1238"/>
      <c r="M57" s="1238"/>
      <c r="N57" s="1238"/>
      <c r="AM57" s="255"/>
      <c r="AN57" s="1237"/>
      <c r="AO57" s="1237"/>
      <c r="AP57" s="1237"/>
      <c r="AQ57" s="1237"/>
      <c r="AR57" s="1237"/>
      <c r="AS57" s="1237"/>
      <c r="AT57" s="1237"/>
      <c r="AU57" s="1237"/>
      <c r="AV57" s="1237"/>
      <c r="AW57" s="1237"/>
      <c r="AX57" s="1237"/>
      <c r="AY57" s="1237"/>
      <c r="AZ57" s="1237"/>
      <c r="BA57" s="1237"/>
      <c r="BB57" s="1236" t="s">
        <v>590</v>
      </c>
      <c r="BC57" s="1236"/>
      <c r="BD57" s="1236"/>
      <c r="BE57" s="1236"/>
      <c r="BF57" s="1236"/>
      <c r="BG57" s="1236"/>
      <c r="BH57" s="1236"/>
      <c r="BI57" s="1236"/>
      <c r="BJ57" s="1236"/>
      <c r="BK57" s="1236"/>
      <c r="BL57" s="1236"/>
      <c r="BM57" s="1236"/>
      <c r="BN57" s="1236"/>
      <c r="BO57" s="1236"/>
      <c r="BP57" s="1233">
        <v>60.6</v>
      </c>
      <c r="BQ57" s="1233"/>
      <c r="BR57" s="1233"/>
      <c r="BS57" s="1233"/>
      <c r="BT57" s="1233"/>
      <c r="BU57" s="1233"/>
      <c r="BV57" s="1233"/>
      <c r="BW57" s="1233"/>
      <c r="BX57" s="1233">
        <v>62</v>
      </c>
      <c r="BY57" s="1233"/>
      <c r="BZ57" s="1233"/>
      <c r="CA57" s="1233"/>
      <c r="CB57" s="1233"/>
      <c r="CC57" s="1233"/>
      <c r="CD57" s="1233"/>
      <c r="CE57" s="1233"/>
      <c r="CF57" s="1233">
        <v>61.7</v>
      </c>
      <c r="CG57" s="1233"/>
      <c r="CH57" s="1233"/>
      <c r="CI57" s="1233"/>
      <c r="CJ57" s="1233"/>
      <c r="CK57" s="1233"/>
      <c r="CL57" s="1233"/>
      <c r="CM57" s="1233"/>
      <c r="CN57" s="1233">
        <v>63.5</v>
      </c>
      <c r="CO57" s="1233"/>
      <c r="CP57" s="1233"/>
      <c r="CQ57" s="1233"/>
      <c r="CR57" s="1233"/>
      <c r="CS57" s="1233"/>
      <c r="CT57" s="1233"/>
      <c r="CU57" s="1233"/>
      <c r="CV57" s="1233">
        <v>64.400000000000006</v>
      </c>
      <c r="CW57" s="1233"/>
      <c r="CX57" s="1233"/>
      <c r="CY57" s="1233"/>
      <c r="CZ57" s="1233"/>
      <c r="DA57" s="1233"/>
      <c r="DB57" s="1233"/>
      <c r="DC57" s="1233"/>
      <c r="DD57" s="363"/>
      <c r="DE57" s="362"/>
    </row>
    <row r="58" spans="1:109" s="358" customFormat="1" x14ac:dyDescent="0.15">
      <c r="A58" s="255"/>
      <c r="B58" s="362"/>
      <c r="G58" s="1231"/>
      <c r="H58" s="1231"/>
      <c r="I58" s="1234"/>
      <c r="J58" s="1234"/>
      <c r="K58" s="1238"/>
      <c r="L58" s="1238"/>
      <c r="M58" s="1238"/>
      <c r="N58" s="1238"/>
      <c r="AM58" s="255"/>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592</v>
      </c>
    </row>
    <row r="64" spans="1:109" x14ac:dyDescent="0.15">
      <c r="B64" s="259"/>
      <c r="G64" s="357"/>
      <c r="I64" s="369"/>
      <c r="J64" s="369"/>
      <c r="K64" s="369"/>
      <c r="L64" s="369"/>
      <c r="M64" s="369"/>
      <c r="N64" s="370"/>
      <c r="AM64" s="357"/>
      <c r="AN64" s="357" t="s">
        <v>585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9" t="s">
        <v>593</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x14ac:dyDescent="0.15">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x14ac:dyDescent="0.15">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x14ac:dyDescent="0.15">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x14ac:dyDescent="0.15">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587</v>
      </c>
    </row>
    <row r="72" spans="2:107" x14ac:dyDescent="0.15">
      <c r="B72" s="259"/>
      <c r="G72" s="1231"/>
      <c r="H72" s="1231"/>
      <c r="I72" s="1231"/>
      <c r="J72" s="1231"/>
      <c r="K72" s="360"/>
      <c r="L72" s="360"/>
      <c r="M72" s="361"/>
      <c r="N72" s="361"/>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37" t="s">
        <v>527</v>
      </c>
      <c r="BQ72" s="1237"/>
      <c r="BR72" s="1237"/>
      <c r="BS72" s="1237"/>
      <c r="BT72" s="1237"/>
      <c r="BU72" s="1237"/>
      <c r="BV72" s="1237"/>
      <c r="BW72" s="1237"/>
      <c r="BX72" s="1237" t="s">
        <v>528</v>
      </c>
      <c r="BY72" s="1237"/>
      <c r="BZ72" s="1237"/>
      <c r="CA72" s="1237"/>
      <c r="CB72" s="1237"/>
      <c r="CC72" s="1237"/>
      <c r="CD72" s="1237"/>
      <c r="CE72" s="1237"/>
      <c r="CF72" s="1237" t="s">
        <v>529</v>
      </c>
      <c r="CG72" s="1237"/>
      <c r="CH72" s="1237"/>
      <c r="CI72" s="1237"/>
      <c r="CJ72" s="1237"/>
      <c r="CK72" s="1237"/>
      <c r="CL72" s="1237"/>
      <c r="CM72" s="1237"/>
      <c r="CN72" s="1237" t="s">
        <v>530</v>
      </c>
      <c r="CO72" s="1237"/>
      <c r="CP72" s="1237"/>
      <c r="CQ72" s="1237"/>
      <c r="CR72" s="1237"/>
      <c r="CS72" s="1237"/>
      <c r="CT72" s="1237"/>
      <c r="CU72" s="1237"/>
      <c r="CV72" s="1237" t="s">
        <v>531</v>
      </c>
      <c r="CW72" s="1237"/>
      <c r="CX72" s="1237"/>
      <c r="CY72" s="1237"/>
      <c r="CZ72" s="1237"/>
      <c r="DA72" s="1237"/>
      <c r="DB72" s="1237"/>
      <c r="DC72" s="1237"/>
    </row>
    <row r="73" spans="2:107" x14ac:dyDescent="0.15">
      <c r="B73" s="259"/>
      <c r="G73" s="1248"/>
      <c r="H73" s="1248"/>
      <c r="I73" s="1248"/>
      <c r="J73" s="1248"/>
      <c r="K73" s="1232"/>
      <c r="L73" s="1232"/>
      <c r="M73" s="1232"/>
      <c r="N73" s="1232"/>
      <c r="AM73" s="359"/>
      <c r="AN73" s="1236" t="s">
        <v>588</v>
      </c>
      <c r="AO73" s="1236"/>
      <c r="AP73" s="1236"/>
      <c r="AQ73" s="1236"/>
      <c r="AR73" s="1236"/>
      <c r="AS73" s="1236"/>
      <c r="AT73" s="1236"/>
      <c r="AU73" s="1236"/>
      <c r="AV73" s="1236"/>
      <c r="AW73" s="1236"/>
      <c r="AX73" s="1236"/>
      <c r="AY73" s="1236"/>
      <c r="AZ73" s="1236"/>
      <c r="BA73" s="1236"/>
      <c r="BB73" s="1236" t="s">
        <v>589</v>
      </c>
      <c r="BC73" s="1236"/>
      <c r="BD73" s="1236"/>
      <c r="BE73" s="1236"/>
      <c r="BF73" s="1236"/>
      <c r="BG73" s="1236"/>
      <c r="BH73" s="1236"/>
      <c r="BI73" s="1236"/>
      <c r="BJ73" s="1236"/>
      <c r="BK73" s="1236"/>
      <c r="BL73" s="1236"/>
      <c r="BM73" s="1236"/>
      <c r="BN73" s="1236"/>
      <c r="BO73" s="1236"/>
      <c r="BP73" s="1233">
        <v>52.8</v>
      </c>
      <c r="BQ73" s="1233"/>
      <c r="BR73" s="1233"/>
      <c r="BS73" s="1233"/>
      <c r="BT73" s="1233"/>
      <c r="BU73" s="1233"/>
      <c r="BV73" s="1233"/>
      <c r="BW73" s="1233"/>
      <c r="BX73" s="1233">
        <v>44</v>
      </c>
      <c r="BY73" s="1233"/>
      <c r="BZ73" s="1233"/>
      <c r="CA73" s="1233"/>
      <c r="CB73" s="1233"/>
      <c r="CC73" s="1233"/>
      <c r="CD73" s="1233"/>
      <c r="CE73" s="1233"/>
      <c r="CF73" s="1233">
        <v>30.1</v>
      </c>
      <c r="CG73" s="1233"/>
      <c r="CH73" s="1233"/>
      <c r="CI73" s="1233"/>
      <c r="CJ73" s="1233"/>
      <c r="CK73" s="1233"/>
      <c r="CL73" s="1233"/>
      <c r="CM73" s="1233"/>
      <c r="CN73" s="1233">
        <v>23</v>
      </c>
      <c r="CO73" s="1233"/>
      <c r="CP73" s="1233"/>
      <c r="CQ73" s="1233"/>
      <c r="CR73" s="1233"/>
      <c r="CS73" s="1233"/>
      <c r="CT73" s="1233"/>
      <c r="CU73" s="1233"/>
      <c r="CV73" s="1233">
        <v>31.8</v>
      </c>
      <c r="CW73" s="1233"/>
      <c r="CX73" s="1233"/>
      <c r="CY73" s="1233"/>
      <c r="CZ73" s="1233"/>
      <c r="DA73" s="1233"/>
      <c r="DB73" s="1233"/>
      <c r="DC73" s="1233"/>
    </row>
    <row r="74" spans="2:107" x14ac:dyDescent="0.15">
      <c r="B74" s="259"/>
      <c r="G74" s="1248"/>
      <c r="H74" s="1248"/>
      <c r="I74" s="1248"/>
      <c r="J74" s="1248"/>
      <c r="K74" s="1232"/>
      <c r="L74" s="1232"/>
      <c r="M74" s="1232"/>
      <c r="N74" s="1232"/>
      <c r="AM74" s="359"/>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8"/>
      <c r="H75" s="1248"/>
      <c r="I75" s="1231"/>
      <c r="J75" s="1231"/>
      <c r="K75" s="1238"/>
      <c r="L75" s="1238"/>
      <c r="M75" s="1238"/>
      <c r="N75" s="1238"/>
      <c r="AM75" s="359"/>
      <c r="AN75" s="1236"/>
      <c r="AO75" s="1236"/>
      <c r="AP75" s="1236"/>
      <c r="AQ75" s="1236"/>
      <c r="AR75" s="1236"/>
      <c r="AS75" s="1236"/>
      <c r="AT75" s="1236"/>
      <c r="AU75" s="1236"/>
      <c r="AV75" s="1236"/>
      <c r="AW75" s="1236"/>
      <c r="AX75" s="1236"/>
      <c r="AY75" s="1236"/>
      <c r="AZ75" s="1236"/>
      <c r="BA75" s="1236"/>
      <c r="BB75" s="1236" t="s">
        <v>594</v>
      </c>
      <c r="BC75" s="1236"/>
      <c r="BD75" s="1236"/>
      <c r="BE75" s="1236"/>
      <c r="BF75" s="1236"/>
      <c r="BG75" s="1236"/>
      <c r="BH75" s="1236"/>
      <c r="BI75" s="1236"/>
      <c r="BJ75" s="1236"/>
      <c r="BK75" s="1236"/>
      <c r="BL75" s="1236"/>
      <c r="BM75" s="1236"/>
      <c r="BN75" s="1236"/>
      <c r="BO75" s="1236"/>
      <c r="BP75" s="1233">
        <v>7</v>
      </c>
      <c r="BQ75" s="1233"/>
      <c r="BR75" s="1233"/>
      <c r="BS75" s="1233"/>
      <c r="BT75" s="1233"/>
      <c r="BU75" s="1233"/>
      <c r="BV75" s="1233"/>
      <c r="BW75" s="1233"/>
      <c r="BX75" s="1233">
        <v>6.4</v>
      </c>
      <c r="BY75" s="1233"/>
      <c r="BZ75" s="1233"/>
      <c r="CA75" s="1233"/>
      <c r="CB75" s="1233"/>
      <c r="CC75" s="1233"/>
      <c r="CD75" s="1233"/>
      <c r="CE75" s="1233"/>
      <c r="CF75" s="1233">
        <v>6.7</v>
      </c>
      <c r="CG75" s="1233"/>
      <c r="CH75" s="1233"/>
      <c r="CI75" s="1233"/>
      <c r="CJ75" s="1233"/>
      <c r="CK75" s="1233"/>
      <c r="CL75" s="1233"/>
      <c r="CM75" s="1233"/>
      <c r="CN75" s="1233">
        <v>7</v>
      </c>
      <c r="CO75" s="1233"/>
      <c r="CP75" s="1233"/>
      <c r="CQ75" s="1233"/>
      <c r="CR75" s="1233"/>
      <c r="CS75" s="1233"/>
      <c r="CT75" s="1233"/>
      <c r="CU75" s="1233"/>
      <c r="CV75" s="1233">
        <v>7.3</v>
      </c>
      <c r="CW75" s="1233"/>
      <c r="CX75" s="1233"/>
      <c r="CY75" s="1233"/>
      <c r="CZ75" s="1233"/>
      <c r="DA75" s="1233"/>
      <c r="DB75" s="1233"/>
      <c r="DC75" s="1233"/>
    </row>
    <row r="76" spans="2:107" x14ac:dyDescent="0.15">
      <c r="B76" s="259"/>
      <c r="G76" s="1248"/>
      <c r="H76" s="1248"/>
      <c r="I76" s="1231"/>
      <c r="J76" s="1231"/>
      <c r="K76" s="1238"/>
      <c r="L76" s="1238"/>
      <c r="M76" s="1238"/>
      <c r="N76" s="1238"/>
      <c r="AM76" s="359"/>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31"/>
      <c r="H77" s="1231"/>
      <c r="I77" s="1231"/>
      <c r="J77" s="1231"/>
      <c r="K77" s="1232"/>
      <c r="L77" s="1232"/>
      <c r="M77" s="1232"/>
      <c r="N77" s="1232"/>
      <c r="AN77" s="1237" t="s">
        <v>591</v>
      </c>
      <c r="AO77" s="1237"/>
      <c r="AP77" s="1237"/>
      <c r="AQ77" s="1237"/>
      <c r="AR77" s="1237"/>
      <c r="AS77" s="1237"/>
      <c r="AT77" s="1237"/>
      <c r="AU77" s="1237"/>
      <c r="AV77" s="1237"/>
      <c r="AW77" s="1237"/>
      <c r="AX77" s="1237"/>
      <c r="AY77" s="1237"/>
      <c r="AZ77" s="1237"/>
      <c r="BA77" s="1237"/>
      <c r="BB77" s="1236" t="s">
        <v>589</v>
      </c>
      <c r="BC77" s="1236"/>
      <c r="BD77" s="1236"/>
      <c r="BE77" s="1236"/>
      <c r="BF77" s="1236"/>
      <c r="BG77" s="1236"/>
      <c r="BH77" s="1236"/>
      <c r="BI77" s="1236"/>
      <c r="BJ77" s="1236"/>
      <c r="BK77" s="1236"/>
      <c r="BL77" s="1236"/>
      <c r="BM77" s="1236"/>
      <c r="BN77" s="1236"/>
      <c r="BO77" s="1236"/>
      <c r="BP77" s="1233">
        <v>22.7</v>
      </c>
      <c r="BQ77" s="1233"/>
      <c r="BR77" s="1233"/>
      <c r="BS77" s="1233"/>
      <c r="BT77" s="1233"/>
      <c r="BU77" s="1233"/>
      <c r="BV77" s="1233"/>
      <c r="BW77" s="1233"/>
      <c r="BX77" s="1233">
        <v>27.8</v>
      </c>
      <c r="BY77" s="1233"/>
      <c r="BZ77" s="1233"/>
      <c r="CA77" s="1233"/>
      <c r="CB77" s="1233"/>
      <c r="CC77" s="1233"/>
      <c r="CD77" s="1233"/>
      <c r="CE77" s="1233"/>
      <c r="CF77" s="1233">
        <v>19</v>
      </c>
      <c r="CG77" s="1233"/>
      <c r="CH77" s="1233"/>
      <c r="CI77" s="1233"/>
      <c r="CJ77" s="1233"/>
      <c r="CK77" s="1233"/>
      <c r="CL77" s="1233"/>
      <c r="CM77" s="1233"/>
      <c r="CN77" s="1233">
        <v>4</v>
      </c>
      <c r="CO77" s="1233"/>
      <c r="CP77" s="1233"/>
      <c r="CQ77" s="1233"/>
      <c r="CR77" s="1233"/>
      <c r="CS77" s="1233"/>
      <c r="CT77" s="1233"/>
      <c r="CU77" s="1233"/>
      <c r="CV77" s="1233">
        <v>0.4</v>
      </c>
      <c r="CW77" s="1233"/>
      <c r="CX77" s="1233"/>
      <c r="CY77" s="1233"/>
      <c r="CZ77" s="1233"/>
      <c r="DA77" s="1233"/>
      <c r="DB77" s="1233"/>
      <c r="DC77" s="1233"/>
    </row>
    <row r="78" spans="2:107" x14ac:dyDescent="0.15">
      <c r="B78" s="259"/>
      <c r="G78" s="1231"/>
      <c r="H78" s="1231"/>
      <c r="I78" s="1231"/>
      <c r="J78" s="1231"/>
      <c r="K78" s="1232"/>
      <c r="L78" s="1232"/>
      <c r="M78" s="1232"/>
      <c r="N78" s="1232"/>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31"/>
      <c r="H79" s="1231"/>
      <c r="I79" s="1234"/>
      <c r="J79" s="1234"/>
      <c r="K79" s="1235"/>
      <c r="L79" s="1235"/>
      <c r="M79" s="1235"/>
      <c r="N79" s="1235"/>
      <c r="AN79" s="1237"/>
      <c r="AO79" s="1237"/>
      <c r="AP79" s="1237"/>
      <c r="AQ79" s="1237"/>
      <c r="AR79" s="1237"/>
      <c r="AS79" s="1237"/>
      <c r="AT79" s="1237"/>
      <c r="AU79" s="1237"/>
      <c r="AV79" s="1237"/>
      <c r="AW79" s="1237"/>
      <c r="AX79" s="1237"/>
      <c r="AY79" s="1237"/>
      <c r="AZ79" s="1237"/>
      <c r="BA79" s="1237"/>
      <c r="BB79" s="1236" t="s">
        <v>594</v>
      </c>
      <c r="BC79" s="1236"/>
      <c r="BD79" s="1236"/>
      <c r="BE79" s="1236"/>
      <c r="BF79" s="1236"/>
      <c r="BG79" s="1236"/>
      <c r="BH79" s="1236"/>
      <c r="BI79" s="1236"/>
      <c r="BJ79" s="1236"/>
      <c r="BK79" s="1236"/>
      <c r="BL79" s="1236"/>
      <c r="BM79" s="1236"/>
      <c r="BN79" s="1236"/>
      <c r="BO79" s="1236"/>
      <c r="BP79" s="1233">
        <v>7.7</v>
      </c>
      <c r="BQ79" s="1233"/>
      <c r="BR79" s="1233"/>
      <c r="BS79" s="1233"/>
      <c r="BT79" s="1233"/>
      <c r="BU79" s="1233"/>
      <c r="BV79" s="1233"/>
      <c r="BW79" s="1233"/>
      <c r="BX79" s="1233">
        <v>7.5</v>
      </c>
      <c r="BY79" s="1233"/>
      <c r="BZ79" s="1233"/>
      <c r="CA79" s="1233"/>
      <c r="CB79" s="1233"/>
      <c r="CC79" s="1233"/>
      <c r="CD79" s="1233"/>
      <c r="CE79" s="1233"/>
      <c r="CF79" s="1233">
        <v>8</v>
      </c>
      <c r="CG79" s="1233"/>
      <c r="CH79" s="1233"/>
      <c r="CI79" s="1233"/>
      <c r="CJ79" s="1233"/>
      <c r="CK79" s="1233"/>
      <c r="CL79" s="1233"/>
      <c r="CM79" s="1233"/>
      <c r="CN79" s="1233">
        <v>8</v>
      </c>
      <c r="CO79" s="1233"/>
      <c r="CP79" s="1233"/>
      <c r="CQ79" s="1233"/>
      <c r="CR79" s="1233"/>
      <c r="CS79" s="1233"/>
      <c r="CT79" s="1233"/>
      <c r="CU79" s="1233"/>
      <c r="CV79" s="1233">
        <v>8.3000000000000007</v>
      </c>
      <c r="CW79" s="1233"/>
      <c r="CX79" s="1233"/>
      <c r="CY79" s="1233"/>
      <c r="CZ79" s="1233"/>
      <c r="DA79" s="1233"/>
      <c r="DB79" s="1233"/>
      <c r="DC79" s="1233"/>
    </row>
    <row r="80" spans="2:107" x14ac:dyDescent="0.15">
      <c r="B80" s="259"/>
      <c r="G80" s="1231"/>
      <c r="H80" s="1231"/>
      <c r="I80" s="1234"/>
      <c r="J80" s="1234"/>
      <c r="K80" s="1235"/>
      <c r="L80" s="1235"/>
      <c r="M80" s="1235"/>
      <c r="N80" s="1235"/>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UlOxk3e+Sty7CFB6daCKucYjuImn8Qnjs35KQlfD3PoDSL20Yia5r7mzdtqlX/siaowqVDuMvZcL6QQI/AUIQ==" saltValue="Eu57r69a6UBSqWzJrbMaN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7qTfBdOJ61J9OrTRAsfPA++kxRf2D/SWco/zpHKeqkmqdN4HlckbUpMFH75d/JVkqhU8Q9iuucdb6cz0+QnsPQ==" saltValue="zIBAXBQuRBXvqE7rZhsT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kqubKRj+u4vKBhVMtdmAf4hHKHCNV5omzFBpz9QgEVI4tpisRKlczS2SXJku0JujK0k9e+FAEkK79AD/zLEVA==" saltValue="Z1WsW0hlEJdPsC0EuA+Uu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72445</v>
      </c>
      <c r="E3" s="154"/>
      <c r="F3" s="155">
        <v>70166</v>
      </c>
      <c r="G3" s="156"/>
      <c r="H3" s="157"/>
    </row>
    <row r="4" spans="1:8" x14ac:dyDescent="0.15">
      <c r="A4" s="158"/>
      <c r="B4" s="159"/>
      <c r="C4" s="160"/>
      <c r="D4" s="161">
        <v>53116</v>
      </c>
      <c r="E4" s="162"/>
      <c r="F4" s="163">
        <v>36115</v>
      </c>
      <c r="G4" s="164"/>
      <c r="H4" s="165"/>
    </row>
    <row r="5" spans="1:8" x14ac:dyDescent="0.15">
      <c r="A5" s="146" t="s">
        <v>521</v>
      </c>
      <c r="B5" s="151"/>
      <c r="C5" s="152"/>
      <c r="D5" s="153">
        <v>97049</v>
      </c>
      <c r="E5" s="154"/>
      <c r="F5" s="155">
        <v>70329</v>
      </c>
      <c r="G5" s="156"/>
      <c r="H5" s="157"/>
    </row>
    <row r="6" spans="1:8" x14ac:dyDescent="0.15">
      <c r="A6" s="158"/>
      <c r="B6" s="159"/>
      <c r="C6" s="160"/>
      <c r="D6" s="161">
        <v>60595</v>
      </c>
      <c r="E6" s="162"/>
      <c r="F6" s="163">
        <v>39403</v>
      </c>
      <c r="G6" s="164"/>
      <c r="H6" s="165"/>
    </row>
    <row r="7" spans="1:8" x14ac:dyDescent="0.15">
      <c r="A7" s="146" t="s">
        <v>522</v>
      </c>
      <c r="B7" s="151"/>
      <c r="C7" s="152"/>
      <c r="D7" s="153">
        <v>83004</v>
      </c>
      <c r="E7" s="154"/>
      <c r="F7" s="155">
        <v>71871</v>
      </c>
      <c r="G7" s="156"/>
      <c r="H7" s="157"/>
    </row>
    <row r="8" spans="1:8" x14ac:dyDescent="0.15">
      <c r="A8" s="158"/>
      <c r="B8" s="159"/>
      <c r="C8" s="160"/>
      <c r="D8" s="161">
        <v>52470</v>
      </c>
      <c r="E8" s="162"/>
      <c r="F8" s="163">
        <v>38232</v>
      </c>
      <c r="G8" s="164"/>
      <c r="H8" s="165"/>
    </row>
    <row r="9" spans="1:8" x14ac:dyDescent="0.15">
      <c r="A9" s="146" t="s">
        <v>523</v>
      </c>
      <c r="B9" s="151"/>
      <c r="C9" s="152"/>
      <c r="D9" s="153">
        <v>101640</v>
      </c>
      <c r="E9" s="154"/>
      <c r="F9" s="155">
        <v>71807</v>
      </c>
      <c r="G9" s="156"/>
      <c r="H9" s="157"/>
    </row>
    <row r="10" spans="1:8" x14ac:dyDescent="0.15">
      <c r="A10" s="158"/>
      <c r="B10" s="159"/>
      <c r="C10" s="160"/>
      <c r="D10" s="161">
        <v>63713</v>
      </c>
      <c r="E10" s="162"/>
      <c r="F10" s="163">
        <v>37333</v>
      </c>
      <c r="G10" s="164"/>
      <c r="H10" s="165"/>
    </row>
    <row r="11" spans="1:8" x14ac:dyDescent="0.15">
      <c r="A11" s="146" t="s">
        <v>524</v>
      </c>
      <c r="B11" s="151"/>
      <c r="C11" s="152"/>
      <c r="D11" s="153">
        <v>145424</v>
      </c>
      <c r="E11" s="154"/>
      <c r="F11" s="155">
        <v>80821</v>
      </c>
      <c r="G11" s="156"/>
      <c r="H11" s="157"/>
    </row>
    <row r="12" spans="1:8" x14ac:dyDescent="0.15">
      <c r="A12" s="158"/>
      <c r="B12" s="159"/>
      <c r="C12" s="166"/>
      <c r="D12" s="161">
        <v>97910</v>
      </c>
      <c r="E12" s="162"/>
      <c r="F12" s="163">
        <v>49586</v>
      </c>
      <c r="G12" s="164"/>
      <c r="H12" s="165"/>
    </row>
    <row r="13" spans="1:8" x14ac:dyDescent="0.15">
      <c r="A13" s="146"/>
      <c r="B13" s="151"/>
      <c r="C13" s="152"/>
      <c r="D13" s="153">
        <v>99912</v>
      </c>
      <c r="E13" s="154"/>
      <c r="F13" s="155">
        <v>72999</v>
      </c>
      <c r="G13" s="167"/>
      <c r="H13" s="157"/>
    </row>
    <row r="14" spans="1:8" x14ac:dyDescent="0.15">
      <c r="A14" s="158"/>
      <c r="B14" s="159"/>
      <c r="C14" s="160"/>
      <c r="D14" s="161">
        <v>65561</v>
      </c>
      <c r="E14" s="162"/>
      <c r="F14" s="163">
        <v>40134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2.52</v>
      </c>
      <c r="C19" s="168">
        <f>ROUND(VALUE(SUBSTITUTE(実質収支比率等に係る経年分析!G$48,"▲","-")),2)</f>
        <v>3.19</v>
      </c>
      <c r="D19" s="168">
        <f>ROUND(VALUE(SUBSTITUTE(実質収支比率等に係る経年分析!H$48,"▲","-")),2)</f>
        <v>5.8</v>
      </c>
      <c r="E19" s="168">
        <f>ROUND(VALUE(SUBSTITUTE(実質収支比率等に係る経年分析!I$48,"▲","-")),2)</f>
        <v>4.8499999999999996</v>
      </c>
      <c r="F19" s="168">
        <f>ROUND(VALUE(SUBSTITUTE(実質収支比率等に係る経年分析!J$48,"▲","-")),2)</f>
        <v>3.94</v>
      </c>
    </row>
    <row r="20" spans="1:11" x14ac:dyDescent="0.15">
      <c r="A20" s="168" t="s">
        <v>53</v>
      </c>
      <c r="B20" s="168">
        <f>ROUND(VALUE(SUBSTITUTE(実質収支比率等に係る経年分析!F$47,"▲","-")),2)</f>
        <v>13.97</v>
      </c>
      <c r="C20" s="168">
        <f>ROUND(VALUE(SUBSTITUTE(実質収支比率等に係る経年分析!G$47,"▲","-")),2)</f>
        <v>13.13</v>
      </c>
      <c r="D20" s="168">
        <f>ROUND(VALUE(SUBSTITUTE(実質収支比率等に係る経年分析!H$47,"▲","-")),2)</f>
        <v>12.78</v>
      </c>
      <c r="E20" s="168">
        <f>ROUND(VALUE(SUBSTITUTE(実質収支比率等に係る経年分析!I$47,"▲","-")),2)</f>
        <v>13.65</v>
      </c>
      <c r="F20" s="168">
        <f>ROUND(VALUE(SUBSTITUTE(実質収支比率等に係る経年分析!J$47,"▲","-")),2)</f>
        <v>14.18</v>
      </c>
    </row>
    <row r="21" spans="1:11" x14ac:dyDescent="0.15">
      <c r="A21" s="168" t="s">
        <v>54</v>
      </c>
      <c r="B21" s="168">
        <f>IF(ISNUMBER(VALUE(SUBSTITUTE(実質収支比率等に係る経年分析!F$49,"▲","-"))),ROUND(VALUE(SUBSTITUTE(実質収支比率等に係る経年分析!F$49,"▲","-")),2),NA())</f>
        <v>2.52</v>
      </c>
      <c r="C21" s="168">
        <f>IF(ISNUMBER(VALUE(SUBSTITUTE(実質収支比率等に係る経年分析!G$49,"▲","-"))),ROUND(VALUE(SUBSTITUTE(実質収支比率等に係る経年分析!G$49,"▲","-")),2),NA())</f>
        <v>3.68</v>
      </c>
      <c r="D21" s="168">
        <f>IF(ISNUMBER(VALUE(SUBSTITUTE(実質収支比率等に係る経年分析!H$49,"▲","-"))),ROUND(VALUE(SUBSTITUTE(実質収支比率等に係る経年分析!H$49,"▲","-")),2),NA())</f>
        <v>7.14</v>
      </c>
      <c r="E21" s="168">
        <f>IF(ISNUMBER(VALUE(SUBSTITUTE(実質収支比率等に係る経年分析!I$49,"▲","-"))),ROUND(VALUE(SUBSTITUTE(実質収支比率等に係る経年分析!I$49,"▲","-")),2),NA())</f>
        <v>3.03</v>
      </c>
      <c r="F21" s="168">
        <f>IF(ISNUMBER(VALUE(SUBSTITUTE(実質収支比率等に係る経年分析!J$49,"▲","-"))),ROUND(VALUE(SUBSTITUTE(実質収支比率等に係る経年分析!J$49,"▲","-")),2),NA())</f>
        <v>4.3099999999999996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5.92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6.09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6.24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6.48</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土地取得特別会計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診療所特別会計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0.55000000000000004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1.1599999999999999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2.5099999999999998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4.84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3.94</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17.86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17.559999999999999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14.59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13.02</v>
      </c>
    </row>
    <row r="36" spans="1:16" x14ac:dyDescent="0.15">
      <c r="A36" s="169" t="str">
        <f>IF(連結実質赤字比率に係る赤字・黒字の構成分析!C$34="",NA(),連結実質赤字比率に係る赤字・黒字の構成分析!C$34)</f>
        <v>国民健康保険特別会計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0.1</v>
      </c>
      <c r="J36" s="169">
        <f>IF(ROUND(VALUE(SUBSTITUTE(連結実質赤字比率に係る赤字・黒字の構成分析!J$34,"▲", "-")), 2) &lt; 0, ABS(ROUND(VALUE(SUBSTITUTE(連結実質赤字比率に係る赤字・黒字の構成分析!J$34,"▲", "-")), 2)), NA())</f>
        <v>0.06</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5544</v>
      </c>
      <c r="E42" s="170"/>
      <c r="F42" s="170"/>
      <c r="G42" s="170">
        <f>'実質公債費比率（分子）の構造'!L$52</f>
        <v>5506</v>
      </c>
      <c r="H42" s="170"/>
      <c r="I42" s="170"/>
      <c r="J42" s="170">
        <f>'実質公債費比率（分子）の構造'!M$52</f>
        <v>5329</v>
      </c>
      <c r="K42" s="170"/>
      <c r="L42" s="170"/>
      <c r="M42" s="170">
        <f>'実質公債費比率（分子）の構造'!N$52</f>
        <v>5404</v>
      </c>
      <c r="N42" s="170"/>
      <c r="O42" s="170"/>
      <c r="P42" s="170">
        <f>'実質公債費比率（分子）の構造'!O$52</f>
        <v>5332</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1</v>
      </c>
      <c r="O43" s="170"/>
      <c r="P43" s="170"/>
    </row>
    <row r="44" spans="1:16" x14ac:dyDescent="0.15">
      <c r="A44" s="170" t="s">
        <v>62</v>
      </c>
      <c r="B44" s="170">
        <f>'実質公債費比率（分子）の構造'!K$50</f>
        <v>41</v>
      </c>
      <c r="C44" s="170"/>
      <c r="D44" s="170"/>
      <c r="E44" s="170">
        <f>'実質公債費比率（分子）の構造'!L$50</f>
        <v>31</v>
      </c>
      <c r="F44" s="170"/>
      <c r="G44" s="170"/>
      <c r="H44" s="170">
        <f>'実質公債費比率（分子）の構造'!M$50</f>
        <v>23</v>
      </c>
      <c r="I44" s="170"/>
      <c r="J44" s="170"/>
      <c r="K44" s="170">
        <f>'実質公債費比率（分子）の構造'!N$50</f>
        <v>19</v>
      </c>
      <c r="L44" s="170"/>
      <c r="M44" s="170"/>
      <c r="N44" s="170">
        <f>'実質公債費比率（分子）の構造'!O$50</f>
        <v>12</v>
      </c>
      <c r="O44" s="170"/>
      <c r="P44" s="170"/>
    </row>
    <row r="45" spans="1:16" x14ac:dyDescent="0.15">
      <c r="A45" s="170" t="s">
        <v>63</v>
      </c>
      <c r="B45" s="170">
        <f>'実質公債費比率（分子）の構造'!K$49</f>
        <v>4</v>
      </c>
      <c r="C45" s="170"/>
      <c r="D45" s="170"/>
      <c r="E45" s="170">
        <f>'実質公債費比率（分子）の構造'!L$49</f>
        <v>3</v>
      </c>
      <c r="F45" s="170"/>
      <c r="G45" s="170"/>
      <c r="H45" s="170">
        <f>'実質公債費比率（分子）の構造'!M$49</f>
        <v>3</v>
      </c>
      <c r="I45" s="170"/>
      <c r="J45" s="170"/>
      <c r="K45" s="170" t="str">
        <f>'実質公債費比率（分子）の構造'!N$49</f>
        <v>-</v>
      </c>
      <c r="L45" s="170"/>
      <c r="M45" s="170"/>
      <c r="N45" s="170">
        <f>'実質公債費比率（分子）の構造'!O$49</f>
        <v>207</v>
      </c>
      <c r="O45" s="170"/>
      <c r="P45" s="170"/>
    </row>
    <row r="46" spans="1:16" x14ac:dyDescent="0.15">
      <c r="A46" s="170" t="s">
        <v>64</v>
      </c>
      <c r="B46" s="170">
        <f>'実質公債費比率（分子）の構造'!K$48</f>
        <v>1206</v>
      </c>
      <c r="C46" s="170"/>
      <c r="D46" s="170"/>
      <c r="E46" s="170">
        <f>'実質公債費比率（分子）の構造'!L$48</f>
        <v>1023</v>
      </c>
      <c r="F46" s="170"/>
      <c r="G46" s="170"/>
      <c r="H46" s="170">
        <f>'実質公債費比率（分子）の構造'!M$48</f>
        <v>1017</v>
      </c>
      <c r="I46" s="170"/>
      <c r="J46" s="170"/>
      <c r="K46" s="170">
        <f>'実質公債費比率（分子）の構造'!N$48</f>
        <v>1122</v>
      </c>
      <c r="L46" s="170"/>
      <c r="M46" s="170"/>
      <c r="N46" s="170">
        <f>'実質公債費比率（分子）の構造'!O$48</f>
        <v>955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5417</v>
      </c>
      <c r="C49" s="170"/>
      <c r="D49" s="170"/>
      <c r="E49" s="170">
        <f>'実質公債費比率（分子）の構造'!L$45</f>
        <v>5565</v>
      </c>
      <c r="F49" s="170"/>
      <c r="G49" s="170"/>
      <c r="H49" s="170">
        <f>'実質公債費比率（分子）の構造'!M$45</f>
        <v>5449</v>
      </c>
      <c r="I49" s="170"/>
      <c r="J49" s="170"/>
      <c r="K49" s="170">
        <f>'実質公債費比率（分子）の構造'!N$45</f>
        <v>5629</v>
      </c>
      <c r="L49" s="170"/>
      <c r="M49" s="170"/>
      <c r="N49" s="170">
        <f>'実質公債費比率（分子）の構造'!O$45</f>
        <v>5425</v>
      </c>
      <c r="O49" s="170"/>
      <c r="P49" s="170"/>
    </row>
    <row r="50" spans="1:16" x14ac:dyDescent="0.15">
      <c r="A50" s="170" t="s">
        <v>67</v>
      </c>
      <c r="B50" s="170" t="e">
        <f>NA()</f>
        <v>#N/A</v>
      </c>
      <c r="C50" s="170">
        <f>IF(ISNUMBER('実質公債費比率（分子）の構造'!K$53),'実質公債費比率（分子）の構造'!K$53,NA())</f>
        <v>1124</v>
      </c>
      <c r="D50" s="170" t="e">
        <f>NA()</f>
        <v>#N/A</v>
      </c>
      <c r="E50" s="170" t="e">
        <f>NA()</f>
        <v>#N/A</v>
      </c>
      <c r="F50" s="170">
        <f>IF(ISNUMBER('実質公債費比率（分子）の構造'!L$53),'実質公債費比率（分子）の構造'!L$53,NA())</f>
        <v>1116</v>
      </c>
      <c r="G50" s="170" t="e">
        <f>NA()</f>
        <v>#N/A</v>
      </c>
      <c r="H50" s="170" t="e">
        <f>NA()</f>
        <v>#N/A</v>
      </c>
      <c r="I50" s="170">
        <f>IF(ISNUMBER('実質公債費比率（分子）の構造'!M$53),'実質公債費比率（分子）の構造'!M$53,NA())</f>
        <v>1163</v>
      </c>
      <c r="J50" s="170" t="e">
        <f>NA()</f>
        <v>#N/A</v>
      </c>
      <c r="K50" s="170" t="e">
        <f>NA()</f>
        <v>#N/A</v>
      </c>
      <c r="L50" s="170">
        <f>IF(ISNUMBER('実質公債費比率（分子）の構造'!N$53),'実質公債費比率（分子）の構造'!N$53,NA())</f>
        <v>1367</v>
      </c>
      <c r="M50" s="170" t="e">
        <f>NA()</f>
        <v>#N/A</v>
      </c>
      <c r="N50" s="170" t="e">
        <f>NA()</f>
        <v>#N/A</v>
      </c>
      <c r="O50" s="170">
        <f>IF(ISNUMBER('実質公債費比率（分子）の構造'!O$53),'実質公債費比率（分子）の構造'!O$53,NA())</f>
        <v>1268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48705</v>
      </c>
      <c r="E56" s="169"/>
      <c r="F56" s="169"/>
      <c r="G56" s="169">
        <f>'将来負担比率（分子）の構造'!J$52</f>
        <v>47636</v>
      </c>
      <c r="H56" s="169"/>
      <c r="I56" s="169"/>
      <c r="J56" s="169">
        <f>'将来負担比率（分子）の構造'!K$52</f>
        <v>46512</v>
      </c>
      <c r="K56" s="169"/>
      <c r="L56" s="169"/>
      <c r="M56" s="169">
        <f>'将来負担比率（分子）の構造'!L$52</f>
        <v>45577</v>
      </c>
      <c r="N56" s="169"/>
      <c r="O56" s="169"/>
      <c r="P56" s="169">
        <f>'将来負担比率（分子）の構造'!M$52</f>
        <v>45262</v>
      </c>
    </row>
    <row r="57" spans="1:16" x14ac:dyDescent="0.15">
      <c r="A57" s="169" t="s">
        <v>42</v>
      </c>
      <c r="B57" s="169"/>
      <c r="C57" s="169"/>
      <c r="D57" s="169">
        <f>'将来負担比率（分子）の構造'!I$51</f>
        <v>4150</v>
      </c>
      <c r="E57" s="169"/>
      <c r="F57" s="169"/>
      <c r="G57" s="169">
        <f>'将来負担比率（分子）の構造'!J$51</f>
        <v>4127</v>
      </c>
      <c r="H57" s="169"/>
      <c r="I57" s="169"/>
      <c r="J57" s="169">
        <f>'将来負担比率（分子）の構造'!K$51</f>
        <v>3995</v>
      </c>
      <c r="K57" s="169"/>
      <c r="L57" s="169"/>
      <c r="M57" s="169">
        <f>'将来負担比率（分子）の構造'!L$51</f>
        <v>3526</v>
      </c>
      <c r="N57" s="169"/>
      <c r="O57" s="169"/>
      <c r="P57" s="169">
        <f>'将来負担比率（分子）の構造'!M$51</f>
        <v>3578</v>
      </c>
    </row>
    <row r="58" spans="1:16" x14ac:dyDescent="0.15">
      <c r="A58" s="169" t="s">
        <v>41</v>
      </c>
      <c r="B58" s="169"/>
      <c r="C58" s="169"/>
      <c r="D58" s="169">
        <f>'将来負担比率（分子）の構造'!I$50</f>
        <v>12029</v>
      </c>
      <c r="E58" s="169"/>
      <c r="F58" s="169"/>
      <c r="G58" s="169">
        <f>'将来負担比率（分子）の構造'!J$50</f>
        <v>12458</v>
      </c>
      <c r="H58" s="169"/>
      <c r="I58" s="169"/>
      <c r="J58" s="169">
        <f>'将来負担比率（分子）の構造'!K$50</f>
        <v>13420</v>
      </c>
      <c r="K58" s="169"/>
      <c r="L58" s="169"/>
      <c r="M58" s="169">
        <f>'将来負担比率（分子）の構造'!L$50</f>
        <v>14035</v>
      </c>
      <c r="N58" s="169"/>
      <c r="O58" s="169"/>
      <c r="P58" s="169">
        <f>'将来負担比率（分子）の構造'!M$50</f>
        <v>11495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4</v>
      </c>
      <c r="C61" s="169"/>
      <c r="D61" s="169"/>
      <c r="E61" s="169">
        <f>'将来負担比率（分子）の構造'!J$46</f>
        <v>0</v>
      </c>
      <c r="F61" s="169"/>
      <c r="G61" s="169"/>
      <c r="H61" s="169">
        <f>'将来負担比率（分子）の構造'!K$46</f>
        <v>1</v>
      </c>
      <c r="I61" s="169"/>
      <c r="J61" s="169"/>
      <c r="K61" s="169">
        <f>'将来負担比率（分子）の構造'!L$46</f>
        <v>2</v>
      </c>
      <c r="L61" s="169"/>
      <c r="M61" s="169"/>
      <c r="N61" s="169">
        <f>'将来負担比率（分子）の構造'!M$46</f>
        <v>0</v>
      </c>
      <c r="O61" s="169"/>
      <c r="P61" s="169"/>
    </row>
    <row r="62" spans="1:16" x14ac:dyDescent="0.15">
      <c r="A62" s="169" t="s">
        <v>35</v>
      </c>
      <c r="B62" s="169">
        <f>'将来負担比率（分子）の構造'!I$45</f>
        <v>5186</v>
      </c>
      <c r="C62" s="169"/>
      <c r="D62" s="169"/>
      <c r="E62" s="169">
        <f>'将来負担比率（分子）の構造'!J$45</f>
        <v>5032</v>
      </c>
      <c r="F62" s="169"/>
      <c r="G62" s="169"/>
      <c r="H62" s="169">
        <f>'将来負担比率（分子）の構造'!K$45</f>
        <v>4971</v>
      </c>
      <c r="I62" s="169"/>
      <c r="J62" s="169"/>
      <c r="K62" s="169">
        <f>'将来負担比率（分子）の構造'!L$45</f>
        <v>4849</v>
      </c>
      <c r="L62" s="169"/>
      <c r="M62" s="169"/>
      <c r="N62" s="169">
        <f>'将来負担比率（分子）の構造'!M$45</f>
        <v>4865</v>
      </c>
      <c r="O62" s="169"/>
      <c r="P62" s="169"/>
    </row>
    <row r="63" spans="1:16" x14ac:dyDescent="0.15">
      <c r="A63" s="169" t="s">
        <v>34</v>
      </c>
      <c r="B63" s="169">
        <f>'将来負担比率（分子）の構造'!I$44</f>
        <v>6</v>
      </c>
      <c r="C63" s="169"/>
      <c r="D63" s="169"/>
      <c r="E63" s="169">
        <f>'将来負担比率（分子）の構造'!J$44</f>
        <v>3</v>
      </c>
      <c r="F63" s="169"/>
      <c r="G63" s="169"/>
      <c r="H63" s="169" t="str">
        <f>'将来負担比率（分子）の構造'!K$44</f>
        <v>-</v>
      </c>
      <c r="I63" s="169"/>
      <c r="J63" s="169"/>
      <c r="K63" s="169" t="str">
        <f>'将来負担比率（分子）の構造'!L$44</f>
        <v>-</v>
      </c>
      <c r="L63" s="169"/>
      <c r="M63" s="169"/>
      <c r="N63" s="169">
        <f>'将来負担比率（分子）の構造'!M$44</f>
        <v>2025</v>
      </c>
      <c r="O63" s="169"/>
      <c r="P63" s="169"/>
    </row>
    <row r="64" spans="1:16" x14ac:dyDescent="0.15">
      <c r="A64" s="169" t="s">
        <v>33</v>
      </c>
      <c r="B64" s="169">
        <f>'将来負担比率（分子）の構造'!I$43</f>
        <v>15605</v>
      </c>
      <c r="C64" s="169"/>
      <c r="D64" s="169"/>
      <c r="E64" s="169">
        <f>'将来負担比率（分子）の構造'!J$43</f>
        <v>15601</v>
      </c>
      <c r="F64" s="169"/>
      <c r="G64" s="169"/>
      <c r="H64" s="169">
        <f>'将来負担比率（分子）の構造'!K$43</f>
        <v>15047</v>
      </c>
      <c r="I64" s="169"/>
      <c r="J64" s="169"/>
      <c r="K64" s="169">
        <f>'将来負担比率（分子）の構造'!L$43</f>
        <v>14547</v>
      </c>
      <c r="L64" s="169"/>
      <c r="M64" s="169"/>
      <c r="N64" s="169">
        <f>'将来負担比率（分子）の構造'!M$43</f>
        <v>11234</v>
      </c>
      <c r="O64" s="169"/>
      <c r="P64" s="169"/>
    </row>
    <row r="65" spans="1:16" x14ac:dyDescent="0.15">
      <c r="A65" s="169" t="s">
        <v>32</v>
      </c>
      <c r="B65" s="169">
        <f>'将来負担比率（分子）の構造'!I$42</f>
        <v>106</v>
      </c>
      <c r="C65" s="169"/>
      <c r="D65" s="169"/>
      <c r="E65" s="169">
        <f>'将来負担比率（分子）の構造'!J$42</f>
        <v>79</v>
      </c>
      <c r="F65" s="169"/>
      <c r="G65" s="169"/>
      <c r="H65" s="169">
        <f>'将来負担比率（分子）の構造'!K$42</f>
        <v>58</v>
      </c>
      <c r="I65" s="169"/>
      <c r="J65" s="169"/>
      <c r="K65" s="169">
        <f>'将来負担比率（分子）の構造'!L$42</f>
        <v>40</v>
      </c>
      <c r="L65" s="169"/>
      <c r="M65" s="169"/>
      <c r="N65" s="169">
        <f>'将来負担比率（分子）の構造'!M$42</f>
        <v>30</v>
      </c>
      <c r="O65" s="169"/>
      <c r="P65" s="169"/>
    </row>
    <row r="66" spans="1:16" x14ac:dyDescent="0.15">
      <c r="A66" s="169" t="s">
        <v>31</v>
      </c>
      <c r="B66" s="169">
        <f>'将来負担比率（分子）の構造'!I$41</f>
        <v>52588</v>
      </c>
      <c r="C66" s="169"/>
      <c r="D66" s="169"/>
      <c r="E66" s="169">
        <f>'将来負担比率（分子）の構造'!J$41</f>
        <v>50927</v>
      </c>
      <c r="F66" s="169"/>
      <c r="G66" s="169"/>
      <c r="H66" s="169">
        <f>'将来負担比率（分子）の構造'!K$41</f>
        <v>49168</v>
      </c>
      <c r="I66" s="169"/>
      <c r="J66" s="169"/>
      <c r="K66" s="169">
        <f>'将来負担比率（分子）の構造'!L$41</f>
        <v>47619</v>
      </c>
      <c r="L66" s="169"/>
      <c r="M66" s="169"/>
      <c r="N66" s="169">
        <f>'将来負担比率（分子）の構造'!M$41</f>
        <v>47682</v>
      </c>
      <c r="O66" s="169"/>
      <c r="P66" s="169"/>
    </row>
    <row r="67" spans="1:16" x14ac:dyDescent="0.15">
      <c r="A67" s="169" t="s">
        <v>71</v>
      </c>
      <c r="B67" s="169" t="e">
        <f>NA()</f>
        <v>#N/A</v>
      </c>
      <c r="C67" s="169">
        <f>IF(ISNUMBER('将来負担比率（分子）の構造'!I$53), IF('将来負担比率（分子）の構造'!I$53 &lt; 0, 0, '将来負担比率（分子）の構造'!I$53), NA())</f>
        <v>8610</v>
      </c>
      <c r="D67" s="169" t="e">
        <f>NA()</f>
        <v>#N/A</v>
      </c>
      <c r="E67" s="169" t="e">
        <f>NA()</f>
        <v>#N/A</v>
      </c>
      <c r="F67" s="169">
        <f>IF(ISNUMBER('将来負担比率（分子）の構造'!J$53), IF('将来負担比率（分子）の構造'!J$53 &lt; 0, 0, '将来負担比率（分子）の構造'!J$53), NA())</f>
        <v>7422</v>
      </c>
      <c r="G67" s="169" t="e">
        <f>NA()</f>
        <v>#N/A</v>
      </c>
      <c r="H67" s="169" t="e">
        <f>NA()</f>
        <v>#N/A</v>
      </c>
      <c r="I67" s="169">
        <f>IF(ISNUMBER('将来負担比率（分子）の構造'!K$53), IF('将来負担比率（分子）の構造'!K$53 &lt; 0, 0, '将来負担比率（分子）の構造'!K$53), NA())</f>
        <v>5317</v>
      </c>
      <c r="J67" s="169" t="e">
        <f>NA()</f>
        <v>#N/A</v>
      </c>
      <c r="K67" s="169" t="e">
        <f>NA()</f>
        <v>#N/A</v>
      </c>
      <c r="L67" s="169">
        <f>IF(ISNUMBER('将来負担比率（分子）の構造'!L$53), IF('将来負担比率（分子）の構造'!L$53 &lt; 0, 0, '将来負担比率（分子）の構造'!L$53), NA())</f>
        <v>3919</v>
      </c>
      <c r="M67" s="169" t="e">
        <f>NA()</f>
        <v>#N/A</v>
      </c>
      <c r="N67" s="169" t="e">
        <f>NA()</f>
        <v>#N/A</v>
      </c>
      <c r="O67" s="169">
        <f>IF(ISNUMBER('将来負担比率（分子）の構造'!M$53), IF('将来負担比率（分子）の構造'!M$53 &lt; 0, 0, '将来負担比率（分子）の構造'!M$53), NA())</f>
        <v>5500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2888</v>
      </c>
      <c r="C72" s="173">
        <f>基金残高に係る経年分析!G55</f>
        <v>3011</v>
      </c>
      <c r="D72" s="173">
        <f>基金残高に係る経年分析!H55</f>
        <v>3161</v>
      </c>
    </row>
    <row r="73" spans="1:16" x14ac:dyDescent="0.15">
      <c r="A73" s="172" t="s">
        <v>74</v>
      </c>
      <c r="B73" s="173">
        <f>基金残高に係る経年分析!F56</f>
        <v>360</v>
      </c>
      <c r="C73" s="173">
        <f>基金残高に係る経年分析!G56</f>
        <v>360</v>
      </c>
      <c r="D73" s="173">
        <f>基金残高に係る経年分析!H56</f>
        <v>451</v>
      </c>
    </row>
    <row r="74" spans="1:16" x14ac:dyDescent="0.15">
      <c r="A74" s="172" t="s">
        <v>75</v>
      </c>
      <c r="B74" s="173">
        <f>基金残高に係る経年分析!F57</f>
        <v>13151</v>
      </c>
      <c r="C74" s="173">
        <f>基金残高に係る経年分析!G57</f>
        <v>13603</v>
      </c>
      <c r="D74" s="173">
        <f>基金残高に係る経年分析!H57</f>
        <v>13762</v>
      </c>
    </row>
  </sheetData>
  <sheetProtection algorithmName="SHA-512" hashValue="q+UjdVdpc9JQQiHg+uuQ8g7rnnMfM2UlgZdlMgDHRfi7EKHPwXzVrwAek6w78y49OyTV+85HGWNi23hBpEEmsQ==" saltValue="9RX92xLR+GHElSfWKN1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7079837</v>
      </c>
      <c r="S5" s="690"/>
      <c r="T5" s="690"/>
      <c r="U5" s="690"/>
      <c r="V5" s="690"/>
      <c r="W5" s="690"/>
      <c r="X5" s="690"/>
      <c r="Y5" s="715"/>
      <c r="Z5" s="728">
        <v>16.600000000000001</v>
      </c>
      <c r="AA5" s="728"/>
      <c r="AB5" s="728"/>
      <c r="AC5" s="728"/>
      <c r="AD5" s="729">
        <v>6791872</v>
      </c>
      <c r="AE5" s="729"/>
      <c r="AF5" s="729"/>
      <c r="AG5" s="729"/>
      <c r="AH5" s="729"/>
      <c r="AI5" s="729"/>
      <c r="AJ5" s="729"/>
      <c r="AK5" s="729"/>
      <c r="AL5" s="716">
        <v>30.5</v>
      </c>
      <c r="AM5" s="698"/>
      <c r="AN5" s="698"/>
      <c r="AO5" s="717"/>
      <c r="AP5" s="692" t="s">
        <v>216</v>
      </c>
      <c r="AQ5" s="693"/>
      <c r="AR5" s="693"/>
      <c r="AS5" s="693"/>
      <c r="AT5" s="693"/>
      <c r="AU5" s="693"/>
      <c r="AV5" s="693"/>
      <c r="AW5" s="693"/>
      <c r="AX5" s="693"/>
      <c r="AY5" s="693"/>
      <c r="AZ5" s="693"/>
      <c r="BA5" s="693"/>
      <c r="BB5" s="693"/>
      <c r="BC5" s="693"/>
      <c r="BD5" s="693"/>
      <c r="BE5" s="693"/>
      <c r="BF5" s="694"/>
      <c r="BG5" s="634">
        <v>6788831</v>
      </c>
      <c r="BH5" s="635"/>
      <c r="BI5" s="635"/>
      <c r="BJ5" s="635"/>
      <c r="BK5" s="635"/>
      <c r="BL5" s="635"/>
      <c r="BM5" s="635"/>
      <c r="BN5" s="636"/>
      <c r="BO5" s="672">
        <v>95.9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502334</v>
      </c>
      <c r="S6" s="635"/>
      <c r="T6" s="635"/>
      <c r="U6" s="635"/>
      <c r="V6" s="635"/>
      <c r="W6" s="635"/>
      <c r="X6" s="635"/>
      <c r="Y6" s="636"/>
      <c r="Z6" s="672">
        <v>1.2</v>
      </c>
      <c r="AA6" s="672"/>
      <c r="AB6" s="672"/>
      <c r="AC6" s="672"/>
      <c r="AD6" s="673">
        <v>502334</v>
      </c>
      <c r="AE6" s="673"/>
      <c r="AF6" s="673"/>
      <c r="AG6" s="673"/>
      <c r="AH6" s="673"/>
      <c r="AI6" s="673"/>
      <c r="AJ6" s="673"/>
      <c r="AK6" s="673"/>
      <c r="AL6" s="637">
        <v>2.2999999999999998</v>
      </c>
      <c r="AM6" s="638"/>
      <c r="AN6" s="638"/>
      <c r="AO6" s="674"/>
      <c r="AP6" s="631" t="s">
        <v>221</v>
      </c>
      <c r="AQ6" s="632"/>
      <c r="AR6" s="632"/>
      <c r="AS6" s="632"/>
      <c r="AT6" s="632"/>
      <c r="AU6" s="632"/>
      <c r="AV6" s="632"/>
      <c r="AW6" s="632"/>
      <c r="AX6" s="632"/>
      <c r="AY6" s="632"/>
      <c r="AZ6" s="632"/>
      <c r="BA6" s="632"/>
      <c r="BB6" s="632"/>
      <c r="BC6" s="632"/>
      <c r="BD6" s="632"/>
      <c r="BE6" s="632"/>
      <c r="BF6" s="633"/>
      <c r="BG6" s="634">
        <v>6788831</v>
      </c>
      <c r="BH6" s="635"/>
      <c r="BI6" s="635"/>
      <c r="BJ6" s="635"/>
      <c r="BK6" s="635"/>
      <c r="BL6" s="635"/>
      <c r="BM6" s="635"/>
      <c r="BN6" s="636"/>
      <c r="BO6" s="672">
        <v>95.9</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275818</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275236</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2654</v>
      </c>
      <c r="S7" s="635"/>
      <c r="T7" s="635"/>
      <c r="U7" s="635"/>
      <c r="V7" s="635"/>
      <c r="W7" s="635"/>
      <c r="X7" s="635"/>
      <c r="Y7" s="636"/>
      <c r="Z7" s="672">
        <v>0</v>
      </c>
      <c r="AA7" s="672"/>
      <c r="AB7" s="672"/>
      <c r="AC7" s="672"/>
      <c r="AD7" s="673">
        <v>2654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2598823</v>
      </c>
      <c r="BH7" s="635"/>
      <c r="BI7" s="635"/>
      <c r="BJ7" s="635"/>
      <c r="BK7" s="635"/>
      <c r="BL7" s="635"/>
      <c r="BM7" s="635"/>
      <c r="BN7" s="636"/>
      <c r="BO7" s="672">
        <v>36.700000000000003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5116897</v>
      </c>
      <c r="CS7" s="635"/>
      <c r="CT7" s="635"/>
      <c r="CU7" s="635"/>
      <c r="CV7" s="635"/>
      <c r="CW7" s="635"/>
      <c r="CX7" s="635"/>
      <c r="CY7" s="636"/>
      <c r="CZ7" s="672">
        <v>12.3</v>
      </c>
      <c r="DA7" s="672"/>
      <c r="DB7" s="672"/>
      <c r="DC7" s="672"/>
      <c r="DD7" s="640">
        <v>561849</v>
      </c>
      <c r="DE7" s="635"/>
      <c r="DF7" s="635"/>
      <c r="DG7" s="635"/>
      <c r="DH7" s="635"/>
      <c r="DI7" s="635"/>
      <c r="DJ7" s="635"/>
      <c r="DK7" s="635"/>
      <c r="DL7" s="635"/>
      <c r="DM7" s="635"/>
      <c r="DN7" s="635"/>
      <c r="DO7" s="635"/>
      <c r="DP7" s="636"/>
      <c r="DQ7" s="640">
        <v>4145567</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34220</v>
      </c>
      <c r="S8" s="635"/>
      <c r="T8" s="635"/>
      <c r="U8" s="635"/>
      <c r="V8" s="635"/>
      <c r="W8" s="635"/>
      <c r="X8" s="635"/>
      <c r="Y8" s="636"/>
      <c r="Z8" s="672">
        <v>0.1</v>
      </c>
      <c r="AA8" s="672"/>
      <c r="AB8" s="672"/>
      <c r="AC8" s="672"/>
      <c r="AD8" s="673">
        <v>34220</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90627</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11411842</v>
      </c>
      <c r="CS8" s="635"/>
      <c r="CT8" s="635"/>
      <c r="CU8" s="635"/>
      <c r="CV8" s="635"/>
      <c r="CW8" s="635"/>
      <c r="CX8" s="635"/>
      <c r="CY8" s="636"/>
      <c r="CZ8" s="672">
        <v>27.5</v>
      </c>
      <c r="DA8" s="672"/>
      <c r="DB8" s="672"/>
      <c r="DC8" s="672"/>
      <c r="DD8" s="640">
        <v>447576</v>
      </c>
      <c r="DE8" s="635"/>
      <c r="DF8" s="635"/>
      <c r="DG8" s="635"/>
      <c r="DH8" s="635"/>
      <c r="DI8" s="635"/>
      <c r="DJ8" s="635"/>
      <c r="DK8" s="635"/>
      <c r="DL8" s="635"/>
      <c r="DM8" s="635"/>
      <c r="DN8" s="635"/>
      <c r="DO8" s="635"/>
      <c r="DP8" s="636"/>
      <c r="DQ8" s="640">
        <v>6787186</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37654</v>
      </c>
      <c r="S9" s="635"/>
      <c r="T9" s="635"/>
      <c r="U9" s="635"/>
      <c r="V9" s="635"/>
      <c r="W9" s="635"/>
      <c r="X9" s="635"/>
      <c r="Y9" s="636"/>
      <c r="Z9" s="672">
        <v>0.1</v>
      </c>
      <c r="AA9" s="672"/>
      <c r="AB9" s="672"/>
      <c r="AC9" s="672"/>
      <c r="AD9" s="673">
        <v>37654</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2135304</v>
      </c>
      <c r="BH9" s="635"/>
      <c r="BI9" s="635"/>
      <c r="BJ9" s="635"/>
      <c r="BK9" s="635"/>
      <c r="BL9" s="635"/>
      <c r="BM9" s="635"/>
      <c r="BN9" s="636"/>
      <c r="BO9" s="672">
        <v>30.2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3085257</v>
      </c>
      <c r="CS9" s="635"/>
      <c r="CT9" s="635"/>
      <c r="CU9" s="635"/>
      <c r="CV9" s="635"/>
      <c r="CW9" s="635"/>
      <c r="CX9" s="635"/>
      <c r="CY9" s="636"/>
      <c r="CZ9" s="672">
        <v>7.4</v>
      </c>
      <c r="DA9" s="672"/>
      <c r="DB9" s="672"/>
      <c r="DC9" s="672"/>
      <c r="DD9" s="640">
        <v>287034</v>
      </c>
      <c r="DE9" s="635"/>
      <c r="DF9" s="635"/>
      <c r="DG9" s="635"/>
      <c r="DH9" s="635"/>
      <c r="DI9" s="635"/>
      <c r="DJ9" s="635"/>
      <c r="DK9" s="635"/>
      <c r="DL9" s="635"/>
      <c r="DM9" s="635"/>
      <c r="DN9" s="635"/>
      <c r="DO9" s="635"/>
      <c r="DP9" s="636"/>
      <c r="DQ9" s="640">
        <v>2285620</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175682</v>
      </c>
      <c r="BH10" s="635"/>
      <c r="BI10" s="635"/>
      <c r="BJ10" s="635"/>
      <c r="BK10" s="635"/>
      <c r="BL10" s="635"/>
      <c r="BM10" s="635"/>
      <c r="BN10" s="636"/>
      <c r="BO10" s="672">
        <v>2.5</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203868</v>
      </c>
      <c r="CS10" s="635"/>
      <c r="CT10" s="635"/>
      <c r="CU10" s="635"/>
      <c r="CV10" s="635"/>
      <c r="CW10" s="635"/>
      <c r="CX10" s="635"/>
      <c r="CY10" s="636"/>
      <c r="CZ10" s="672">
        <v>0.5</v>
      </c>
      <c r="DA10" s="672"/>
      <c r="DB10" s="672"/>
      <c r="DC10" s="672"/>
      <c r="DD10" s="640" t="s">
        <v>122</v>
      </c>
      <c r="DE10" s="635"/>
      <c r="DF10" s="635"/>
      <c r="DG10" s="635"/>
      <c r="DH10" s="635"/>
      <c r="DI10" s="635"/>
      <c r="DJ10" s="635"/>
      <c r="DK10" s="635"/>
      <c r="DL10" s="635"/>
      <c r="DM10" s="635"/>
      <c r="DN10" s="635"/>
      <c r="DO10" s="635"/>
      <c r="DP10" s="636"/>
      <c r="DQ10" s="640">
        <v>13568</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1270969</v>
      </c>
      <c r="S11" s="635"/>
      <c r="T11" s="635"/>
      <c r="U11" s="635"/>
      <c r="V11" s="635"/>
      <c r="W11" s="635"/>
      <c r="X11" s="635"/>
      <c r="Y11" s="636"/>
      <c r="Z11" s="637">
        <v>3</v>
      </c>
      <c r="AA11" s="638"/>
      <c r="AB11" s="638"/>
      <c r="AC11" s="639"/>
      <c r="AD11" s="640">
        <v>1270969</v>
      </c>
      <c r="AE11" s="635"/>
      <c r="AF11" s="635"/>
      <c r="AG11" s="635"/>
      <c r="AH11" s="635"/>
      <c r="AI11" s="635"/>
      <c r="AJ11" s="635"/>
      <c r="AK11" s="636"/>
      <c r="AL11" s="637">
        <v>5.7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197210</v>
      </c>
      <c r="BH11" s="635"/>
      <c r="BI11" s="635"/>
      <c r="BJ11" s="635"/>
      <c r="BK11" s="635"/>
      <c r="BL11" s="635"/>
      <c r="BM11" s="635"/>
      <c r="BN11" s="636"/>
      <c r="BO11" s="672">
        <v>2.8</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2251876</v>
      </c>
      <c r="CS11" s="635"/>
      <c r="CT11" s="635"/>
      <c r="CU11" s="635"/>
      <c r="CV11" s="635"/>
      <c r="CW11" s="635"/>
      <c r="CX11" s="635"/>
      <c r="CY11" s="636"/>
      <c r="CZ11" s="672">
        <v>5.4</v>
      </c>
      <c r="DA11" s="672"/>
      <c r="DB11" s="672"/>
      <c r="DC11" s="672"/>
      <c r="DD11" s="640">
        <v>635017</v>
      </c>
      <c r="DE11" s="635"/>
      <c r="DF11" s="635"/>
      <c r="DG11" s="635"/>
      <c r="DH11" s="635"/>
      <c r="DI11" s="635"/>
      <c r="DJ11" s="635"/>
      <c r="DK11" s="635"/>
      <c r="DL11" s="635"/>
      <c r="DM11" s="635"/>
      <c r="DN11" s="635"/>
      <c r="DO11" s="635"/>
      <c r="DP11" s="636"/>
      <c r="DQ11" s="640">
        <v>967106</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2878</v>
      </c>
      <c r="S12" s="635"/>
      <c r="T12" s="635"/>
      <c r="U12" s="635"/>
      <c r="V12" s="635"/>
      <c r="W12" s="635"/>
      <c r="X12" s="635"/>
      <c r="Y12" s="636"/>
      <c r="Z12" s="672">
        <v>0</v>
      </c>
      <c r="AA12" s="672"/>
      <c r="AB12" s="672"/>
      <c r="AC12" s="672"/>
      <c r="AD12" s="673">
        <v>2878</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3572027</v>
      </c>
      <c r="BH12" s="635"/>
      <c r="BI12" s="635"/>
      <c r="BJ12" s="635"/>
      <c r="BK12" s="635"/>
      <c r="BL12" s="635"/>
      <c r="BM12" s="635"/>
      <c r="BN12" s="636"/>
      <c r="BO12" s="672">
        <v>50.5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1086007</v>
      </c>
      <c r="CS12" s="635"/>
      <c r="CT12" s="635"/>
      <c r="CU12" s="635"/>
      <c r="CV12" s="635"/>
      <c r="CW12" s="635"/>
      <c r="CX12" s="635"/>
      <c r="CY12" s="636"/>
      <c r="CZ12" s="672">
        <v>2.6</v>
      </c>
      <c r="DA12" s="672"/>
      <c r="DB12" s="672"/>
      <c r="DC12" s="672"/>
      <c r="DD12" s="640">
        <v>31744</v>
      </c>
      <c r="DE12" s="635"/>
      <c r="DF12" s="635"/>
      <c r="DG12" s="635"/>
      <c r="DH12" s="635"/>
      <c r="DI12" s="635"/>
      <c r="DJ12" s="635"/>
      <c r="DK12" s="635"/>
      <c r="DL12" s="635"/>
      <c r="DM12" s="635"/>
      <c r="DN12" s="635"/>
      <c r="DO12" s="635"/>
      <c r="DP12" s="636"/>
      <c r="DQ12" s="640">
        <v>656465</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3543227</v>
      </c>
      <c r="BH13" s="635"/>
      <c r="BI13" s="635"/>
      <c r="BJ13" s="635"/>
      <c r="BK13" s="635"/>
      <c r="BL13" s="635"/>
      <c r="BM13" s="635"/>
      <c r="BN13" s="636"/>
      <c r="BO13" s="672">
        <v>50</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4582176</v>
      </c>
      <c r="CS13" s="635"/>
      <c r="CT13" s="635"/>
      <c r="CU13" s="635"/>
      <c r="CV13" s="635"/>
      <c r="CW13" s="635"/>
      <c r="CX13" s="635"/>
      <c r="CY13" s="636"/>
      <c r="CZ13" s="672">
        <v>11</v>
      </c>
      <c r="DA13" s="672"/>
      <c r="DB13" s="672"/>
      <c r="DC13" s="672"/>
      <c r="DD13" s="640">
        <v>2083478</v>
      </c>
      <c r="DE13" s="635"/>
      <c r="DF13" s="635"/>
      <c r="DG13" s="635"/>
      <c r="DH13" s="635"/>
      <c r="DI13" s="635"/>
      <c r="DJ13" s="635"/>
      <c r="DK13" s="635"/>
      <c r="DL13" s="635"/>
      <c r="DM13" s="635"/>
      <c r="DN13" s="635"/>
      <c r="DO13" s="635"/>
      <c r="DP13" s="636"/>
      <c r="DQ13" s="640">
        <v>2310956</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5970</v>
      </c>
      <c r="S14" s="635"/>
      <c r="T14" s="635"/>
      <c r="U14" s="635"/>
      <c r="V14" s="635"/>
      <c r="W14" s="635"/>
      <c r="X14" s="635"/>
      <c r="Y14" s="636"/>
      <c r="Z14" s="672">
        <v>0</v>
      </c>
      <c r="AA14" s="672"/>
      <c r="AB14" s="672"/>
      <c r="AC14" s="672"/>
      <c r="AD14" s="673">
        <v>5970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234239</v>
      </c>
      <c r="BH14" s="635"/>
      <c r="BI14" s="635"/>
      <c r="BJ14" s="635"/>
      <c r="BK14" s="635"/>
      <c r="BL14" s="635"/>
      <c r="BM14" s="635"/>
      <c r="BN14" s="636"/>
      <c r="BO14" s="672">
        <v>3.3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1560131</v>
      </c>
      <c r="CS14" s="635"/>
      <c r="CT14" s="635"/>
      <c r="CU14" s="635"/>
      <c r="CV14" s="635"/>
      <c r="CW14" s="635"/>
      <c r="CX14" s="635"/>
      <c r="CY14" s="636"/>
      <c r="CZ14" s="672">
        <v>3.8</v>
      </c>
      <c r="DA14" s="672"/>
      <c r="DB14" s="672"/>
      <c r="DC14" s="672"/>
      <c r="DD14" s="640">
        <v>255380</v>
      </c>
      <c r="DE14" s="635"/>
      <c r="DF14" s="635"/>
      <c r="DG14" s="635"/>
      <c r="DH14" s="635"/>
      <c r="DI14" s="635"/>
      <c r="DJ14" s="635"/>
      <c r="DK14" s="635"/>
      <c r="DL14" s="635"/>
      <c r="DM14" s="635"/>
      <c r="DN14" s="635"/>
      <c r="DO14" s="635"/>
      <c r="DP14" s="636"/>
      <c r="DQ14" s="640">
        <v>1240871</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383742</v>
      </c>
      <c r="BH15" s="635"/>
      <c r="BI15" s="635"/>
      <c r="BJ15" s="635"/>
      <c r="BK15" s="635"/>
      <c r="BL15" s="635"/>
      <c r="BM15" s="635"/>
      <c r="BN15" s="636"/>
      <c r="BO15" s="672">
        <v>5.4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5260491</v>
      </c>
      <c r="CS15" s="635"/>
      <c r="CT15" s="635"/>
      <c r="CU15" s="635"/>
      <c r="CV15" s="635"/>
      <c r="CW15" s="635"/>
      <c r="CX15" s="635"/>
      <c r="CY15" s="636"/>
      <c r="CZ15" s="672">
        <v>12.7</v>
      </c>
      <c r="DA15" s="672"/>
      <c r="DB15" s="672"/>
      <c r="DC15" s="672"/>
      <c r="DD15" s="640">
        <v>2789952</v>
      </c>
      <c r="DE15" s="635"/>
      <c r="DF15" s="635"/>
      <c r="DG15" s="635"/>
      <c r="DH15" s="635"/>
      <c r="DI15" s="635"/>
      <c r="DJ15" s="635"/>
      <c r="DK15" s="635"/>
      <c r="DL15" s="635"/>
      <c r="DM15" s="635"/>
      <c r="DN15" s="635"/>
      <c r="DO15" s="635"/>
      <c r="DP15" s="636"/>
      <c r="DQ15" s="640">
        <v>2232244</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69162</v>
      </c>
      <c r="S16" s="635"/>
      <c r="T16" s="635"/>
      <c r="U16" s="635"/>
      <c r="V16" s="635"/>
      <c r="W16" s="635"/>
      <c r="X16" s="635"/>
      <c r="Y16" s="636"/>
      <c r="Z16" s="672">
        <v>0.2</v>
      </c>
      <c r="AA16" s="672"/>
      <c r="AB16" s="672"/>
      <c r="AC16" s="672"/>
      <c r="AD16" s="673">
        <v>69162</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817880</v>
      </c>
      <c r="CS16" s="635"/>
      <c r="CT16" s="635"/>
      <c r="CU16" s="635"/>
      <c r="CV16" s="635"/>
      <c r="CW16" s="635"/>
      <c r="CX16" s="635"/>
      <c r="CY16" s="636"/>
      <c r="CZ16" s="672">
        <v>2</v>
      </c>
      <c r="DA16" s="672"/>
      <c r="DB16" s="672"/>
      <c r="DC16" s="672"/>
      <c r="DD16" s="640" t="s">
        <v>122</v>
      </c>
      <c r="DE16" s="635"/>
      <c r="DF16" s="635"/>
      <c r="DG16" s="635"/>
      <c r="DH16" s="635"/>
      <c r="DI16" s="635"/>
      <c r="DJ16" s="635"/>
      <c r="DK16" s="635"/>
      <c r="DL16" s="635"/>
      <c r="DM16" s="635"/>
      <c r="DN16" s="635"/>
      <c r="DO16" s="635"/>
      <c r="DP16" s="636"/>
      <c r="DQ16" s="640">
        <v>59549</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127520</v>
      </c>
      <c r="S17" s="635"/>
      <c r="T17" s="635"/>
      <c r="U17" s="635"/>
      <c r="V17" s="635"/>
      <c r="W17" s="635"/>
      <c r="X17" s="635"/>
      <c r="Y17" s="636"/>
      <c r="Z17" s="672">
        <v>0.3</v>
      </c>
      <c r="AA17" s="672"/>
      <c r="AB17" s="672"/>
      <c r="AC17" s="672"/>
      <c r="AD17" s="673">
        <v>127520</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5877869</v>
      </c>
      <c r="CS17" s="635"/>
      <c r="CT17" s="635"/>
      <c r="CU17" s="635"/>
      <c r="CV17" s="635"/>
      <c r="CW17" s="635"/>
      <c r="CX17" s="635"/>
      <c r="CY17" s="636"/>
      <c r="CZ17" s="672">
        <v>14.2</v>
      </c>
      <c r="DA17" s="672"/>
      <c r="DB17" s="672"/>
      <c r="DC17" s="672"/>
      <c r="DD17" s="640" t="s">
        <v>122</v>
      </c>
      <c r="DE17" s="635"/>
      <c r="DF17" s="635"/>
      <c r="DG17" s="635"/>
      <c r="DH17" s="635"/>
      <c r="DI17" s="635"/>
      <c r="DJ17" s="635"/>
      <c r="DK17" s="635"/>
      <c r="DL17" s="635"/>
      <c r="DM17" s="635"/>
      <c r="DN17" s="635"/>
      <c r="DO17" s="635"/>
      <c r="DP17" s="636"/>
      <c r="DQ17" s="640">
        <v>5785453</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50134</v>
      </c>
      <c r="S18" s="635"/>
      <c r="T18" s="635"/>
      <c r="U18" s="635"/>
      <c r="V18" s="635"/>
      <c r="W18" s="635"/>
      <c r="X18" s="635"/>
      <c r="Y18" s="636"/>
      <c r="Z18" s="672">
        <v>0.1</v>
      </c>
      <c r="AA18" s="672"/>
      <c r="AB18" s="672"/>
      <c r="AC18" s="672"/>
      <c r="AD18" s="673">
        <v>50134</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42700</v>
      </c>
      <c r="S19" s="635"/>
      <c r="T19" s="635"/>
      <c r="U19" s="635"/>
      <c r="V19" s="635"/>
      <c r="W19" s="635"/>
      <c r="X19" s="635"/>
      <c r="Y19" s="636"/>
      <c r="Z19" s="672">
        <v>0.1</v>
      </c>
      <c r="AA19" s="672"/>
      <c r="AB19" s="672"/>
      <c r="AC19" s="672"/>
      <c r="AD19" s="673">
        <v>42700</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291006</v>
      </c>
      <c r="BH19" s="635"/>
      <c r="BI19" s="635"/>
      <c r="BJ19" s="635"/>
      <c r="BK19" s="635"/>
      <c r="BL19" s="635"/>
      <c r="BM19" s="635"/>
      <c r="BN19" s="636"/>
      <c r="BO19" s="672">
        <v>4.0999999999999996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7434</v>
      </c>
      <c r="S20" s="635"/>
      <c r="T20" s="635"/>
      <c r="U20" s="635"/>
      <c r="V20" s="635"/>
      <c r="W20" s="635"/>
      <c r="X20" s="635"/>
      <c r="Y20" s="636"/>
      <c r="Z20" s="672">
        <v>0</v>
      </c>
      <c r="AA20" s="672"/>
      <c r="AB20" s="672"/>
      <c r="AC20" s="672"/>
      <c r="AD20" s="673">
        <v>7434</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291006</v>
      </c>
      <c r="BH20" s="635"/>
      <c r="BI20" s="635"/>
      <c r="BJ20" s="635"/>
      <c r="BK20" s="635"/>
      <c r="BL20" s="635"/>
      <c r="BM20" s="635"/>
      <c r="BN20" s="636"/>
      <c r="BO20" s="672">
        <v>4.0999999999999996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41530112</v>
      </c>
      <c r="CS20" s="635"/>
      <c r="CT20" s="635"/>
      <c r="CU20" s="635"/>
      <c r="CV20" s="635"/>
      <c r="CW20" s="635"/>
      <c r="CX20" s="635"/>
      <c r="CY20" s="636"/>
      <c r="CZ20" s="672">
        <v>100</v>
      </c>
      <c r="DA20" s="672"/>
      <c r="DB20" s="672"/>
      <c r="DC20" s="672"/>
      <c r="DD20" s="640">
        <v>7092030</v>
      </c>
      <c r="DE20" s="635"/>
      <c r="DF20" s="635"/>
      <c r="DG20" s="635"/>
      <c r="DH20" s="635"/>
      <c r="DI20" s="635"/>
      <c r="DJ20" s="635"/>
      <c r="DK20" s="635"/>
      <c r="DL20" s="635"/>
      <c r="DM20" s="635"/>
      <c r="DN20" s="635"/>
      <c r="DO20" s="635"/>
      <c r="DP20" s="636"/>
      <c r="DQ20" s="640">
        <v>26759821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15524833</v>
      </c>
      <c r="S21" s="635"/>
      <c r="T21" s="635"/>
      <c r="U21" s="635"/>
      <c r="V21" s="635"/>
      <c r="W21" s="635"/>
      <c r="X21" s="635"/>
      <c r="Y21" s="636"/>
      <c r="Z21" s="672">
        <v>36.4</v>
      </c>
      <c r="AA21" s="672"/>
      <c r="AB21" s="672"/>
      <c r="AC21" s="672"/>
      <c r="AD21" s="673">
        <v>13334359</v>
      </c>
      <c r="AE21" s="673"/>
      <c r="AF21" s="673"/>
      <c r="AG21" s="673"/>
      <c r="AH21" s="673"/>
      <c r="AI21" s="673"/>
      <c r="AJ21" s="673"/>
      <c r="AK21" s="673"/>
      <c r="AL21" s="637">
        <v>60</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3042</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13334359</v>
      </c>
      <c r="S22" s="635"/>
      <c r="T22" s="635"/>
      <c r="U22" s="635"/>
      <c r="V22" s="635"/>
      <c r="W22" s="635"/>
      <c r="X22" s="635"/>
      <c r="Y22" s="636"/>
      <c r="Z22" s="672">
        <v>31.2</v>
      </c>
      <c r="AA22" s="672"/>
      <c r="AB22" s="672"/>
      <c r="AC22" s="672"/>
      <c r="AD22" s="673">
        <v>13334359</v>
      </c>
      <c r="AE22" s="673"/>
      <c r="AF22" s="673"/>
      <c r="AG22" s="673"/>
      <c r="AH22" s="673"/>
      <c r="AI22" s="673"/>
      <c r="AJ22" s="673"/>
      <c r="AK22" s="673"/>
      <c r="AL22" s="637">
        <v>60</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2190474</v>
      </c>
      <c r="S23" s="635"/>
      <c r="T23" s="635"/>
      <c r="U23" s="635"/>
      <c r="V23" s="635"/>
      <c r="W23" s="635"/>
      <c r="X23" s="635"/>
      <c r="Y23" s="636"/>
      <c r="Z23" s="672">
        <v>5.0999999999999996</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287964</v>
      </c>
      <c r="BH23" s="635"/>
      <c r="BI23" s="635"/>
      <c r="BJ23" s="635"/>
      <c r="BK23" s="635"/>
      <c r="BL23" s="635"/>
      <c r="BM23" s="635"/>
      <c r="BN23" s="636"/>
      <c r="BO23" s="672">
        <v>4.0999999999999996</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16563321</v>
      </c>
      <c r="CS24" s="690"/>
      <c r="CT24" s="690"/>
      <c r="CU24" s="690"/>
      <c r="CV24" s="690"/>
      <c r="CW24" s="690"/>
      <c r="CX24" s="690"/>
      <c r="CY24" s="715"/>
      <c r="CZ24" s="716">
        <v>39.9</v>
      </c>
      <c r="DA24" s="698"/>
      <c r="DB24" s="698"/>
      <c r="DC24" s="718"/>
      <c r="DD24" s="714">
        <v>13150138</v>
      </c>
      <c r="DE24" s="690"/>
      <c r="DF24" s="690"/>
      <c r="DG24" s="690"/>
      <c r="DH24" s="690"/>
      <c r="DI24" s="690"/>
      <c r="DJ24" s="690"/>
      <c r="DK24" s="715"/>
      <c r="DL24" s="714">
        <v>11231204</v>
      </c>
      <c r="DM24" s="690"/>
      <c r="DN24" s="690"/>
      <c r="DO24" s="690"/>
      <c r="DP24" s="690"/>
      <c r="DQ24" s="690"/>
      <c r="DR24" s="690"/>
      <c r="DS24" s="690"/>
      <c r="DT24" s="690"/>
      <c r="DU24" s="690"/>
      <c r="DV24" s="715"/>
      <c r="DW24" s="716">
        <v>50.3</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24708165</v>
      </c>
      <c r="S25" s="635"/>
      <c r="T25" s="635"/>
      <c r="U25" s="635"/>
      <c r="V25" s="635"/>
      <c r="W25" s="635"/>
      <c r="X25" s="635"/>
      <c r="Y25" s="636"/>
      <c r="Z25" s="672">
        <v>57.9</v>
      </c>
      <c r="AA25" s="672"/>
      <c r="AB25" s="672"/>
      <c r="AC25" s="672"/>
      <c r="AD25" s="673">
        <v>22229726</v>
      </c>
      <c r="AE25" s="673"/>
      <c r="AF25" s="673"/>
      <c r="AG25" s="673"/>
      <c r="AH25" s="673"/>
      <c r="AI25" s="673"/>
      <c r="AJ25" s="673"/>
      <c r="AK25" s="673"/>
      <c r="AL25" s="637">
        <v>100</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5267954</v>
      </c>
      <c r="CS25" s="647"/>
      <c r="CT25" s="647"/>
      <c r="CU25" s="647"/>
      <c r="CV25" s="647"/>
      <c r="CW25" s="647"/>
      <c r="CX25" s="647"/>
      <c r="CY25" s="648"/>
      <c r="CZ25" s="637">
        <v>12.7</v>
      </c>
      <c r="DA25" s="649"/>
      <c r="DB25" s="649"/>
      <c r="DC25" s="650"/>
      <c r="DD25" s="640">
        <v>4798343</v>
      </c>
      <c r="DE25" s="647"/>
      <c r="DF25" s="647"/>
      <c r="DG25" s="647"/>
      <c r="DH25" s="647"/>
      <c r="DI25" s="647"/>
      <c r="DJ25" s="647"/>
      <c r="DK25" s="648"/>
      <c r="DL25" s="640">
        <v>4545216</v>
      </c>
      <c r="DM25" s="647"/>
      <c r="DN25" s="647"/>
      <c r="DO25" s="647"/>
      <c r="DP25" s="647"/>
      <c r="DQ25" s="647"/>
      <c r="DR25" s="647"/>
      <c r="DS25" s="647"/>
      <c r="DT25" s="647"/>
      <c r="DU25" s="647"/>
      <c r="DV25" s="648"/>
      <c r="DW25" s="637">
        <v>20.3</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7236</v>
      </c>
      <c r="S26" s="635"/>
      <c r="T26" s="635"/>
      <c r="U26" s="635"/>
      <c r="V26" s="635"/>
      <c r="W26" s="635"/>
      <c r="X26" s="635"/>
      <c r="Y26" s="636"/>
      <c r="Z26" s="672">
        <v>0</v>
      </c>
      <c r="AA26" s="672"/>
      <c r="AB26" s="672"/>
      <c r="AC26" s="672"/>
      <c r="AD26" s="673">
        <v>7236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3249260</v>
      </c>
      <c r="CS26" s="635"/>
      <c r="CT26" s="635"/>
      <c r="CU26" s="635"/>
      <c r="CV26" s="635"/>
      <c r="CW26" s="635"/>
      <c r="CX26" s="635"/>
      <c r="CY26" s="636"/>
      <c r="CZ26" s="637">
        <v>7.8</v>
      </c>
      <c r="DA26" s="649"/>
      <c r="DB26" s="649"/>
      <c r="DC26" s="650"/>
      <c r="DD26" s="640">
        <v>2922608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199787</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7079837</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5417498</v>
      </c>
      <c r="CS27" s="647"/>
      <c r="CT27" s="647"/>
      <c r="CU27" s="647"/>
      <c r="CV27" s="647"/>
      <c r="CW27" s="647"/>
      <c r="CX27" s="647"/>
      <c r="CY27" s="648"/>
      <c r="CZ27" s="637">
        <v>13</v>
      </c>
      <c r="DA27" s="649"/>
      <c r="DB27" s="649"/>
      <c r="DC27" s="650"/>
      <c r="DD27" s="640">
        <v>2566342</v>
      </c>
      <c r="DE27" s="647"/>
      <c r="DF27" s="647"/>
      <c r="DG27" s="647"/>
      <c r="DH27" s="647"/>
      <c r="DI27" s="647"/>
      <c r="DJ27" s="647"/>
      <c r="DK27" s="648"/>
      <c r="DL27" s="640">
        <v>1880563</v>
      </c>
      <c r="DM27" s="647"/>
      <c r="DN27" s="647"/>
      <c r="DO27" s="647"/>
      <c r="DP27" s="647"/>
      <c r="DQ27" s="647"/>
      <c r="DR27" s="647"/>
      <c r="DS27" s="647"/>
      <c r="DT27" s="647"/>
      <c r="DU27" s="647"/>
      <c r="DV27" s="648"/>
      <c r="DW27" s="637">
        <v>8.4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300710</v>
      </c>
      <c r="S28" s="635"/>
      <c r="T28" s="635"/>
      <c r="U28" s="635"/>
      <c r="V28" s="635"/>
      <c r="W28" s="635"/>
      <c r="X28" s="635"/>
      <c r="Y28" s="636"/>
      <c r="Z28" s="672">
        <v>0.7</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5877869</v>
      </c>
      <c r="CS28" s="635"/>
      <c r="CT28" s="635"/>
      <c r="CU28" s="635"/>
      <c r="CV28" s="635"/>
      <c r="CW28" s="635"/>
      <c r="CX28" s="635"/>
      <c r="CY28" s="636"/>
      <c r="CZ28" s="637">
        <v>14.2</v>
      </c>
      <c r="DA28" s="649"/>
      <c r="DB28" s="649"/>
      <c r="DC28" s="650"/>
      <c r="DD28" s="640">
        <v>5785453</v>
      </c>
      <c r="DE28" s="635"/>
      <c r="DF28" s="635"/>
      <c r="DG28" s="635"/>
      <c r="DH28" s="635"/>
      <c r="DI28" s="635"/>
      <c r="DJ28" s="635"/>
      <c r="DK28" s="636"/>
      <c r="DL28" s="640">
        <v>4805425</v>
      </c>
      <c r="DM28" s="635"/>
      <c r="DN28" s="635"/>
      <c r="DO28" s="635"/>
      <c r="DP28" s="635"/>
      <c r="DQ28" s="635"/>
      <c r="DR28" s="635"/>
      <c r="DS28" s="635"/>
      <c r="DT28" s="635"/>
      <c r="DU28" s="635"/>
      <c r="DV28" s="636"/>
      <c r="DW28" s="637">
        <v>21.5</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70513</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5877213</v>
      </c>
      <c r="CS29" s="647"/>
      <c r="CT29" s="647"/>
      <c r="CU29" s="647"/>
      <c r="CV29" s="647"/>
      <c r="CW29" s="647"/>
      <c r="CX29" s="647"/>
      <c r="CY29" s="648"/>
      <c r="CZ29" s="637">
        <v>14.2</v>
      </c>
      <c r="DA29" s="649"/>
      <c r="DB29" s="649"/>
      <c r="DC29" s="650"/>
      <c r="DD29" s="640">
        <v>5784797</v>
      </c>
      <c r="DE29" s="647"/>
      <c r="DF29" s="647"/>
      <c r="DG29" s="647"/>
      <c r="DH29" s="647"/>
      <c r="DI29" s="647"/>
      <c r="DJ29" s="647"/>
      <c r="DK29" s="648"/>
      <c r="DL29" s="640">
        <v>4804769</v>
      </c>
      <c r="DM29" s="647"/>
      <c r="DN29" s="647"/>
      <c r="DO29" s="647"/>
      <c r="DP29" s="647"/>
      <c r="DQ29" s="647"/>
      <c r="DR29" s="647"/>
      <c r="DS29" s="647"/>
      <c r="DT29" s="647"/>
      <c r="DU29" s="647"/>
      <c r="DV29" s="648"/>
      <c r="DW29" s="637">
        <v>21.5</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5069872</v>
      </c>
      <c r="S30" s="635"/>
      <c r="T30" s="635"/>
      <c r="U30" s="635"/>
      <c r="V30" s="635"/>
      <c r="W30" s="635"/>
      <c r="X30" s="635"/>
      <c r="Y30" s="636"/>
      <c r="Z30" s="672">
        <v>11.9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5796244</v>
      </c>
      <c r="CS30" s="635"/>
      <c r="CT30" s="635"/>
      <c r="CU30" s="635"/>
      <c r="CV30" s="635"/>
      <c r="CW30" s="635"/>
      <c r="CX30" s="635"/>
      <c r="CY30" s="636"/>
      <c r="CZ30" s="637">
        <v>14</v>
      </c>
      <c r="DA30" s="649"/>
      <c r="DB30" s="649"/>
      <c r="DC30" s="650"/>
      <c r="DD30" s="640">
        <v>5707305</v>
      </c>
      <c r="DE30" s="635"/>
      <c r="DF30" s="635"/>
      <c r="DG30" s="635"/>
      <c r="DH30" s="635"/>
      <c r="DI30" s="635"/>
      <c r="DJ30" s="635"/>
      <c r="DK30" s="636"/>
      <c r="DL30" s="640">
        <v>4727280</v>
      </c>
      <c r="DM30" s="635"/>
      <c r="DN30" s="635"/>
      <c r="DO30" s="635"/>
      <c r="DP30" s="635"/>
      <c r="DQ30" s="635"/>
      <c r="DR30" s="635"/>
      <c r="DS30" s="635"/>
      <c r="DT30" s="635"/>
      <c r="DU30" s="635"/>
      <c r="DV30" s="636"/>
      <c r="DW30" s="637">
        <v>21.2</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97.8</v>
      </c>
      <c r="BN31" s="697"/>
      <c r="BO31" s="697"/>
      <c r="BP31" s="697"/>
      <c r="BQ31" s="699"/>
      <c r="BR31" s="696">
        <v>99.2</v>
      </c>
      <c r="BS31" s="697"/>
      <c r="BT31" s="697"/>
      <c r="BU31" s="697"/>
      <c r="BV31" s="697"/>
      <c r="BW31" s="697"/>
      <c r="BX31" s="698">
        <v>97.6</v>
      </c>
      <c r="BY31" s="697"/>
      <c r="BZ31" s="697"/>
      <c r="CA31" s="697"/>
      <c r="CB31" s="699"/>
      <c r="CD31" s="655"/>
      <c r="CE31" s="656"/>
      <c r="CF31" s="631" t="s">
        <v>300</v>
      </c>
      <c r="CG31" s="632"/>
      <c r="CH31" s="632"/>
      <c r="CI31" s="632"/>
      <c r="CJ31" s="632"/>
      <c r="CK31" s="632"/>
      <c r="CL31" s="632"/>
      <c r="CM31" s="632"/>
      <c r="CN31" s="632"/>
      <c r="CO31" s="632"/>
      <c r="CP31" s="632"/>
      <c r="CQ31" s="633"/>
      <c r="CR31" s="634">
        <v>80969</v>
      </c>
      <c r="CS31" s="647"/>
      <c r="CT31" s="647"/>
      <c r="CU31" s="647"/>
      <c r="CV31" s="647"/>
      <c r="CW31" s="647"/>
      <c r="CX31" s="647"/>
      <c r="CY31" s="648"/>
      <c r="CZ31" s="637">
        <v>0.2</v>
      </c>
      <c r="DA31" s="649"/>
      <c r="DB31" s="649"/>
      <c r="DC31" s="650"/>
      <c r="DD31" s="640">
        <v>77492</v>
      </c>
      <c r="DE31" s="647"/>
      <c r="DF31" s="647"/>
      <c r="DG31" s="647"/>
      <c r="DH31" s="647"/>
      <c r="DI31" s="647"/>
      <c r="DJ31" s="647"/>
      <c r="DK31" s="648"/>
      <c r="DL31" s="640">
        <v>77489</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3232652</v>
      </c>
      <c r="S32" s="635"/>
      <c r="T32" s="635"/>
      <c r="U32" s="635"/>
      <c r="V32" s="635"/>
      <c r="W32" s="635"/>
      <c r="X32" s="635"/>
      <c r="Y32" s="636"/>
      <c r="Z32" s="672">
        <v>7.6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97.7</v>
      </c>
      <c r="BN32" s="647"/>
      <c r="BO32" s="647"/>
      <c r="BP32" s="647"/>
      <c r="BQ32" s="670"/>
      <c r="BR32" s="700">
        <v>99.3</v>
      </c>
      <c r="BS32" s="647"/>
      <c r="BT32" s="647"/>
      <c r="BU32" s="647"/>
      <c r="BV32" s="647"/>
      <c r="BW32" s="647"/>
      <c r="BX32" s="638">
        <v>97.8</v>
      </c>
      <c r="BY32" s="647"/>
      <c r="BZ32" s="647"/>
      <c r="CA32" s="647"/>
      <c r="CB32" s="670"/>
      <c r="CD32" s="657"/>
      <c r="CE32" s="658"/>
      <c r="CF32" s="631" t="s">
        <v>304</v>
      </c>
      <c r="CG32" s="632"/>
      <c r="CH32" s="632"/>
      <c r="CI32" s="632"/>
      <c r="CJ32" s="632"/>
      <c r="CK32" s="632"/>
      <c r="CL32" s="632"/>
      <c r="CM32" s="632"/>
      <c r="CN32" s="632"/>
      <c r="CO32" s="632"/>
      <c r="CP32" s="632"/>
      <c r="CQ32" s="633"/>
      <c r="CR32" s="634">
        <v>656</v>
      </c>
      <c r="CS32" s="635"/>
      <c r="CT32" s="635"/>
      <c r="CU32" s="635"/>
      <c r="CV32" s="635"/>
      <c r="CW32" s="635"/>
      <c r="CX32" s="635"/>
      <c r="CY32" s="636"/>
      <c r="CZ32" s="637">
        <v>0</v>
      </c>
      <c r="DA32" s="649"/>
      <c r="DB32" s="649"/>
      <c r="DC32" s="650"/>
      <c r="DD32" s="640">
        <v>656</v>
      </c>
      <c r="DE32" s="635"/>
      <c r="DF32" s="635"/>
      <c r="DG32" s="635"/>
      <c r="DH32" s="635"/>
      <c r="DI32" s="635"/>
      <c r="DJ32" s="635"/>
      <c r="DK32" s="636"/>
      <c r="DL32" s="640">
        <v>656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181086</v>
      </c>
      <c r="S33" s="635"/>
      <c r="T33" s="635"/>
      <c r="U33" s="635"/>
      <c r="V33" s="635"/>
      <c r="W33" s="635"/>
      <c r="X33" s="635"/>
      <c r="Y33" s="636"/>
      <c r="Z33" s="672">
        <v>0.4</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97.8</v>
      </c>
      <c r="BN33" s="619"/>
      <c r="BO33" s="619"/>
      <c r="BP33" s="619"/>
      <c r="BQ33" s="682"/>
      <c r="BR33" s="695">
        <v>99</v>
      </c>
      <c r="BS33" s="619"/>
      <c r="BT33" s="619"/>
      <c r="BU33" s="619"/>
      <c r="BV33" s="619"/>
      <c r="BW33" s="619"/>
      <c r="BX33" s="665">
        <v>97.2</v>
      </c>
      <c r="BY33" s="619"/>
      <c r="BZ33" s="619"/>
      <c r="CA33" s="619"/>
      <c r="CB33" s="682"/>
      <c r="CD33" s="631" t="s">
        <v>307</v>
      </c>
      <c r="CE33" s="632"/>
      <c r="CF33" s="632"/>
      <c r="CG33" s="632"/>
      <c r="CH33" s="632"/>
      <c r="CI33" s="632"/>
      <c r="CJ33" s="632"/>
      <c r="CK33" s="632"/>
      <c r="CL33" s="632"/>
      <c r="CM33" s="632"/>
      <c r="CN33" s="632"/>
      <c r="CO33" s="632"/>
      <c r="CP33" s="632"/>
      <c r="CQ33" s="633"/>
      <c r="CR33" s="634">
        <v>17056881</v>
      </c>
      <c r="CS33" s="647"/>
      <c r="CT33" s="647"/>
      <c r="CU33" s="647"/>
      <c r="CV33" s="647"/>
      <c r="CW33" s="647"/>
      <c r="CX33" s="647"/>
      <c r="CY33" s="648"/>
      <c r="CZ33" s="637">
        <v>41.1</v>
      </c>
      <c r="DA33" s="649"/>
      <c r="DB33" s="649"/>
      <c r="DC33" s="650"/>
      <c r="DD33" s="640">
        <v>12998858</v>
      </c>
      <c r="DE33" s="647"/>
      <c r="DF33" s="647"/>
      <c r="DG33" s="647"/>
      <c r="DH33" s="647"/>
      <c r="DI33" s="647"/>
      <c r="DJ33" s="647"/>
      <c r="DK33" s="648"/>
      <c r="DL33" s="640">
        <v>10670491</v>
      </c>
      <c r="DM33" s="647"/>
      <c r="DN33" s="647"/>
      <c r="DO33" s="647"/>
      <c r="DP33" s="647"/>
      <c r="DQ33" s="647"/>
      <c r="DR33" s="647"/>
      <c r="DS33" s="647"/>
      <c r="DT33" s="647"/>
      <c r="DU33" s="647"/>
      <c r="DV33" s="648"/>
      <c r="DW33" s="637">
        <v>47.7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124989</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5135510</v>
      </c>
      <c r="CS34" s="635"/>
      <c r="CT34" s="635"/>
      <c r="CU34" s="635"/>
      <c r="CV34" s="635"/>
      <c r="CW34" s="635"/>
      <c r="CX34" s="635"/>
      <c r="CY34" s="636"/>
      <c r="CZ34" s="637">
        <v>12.4</v>
      </c>
      <c r="DA34" s="649"/>
      <c r="DB34" s="649"/>
      <c r="DC34" s="650"/>
      <c r="DD34" s="640">
        <v>4208462</v>
      </c>
      <c r="DE34" s="635"/>
      <c r="DF34" s="635"/>
      <c r="DG34" s="635"/>
      <c r="DH34" s="635"/>
      <c r="DI34" s="635"/>
      <c r="DJ34" s="635"/>
      <c r="DK34" s="636"/>
      <c r="DL34" s="640">
        <v>3888328</v>
      </c>
      <c r="DM34" s="635"/>
      <c r="DN34" s="635"/>
      <c r="DO34" s="635"/>
      <c r="DP34" s="635"/>
      <c r="DQ34" s="635"/>
      <c r="DR34" s="635"/>
      <c r="DS34" s="635"/>
      <c r="DT34" s="635"/>
      <c r="DU34" s="635"/>
      <c r="DV34" s="636"/>
      <c r="DW34" s="637">
        <v>17.399999999999999</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352291</v>
      </c>
      <c r="S35" s="635"/>
      <c r="T35" s="635"/>
      <c r="U35" s="635"/>
      <c r="V35" s="635"/>
      <c r="W35" s="635"/>
      <c r="X35" s="635"/>
      <c r="Y35" s="636"/>
      <c r="Z35" s="672">
        <v>0.8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864079</v>
      </c>
      <c r="CS35" s="647"/>
      <c r="CT35" s="647"/>
      <c r="CU35" s="647"/>
      <c r="CV35" s="647"/>
      <c r="CW35" s="647"/>
      <c r="CX35" s="647"/>
      <c r="CY35" s="648"/>
      <c r="CZ35" s="637">
        <v>2.1</v>
      </c>
      <c r="DA35" s="649"/>
      <c r="DB35" s="649"/>
      <c r="DC35" s="650"/>
      <c r="DD35" s="640">
        <v>759476</v>
      </c>
      <c r="DE35" s="647"/>
      <c r="DF35" s="647"/>
      <c r="DG35" s="647"/>
      <c r="DH35" s="647"/>
      <c r="DI35" s="647"/>
      <c r="DJ35" s="647"/>
      <c r="DK35" s="648"/>
      <c r="DL35" s="640">
        <v>755291</v>
      </c>
      <c r="DM35" s="647"/>
      <c r="DN35" s="647"/>
      <c r="DO35" s="647"/>
      <c r="DP35" s="647"/>
      <c r="DQ35" s="647"/>
      <c r="DR35" s="647"/>
      <c r="DS35" s="647"/>
      <c r="DT35" s="647"/>
      <c r="DU35" s="647"/>
      <c r="DV35" s="648"/>
      <c r="DW35" s="637">
        <v>3.4</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1590319</v>
      </c>
      <c r="S36" s="635"/>
      <c r="T36" s="635"/>
      <c r="U36" s="635"/>
      <c r="V36" s="635"/>
      <c r="W36" s="635"/>
      <c r="X36" s="635"/>
      <c r="Y36" s="636"/>
      <c r="Z36" s="672">
        <v>3.7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4614440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-15282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7088284</v>
      </c>
      <c r="CS36" s="635"/>
      <c r="CT36" s="635"/>
      <c r="CU36" s="635"/>
      <c r="CV36" s="635"/>
      <c r="CW36" s="635"/>
      <c r="CX36" s="635"/>
      <c r="CY36" s="636"/>
      <c r="CZ36" s="637">
        <v>17.100000000000001</v>
      </c>
      <c r="DA36" s="649"/>
      <c r="DB36" s="649"/>
      <c r="DC36" s="650"/>
      <c r="DD36" s="640">
        <v>5455300</v>
      </c>
      <c r="DE36" s="635"/>
      <c r="DF36" s="635"/>
      <c r="DG36" s="635"/>
      <c r="DH36" s="635"/>
      <c r="DI36" s="635"/>
      <c r="DJ36" s="635"/>
      <c r="DK36" s="636"/>
      <c r="DL36" s="640">
        <v>4003649</v>
      </c>
      <c r="DM36" s="635"/>
      <c r="DN36" s="635"/>
      <c r="DO36" s="635"/>
      <c r="DP36" s="635"/>
      <c r="DQ36" s="635"/>
      <c r="DR36" s="635"/>
      <c r="DS36" s="635"/>
      <c r="DT36" s="635"/>
      <c r="DU36" s="635"/>
      <c r="DV36" s="636"/>
      <c r="DW36" s="637">
        <v>17.899999999999999</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996931</v>
      </c>
      <c r="S37" s="635"/>
      <c r="T37" s="635"/>
      <c r="U37" s="635"/>
      <c r="V37" s="635"/>
      <c r="W37" s="635"/>
      <c r="X37" s="635"/>
      <c r="Y37" s="636"/>
      <c r="Z37" s="672">
        <v>2.2999999999999998</v>
      </c>
      <c r="AA37" s="672"/>
      <c r="AB37" s="672"/>
      <c r="AC37" s="672"/>
      <c r="AD37" s="673">
        <v>6</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1144328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-60618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1069235</v>
      </c>
      <c r="CS37" s="647"/>
      <c r="CT37" s="647"/>
      <c r="CU37" s="647"/>
      <c r="CV37" s="647"/>
      <c r="CW37" s="647"/>
      <c r="CX37" s="647"/>
      <c r="CY37" s="648"/>
      <c r="CZ37" s="637">
        <v>2.6</v>
      </c>
      <c r="DA37" s="649"/>
      <c r="DB37" s="649"/>
      <c r="DC37" s="650"/>
      <c r="DD37" s="640">
        <v>1016899</v>
      </c>
      <c r="DE37" s="647"/>
      <c r="DF37" s="647"/>
      <c r="DG37" s="647"/>
      <c r="DH37" s="647"/>
      <c r="DI37" s="647"/>
      <c r="DJ37" s="647"/>
      <c r="DK37" s="648"/>
      <c r="DL37" s="640">
        <v>1013132</v>
      </c>
      <c r="DM37" s="647"/>
      <c r="DN37" s="647"/>
      <c r="DO37" s="647"/>
      <c r="DP37" s="647"/>
      <c r="DQ37" s="647"/>
      <c r="DR37" s="647"/>
      <c r="DS37" s="647"/>
      <c r="DT37" s="647"/>
      <c r="DU37" s="647"/>
      <c r="DV37" s="648"/>
      <c r="DW37" s="637">
        <v>4.5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5838440</v>
      </c>
      <c r="S38" s="635"/>
      <c r="T38" s="635"/>
      <c r="U38" s="635"/>
      <c r="V38" s="635"/>
      <c r="W38" s="635"/>
      <c r="X38" s="635"/>
      <c r="Y38" s="636"/>
      <c r="Z38" s="672">
        <v>13.7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522435</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6056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2514581</v>
      </c>
      <c r="CS38" s="635"/>
      <c r="CT38" s="635"/>
      <c r="CU38" s="635"/>
      <c r="CV38" s="635"/>
      <c r="CW38" s="635"/>
      <c r="CX38" s="635"/>
      <c r="CY38" s="636"/>
      <c r="CZ38" s="637">
        <v>6.1</v>
      </c>
      <c r="DA38" s="649"/>
      <c r="DB38" s="649"/>
      <c r="DC38" s="650"/>
      <c r="DD38" s="640">
        <v>2117036</v>
      </c>
      <c r="DE38" s="635"/>
      <c r="DF38" s="635"/>
      <c r="DG38" s="635"/>
      <c r="DH38" s="635"/>
      <c r="DI38" s="635"/>
      <c r="DJ38" s="635"/>
      <c r="DK38" s="636"/>
      <c r="DL38" s="640">
        <v>2023223</v>
      </c>
      <c r="DM38" s="635"/>
      <c r="DN38" s="635"/>
      <c r="DO38" s="635"/>
      <c r="DP38" s="635"/>
      <c r="DQ38" s="635"/>
      <c r="DR38" s="635"/>
      <c r="DS38" s="635"/>
      <c r="DT38" s="635"/>
      <c r="DU38" s="635"/>
      <c r="DV38" s="636"/>
      <c r="DW38" s="637">
        <v>9.1</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433096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8699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903657</v>
      </c>
      <c r="CS39" s="647"/>
      <c r="CT39" s="647"/>
      <c r="CU39" s="647"/>
      <c r="CV39" s="647"/>
      <c r="CW39" s="647"/>
      <c r="CX39" s="647"/>
      <c r="CY39" s="648"/>
      <c r="CZ39" s="637">
        <v>2.2000000000000002</v>
      </c>
      <c r="DA39" s="649"/>
      <c r="DB39" s="649"/>
      <c r="DC39" s="650"/>
      <c r="DD39" s="640">
        <v>458514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110740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550770</v>
      </c>
      <c r="CS40" s="635"/>
      <c r="CT40" s="635"/>
      <c r="CU40" s="635"/>
      <c r="CV40" s="635"/>
      <c r="CW40" s="635"/>
      <c r="CX40" s="635"/>
      <c r="CY40" s="636"/>
      <c r="CZ40" s="637">
        <v>1.3</v>
      </c>
      <c r="DA40" s="649"/>
      <c r="DB40" s="649"/>
      <c r="DC40" s="650"/>
      <c r="DD40" s="640">
        <v>70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42672991</v>
      </c>
      <c r="S41" s="659"/>
      <c r="T41" s="659"/>
      <c r="U41" s="659"/>
      <c r="V41" s="659"/>
      <c r="W41" s="659"/>
      <c r="X41" s="659"/>
      <c r="Y41" s="662"/>
      <c r="Z41" s="663">
        <v>100</v>
      </c>
      <c r="AA41" s="663"/>
      <c r="AB41" s="663"/>
      <c r="AC41" s="663"/>
      <c r="AD41" s="664">
        <v>22236968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422671</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2091910</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423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7909910</v>
      </c>
      <c r="CS42" s="647"/>
      <c r="CT42" s="647"/>
      <c r="CU42" s="647"/>
      <c r="CV42" s="647"/>
      <c r="CW42" s="647"/>
      <c r="CX42" s="647"/>
      <c r="CY42" s="648"/>
      <c r="CZ42" s="637">
        <v>19</v>
      </c>
      <c r="DA42" s="649"/>
      <c r="DB42" s="649"/>
      <c r="DC42" s="650"/>
      <c r="DD42" s="640">
        <v>610825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88410</v>
      </c>
      <c r="CS43" s="647"/>
      <c r="CT43" s="647"/>
      <c r="CU43" s="647"/>
      <c r="CV43" s="647"/>
      <c r="CW43" s="647"/>
      <c r="CX43" s="647"/>
      <c r="CY43" s="648"/>
      <c r="CZ43" s="637">
        <v>0.2</v>
      </c>
      <c r="DA43" s="649"/>
      <c r="DB43" s="649"/>
      <c r="DC43" s="650"/>
      <c r="DD43" s="640">
        <v>10448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7092030</v>
      </c>
      <c r="CS44" s="635"/>
      <c r="CT44" s="635"/>
      <c r="CU44" s="635"/>
      <c r="CV44" s="635"/>
      <c r="CW44" s="635"/>
      <c r="CX44" s="635"/>
      <c r="CY44" s="636"/>
      <c r="CZ44" s="637">
        <v>17.100000000000001</v>
      </c>
      <c r="DA44" s="638"/>
      <c r="DB44" s="638"/>
      <c r="DC44" s="639"/>
      <c r="DD44" s="640">
        <v>551276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2198508</v>
      </c>
      <c r="CS45" s="647"/>
      <c r="CT45" s="647"/>
      <c r="CU45" s="647"/>
      <c r="CV45" s="647"/>
      <c r="CW45" s="647"/>
      <c r="CX45" s="647"/>
      <c r="CY45" s="648"/>
      <c r="CZ45" s="637">
        <v>5.3</v>
      </c>
      <c r="DA45" s="649"/>
      <c r="DB45" s="649"/>
      <c r="DC45" s="650"/>
      <c r="DD45" s="640">
        <v>124094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4774890</v>
      </c>
      <c r="CS46" s="635"/>
      <c r="CT46" s="635"/>
      <c r="CU46" s="635"/>
      <c r="CV46" s="635"/>
      <c r="CW46" s="635"/>
      <c r="CX46" s="635"/>
      <c r="CY46" s="636"/>
      <c r="CZ46" s="637">
        <v>11.5</v>
      </c>
      <c r="DA46" s="638"/>
      <c r="DB46" s="638"/>
      <c r="DC46" s="639"/>
      <c r="DD46" s="640">
        <v>415022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817880</v>
      </c>
      <c r="CS47" s="647"/>
      <c r="CT47" s="647"/>
      <c r="CU47" s="647"/>
      <c r="CV47" s="647"/>
      <c r="CW47" s="647"/>
      <c r="CX47" s="647"/>
      <c r="CY47" s="648"/>
      <c r="CZ47" s="637">
        <v>2</v>
      </c>
      <c r="DA47" s="649"/>
      <c r="DB47" s="649"/>
      <c r="DC47" s="650"/>
      <c r="DD47" s="640">
        <v>59549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41530112</v>
      </c>
      <c r="CS49" s="619"/>
      <c r="CT49" s="619"/>
      <c r="CU49" s="619"/>
      <c r="CV49" s="619"/>
      <c r="CW49" s="619"/>
      <c r="CX49" s="619"/>
      <c r="CY49" s="620"/>
      <c r="CZ49" s="621">
        <v>100</v>
      </c>
      <c r="DA49" s="622"/>
      <c r="DB49" s="622"/>
      <c r="DC49" s="623"/>
      <c r="DD49" s="624">
        <v>26759821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lSyPQ2gRj33CH03hfmgpKXlo4NfFQvN1akkrxPTRxJCQohoGohK4JCuFMxO0MdtoBGcX2h8s5HyRccikHtvusA==" saltValue="Uv768CMTF1oDcvyON87p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7" t="s">
        <v>353</v>
      </c>
      <c r="DK2" s="1108"/>
      <c r="DL2" s="1108"/>
      <c r="DM2" s="1108"/>
      <c r="DN2" s="1108"/>
      <c r="DO2" s="1109"/>
      <c r="DP2" s="222"/>
      <c r="DQ2" s="1107" t="s">
        <v>354</v>
      </c>
      <c r="DR2" s="1108"/>
      <c r="DS2" s="1108"/>
      <c r="DT2" s="1108"/>
      <c r="DU2" s="1108"/>
      <c r="DV2" s="1108"/>
      <c r="DW2" s="1108"/>
      <c r="DX2" s="1108"/>
      <c r="DY2" s="1108"/>
      <c r="DZ2" s="1109"/>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5" t="s">
        <v>355</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11" t="s">
        <v>357</v>
      </c>
      <c r="B5" s="1012"/>
      <c r="C5" s="1012"/>
      <c r="D5" s="1012"/>
      <c r="E5" s="1012"/>
      <c r="F5" s="1012"/>
      <c r="G5" s="1012"/>
      <c r="H5" s="1012"/>
      <c r="I5" s="1012"/>
      <c r="J5" s="1012"/>
      <c r="K5" s="1012"/>
      <c r="L5" s="1012"/>
      <c r="M5" s="1012"/>
      <c r="N5" s="1012"/>
      <c r="O5" s="1012"/>
      <c r="P5" s="1013"/>
      <c r="Q5" s="1017" t="s">
        <v>358</v>
      </c>
      <c r="R5" s="1018"/>
      <c r="S5" s="1018"/>
      <c r="T5" s="1018"/>
      <c r="U5" s="1019"/>
      <c r="V5" s="1017" t="s">
        <v>359</v>
      </c>
      <c r="W5" s="1018"/>
      <c r="X5" s="1018"/>
      <c r="Y5" s="1018"/>
      <c r="Z5" s="1019"/>
      <c r="AA5" s="1017" t="s">
        <v>360</v>
      </c>
      <c r="AB5" s="1018"/>
      <c r="AC5" s="1018"/>
      <c r="AD5" s="1018"/>
      <c r="AE5" s="1018"/>
      <c r="AF5" s="1110" t="s">
        <v>361</v>
      </c>
      <c r="AG5" s="1018"/>
      <c r="AH5" s="1018"/>
      <c r="AI5" s="1018"/>
      <c r="AJ5" s="1031"/>
      <c r="AK5" s="1018" t="s">
        <v>362</v>
      </c>
      <c r="AL5" s="1018"/>
      <c r="AM5" s="1018"/>
      <c r="AN5" s="1018"/>
      <c r="AO5" s="1019"/>
      <c r="AP5" s="1017" t="s">
        <v>363</v>
      </c>
      <c r="AQ5" s="1018"/>
      <c r="AR5" s="1018"/>
      <c r="AS5" s="1018"/>
      <c r="AT5" s="1019"/>
      <c r="AU5" s="1017" t="s">
        <v>364</v>
      </c>
      <c r="AV5" s="1018"/>
      <c r="AW5" s="1018"/>
      <c r="AX5" s="1018"/>
      <c r="AY5" s="1031"/>
      <c r="AZ5" s="226"/>
      <c r="BA5" s="226"/>
      <c r="BB5" s="226"/>
      <c r="BC5" s="226"/>
      <c r="BD5" s="226"/>
      <c r="BE5" s="227"/>
      <c r="BF5" s="227"/>
      <c r="BG5" s="227"/>
      <c r="BH5" s="227"/>
      <c r="BI5" s="227"/>
      <c r="BJ5" s="227"/>
      <c r="BK5" s="227"/>
      <c r="BL5" s="227"/>
      <c r="BM5" s="227"/>
      <c r="BN5" s="227"/>
      <c r="BO5" s="227"/>
      <c r="BP5" s="227"/>
      <c r="BQ5" s="1011" t="s">
        <v>365</v>
      </c>
      <c r="BR5" s="1012"/>
      <c r="BS5" s="1012"/>
      <c r="BT5" s="1012"/>
      <c r="BU5" s="1012"/>
      <c r="BV5" s="1012"/>
      <c r="BW5" s="1012"/>
      <c r="BX5" s="1012"/>
      <c r="BY5" s="1012"/>
      <c r="BZ5" s="1012"/>
      <c r="CA5" s="1012"/>
      <c r="CB5" s="1012"/>
      <c r="CC5" s="1012"/>
      <c r="CD5" s="1012"/>
      <c r="CE5" s="1012"/>
      <c r="CF5" s="1012"/>
      <c r="CG5" s="1013"/>
      <c r="CH5" s="1017" t="s">
        <v>366</v>
      </c>
      <c r="CI5" s="1018"/>
      <c r="CJ5" s="1018"/>
      <c r="CK5" s="1018"/>
      <c r="CL5" s="1019"/>
      <c r="CM5" s="1017" t="s">
        <v>367</v>
      </c>
      <c r="CN5" s="1018"/>
      <c r="CO5" s="1018"/>
      <c r="CP5" s="1018"/>
      <c r="CQ5" s="1019"/>
      <c r="CR5" s="1017" t="s">
        <v>368</v>
      </c>
      <c r="CS5" s="1018"/>
      <c r="CT5" s="1018"/>
      <c r="CU5" s="1018"/>
      <c r="CV5" s="1019"/>
      <c r="CW5" s="1017" t="s">
        <v>369</v>
      </c>
      <c r="CX5" s="1018"/>
      <c r="CY5" s="1018"/>
      <c r="CZ5" s="1018"/>
      <c r="DA5" s="1019"/>
      <c r="DB5" s="1017" t="s">
        <v>370</v>
      </c>
      <c r="DC5" s="1018"/>
      <c r="DD5" s="1018"/>
      <c r="DE5" s="1018"/>
      <c r="DF5" s="1019"/>
      <c r="DG5" s="1100" t="s">
        <v>371</v>
      </c>
      <c r="DH5" s="1101"/>
      <c r="DI5" s="1101"/>
      <c r="DJ5" s="1101"/>
      <c r="DK5" s="1102"/>
      <c r="DL5" s="1100" t="s">
        <v>372</v>
      </c>
      <c r="DM5" s="1101"/>
      <c r="DN5" s="1101"/>
      <c r="DO5" s="1101"/>
      <c r="DP5" s="1102"/>
      <c r="DQ5" s="1017" t="s">
        <v>373</v>
      </c>
      <c r="DR5" s="1018"/>
      <c r="DS5" s="1018"/>
      <c r="DT5" s="1018"/>
      <c r="DU5" s="1019"/>
      <c r="DV5" s="1017" t="s">
        <v>364</v>
      </c>
      <c r="DW5" s="1018"/>
      <c r="DX5" s="1018"/>
      <c r="DY5" s="1018"/>
      <c r="DZ5" s="1031"/>
      <c r="EA5" s="228"/>
    </row>
    <row r="6" spans="1:131" s="229" customFormat="1" ht="26.25" customHeight="1" thickBot="1" x14ac:dyDescent="0.2">
      <c r="A6" s="1014"/>
      <c r="B6" s="1015"/>
      <c r="C6" s="1015"/>
      <c r="D6" s="1015"/>
      <c r="E6" s="1015"/>
      <c r="F6" s="1015"/>
      <c r="G6" s="1015"/>
      <c r="H6" s="1015"/>
      <c r="I6" s="1015"/>
      <c r="J6" s="1015"/>
      <c r="K6" s="1015"/>
      <c r="L6" s="1015"/>
      <c r="M6" s="1015"/>
      <c r="N6" s="1015"/>
      <c r="O6" s="1015"/>
      <c r="P6" s="1016"/>
      <c r="Q6" s="1020"/>
      <c r="R6" s="1021"/>
      <c r="S6" s="1021"/>
      <c r="T6" s="1021"/>
      <c r="U6" s="1022"/>
      <c r="V6" s="1020"/>
      <c r="W6" s="1021"/>
      <c r="X6" s="1021"/>
      <c r="Y6" s="1021"/>
      <c r="Z6" s="1022"/>
      <c r="AA6" s="1020"/>
      <c r="AB6" s="1021"/>
      <c r="AC6" s="1021"/>
      <c r="AD6" s="1021"/>
      <c r="AE6" s="1021"/>
      <c r="AF6" s="1111"/>
      <c r="AG6" s="1021"/>
      <c r="AH6" s="1021"/>
      <c r="AI6" s="1021"/>
      <c r="AJ6" s="1032"/>
      <c r="AK6" s="1021"/>
      <c r="AL6" s="1021"/>
      <c r="AM6" s="1021"/>
      <c r="AN6" s="1021"/>
      <c r="AO6" s="1022"/>
      <c r="AP6" s="1020"/>
      <c r="AQ6" s="1021"/>
      <c r="AR6" s="1021"/>
      <c r="AS6" s="1021"/>
      <c r="AT6" s="1022"/>
      <c r="AU6" s="1020"/>
      <c r="AV6" s="1021"/>
      <c r="AW6" s="1021"/>
      <c r="AX6" s="1021"/>
      <c r="AY6" s="1032"/>
      <c r="AZ6" s="226"/>
      <c r="BA6" s="226"/>
      <c r="BB6" s="226"/>
      <c r="BC6" s="226"/>
      <c r="BD6" s="226"/>
      <c r="BE6" s="227"/>
      <c r="BF6" s="227"/>
      <c r="BG6" s="227"/>
      <c r="BH6" s="227"/>
      <c r="BI6" s="227"/>
      <c r="BJ6" s="227"/>
      <c r="BK6" s="227"/>
      <c r="BL6" s="227"/>
      <c r="BM6" s="227"/>
      <c r="BN6" s="227"/>
      <c r="BO6" s="227"/>
      <c r="BP6" s="227"/>
      <c r="BQ6" s="1014"/>
      <c r="BR6" s="1015"/>
      <c r="BS6" s="1015"/>
      <c r="BT6" s="1015"/>
      <c r="BU6" s="1015"/>
      <c r="BV6" s="1015"/>
      <c r="BW6" s="1015"/>
      <c r="BX6" s="1015"/>
      <c r="BY6" s="1015"/>
      <c r="BZ6" s="1015"/>
      <c r="CA6" s="1015"/>
      <c r="CB6" s="1015"/>
      <c r="CC6" s="1015"/>
      <c r="CD6" s="1015"/>
      <c r="CE6" s="1015"/>
      <c r="CF6" s="1015"/>
      <c r="CG6" s="1016"/>
      <c r="CH6" s="1020"/>
      <c r="CI6" s="1021"/>
      <c r="CJ6" s="1021"/>
      <c r="CK6" s="1021"/>
      <c r="CL6" s="1022"/>
      <c r="CM6" s="1020"/>
      <c r="CN6" s="1021"/>
      <c r="CO6" s="1021"/>
      <c r="CP6" s="1021"/>
      <c r="CQ6" s="1022"/>
      <c r="CR6" s="1020"/>
      <c r="CS6" s="1021"/>
      <c r="CT6" s="1021"/>
      <c r="CU6" s="1021"/>
      <c r="CV6" s="1022"/>
      <c r="CW6" s="1020"/>
      <c r="CX6" s="1021"/>
      <c r="CY6" s="1021"/>
      <c r="CZ6" s="1021"/>
      <c r="DA6" s="1022"/>
      <c r="DB6" s="1020"/>
      <c r="DC6" s="1021"/>
      <c r="DD6" s="1021"/>
      <c r="DE6" s="1021"/>
      <c r="DF6" s="1022"/>
      <c r="DG6" s="1103"/>
      <c r="DH6" s="1104"/>
      <c r="DI6" s="1104"/>
      <c r="DJ6" s="1104"/>
      <c r="DK6" s="1105"/>
      <c r="DL6" s="1103"/>
      <c r="DM6" s="1104"/>
      <c r="DN6" s="1104"/>
      <c r="DO6" s="1104"/>
      <c r="DP6" s="1105"/>
      <c r="DQ6" s="1020"/>
      <c r="DR6" s="1021"/>
      <c r="DS6" s="1021"/>
      <c r="DT6" s="1021"/>
      <c r="DU6" s="1022"/>
      <c r="DV6" s="1020"/>
      <c r="DW6" s="1021"/>
      <c r="DX6" s="1021"/>
      <c r="DY6" s="1021"/>
      <c r="DZ6" s="1032"/>
      <c r="EA6" s="228"/>
    </row>
    <row r="7" spans="1:131" s="229" customFormat="1" ht="26.25" customHeight="1" thickTop="1" x14ac:dyDescent="0.15">
      <c r="A7" s="230">
        <v>1</v>
      </c>
      <c r="B7" s="1063" t="s">
        <v>374</v>
      </c>
      <c r="C7" s="1064"/>
      <c r="D7" s="1064"/>
      <c r="E7" s="1064"/>
      <c r="F7" s="1064"/>
      <c r="G7" s="1064"/>
      <c r="H7" s="1064"/>
      <c r="I7" s="1064"/>
      <c r="J7" s="1064"/>
      <c r="K7" s="1064"/>
      <c r="L7" s="1064"/>
      <c r="M7" s="1064"/>
      <c r="N7" s="1064"/>
      <c r="O7" s="1064"/>
      <c r="P7" s="1065"/>
      <c r="Q7" s="1118">
        <v>43212</v>
      </c>
      <c r="R7" s="1119"/>
      <c r="S7" s="1119"/>
      <c r="T7" s="1119"/>
      <c r="U7" s="1119"/>
      <c r="V7" s="1119">
        <v>42070</v>
      </c>
      <c r="W7" s="1119"/>
      <c r="X7" s="1119"/>
      <c r="Y7" s="1119"/>
      <c r="Z7" s="1119"/>
      <c r="AA7" s="1119">
        <v>1143</v>
      </c>
      <c r="AB7" s="1119"/>
      <c r="AC7" s="1119"/>
      <c r="AD7" s="1119"/>
      <c r="AE7" s="1120"/>
      <c r="AF7" s="1121">
        <v>879</v>
      </c>
      <c r="AG7" s="1122"/>
      <c r="AH7" s="1122"/>
      <c r="AI7" s="1122"/>
      <c r="AJ7" s="1123"/>
      <c r="AK7" s="1124">
        <v>352</v>
      </c>
      <c r="AL7" s="1125"/>
      <c r="AM7" s="1125"/>
      <c r="AN7" s="1125"/>
      <c r="AO7" s="1125"/>
      <c r="AP7" s="1125">
        <v>47597</v>
      </c>
      <c r="AQ7" s="1125"/>
      <c r="AR7" s="1125"/>
      <c r="AS7" s="1125"/>
      <c r="AT7" s="1125"/>
      <c r="AU7" s="1126" t="s">
        <v>548</v>
      </c>
      <c r="AV7" s="1126"/>
      <c r="AW7" s="1126"/>
      <c r="AX7" s="1126"/>
      <c r="AY7" s="1127"/>
      <c r="AZ7" s="226"/>
      <c r="BA7" s="226"/>
      <c r="BB7" s="226"/>
      <c r="BC7" s="226"/>
      <c r="BD7" s="226"/>
      <c r="BE7" s="227"/>
      <c r="BF7" s="227"/>
      <c r="BG7" s="227"/>
      <c r="BH7" s="227"/>
      <c r="BI7" s="227"/>
      <c r="BJ7" s="227"/>
      <c r="BK7" s="227"/>
      <c r="BL7" s="227"/>
      <c r="BM7" s="227"/>
      <c r="BN7" s="227"/>
      <c r="BO7" s="227"/>
      <c r="BP7" s="227"/>
      <c r="BQ7" s="230">
        <v>1</v>
      </c>
      <c r="BR7" s="231"/>
      <c r="BS7" s="1115" t="s">
        <v>550</v>
      </c>
      <c r="BT7" s="1116"/>
      <c r="BU7" s="1116"/>
      <c r="BV7" s="1116"/>
      <c r="BW7" s="1116"/>
      <c r="BX7" s="1116"/>
      <c r="BY7" s="1116"/>
      <c r="BZ7" s="1116"/>
      <c r="CA7" s="1116"/>
      <c r="CB7" s="1116"/>
      <c r="CC7" s="1116"/>
      <c r="CD7" s="1116"/>
      <c r="CE7" s="1116"/>
      <c r="CF7" s="1116"/>
      <c r="CG7" s="1128"/>
      <c r="CH7" s="1112">
        <v>0</v>
      </c>
      <c r="CI7" s="1113"/>
      <c r="CJ7" s="1113"/>
      <c r="CK7" s="1113"/>
      <c r="CL7" s="1114"/>
      <c r="CM7" s="1112">
        <v>86</v>
      </c>
      <c r="CN7" s="1113"/>
      <c r="CO7" s="1113"/>
      <c r="CP7" s="1113"/>
      <c r="CQ7" s="1114"/>
      <c r="CR7" s="1112">
        <v>17</v>
      </c>
      <c r="CS7" s="1113"/>
      <c r="CT7" s="1113"/>
      <c r="CU7" s="1113"/>
      <c r="CV7" s="1114"/>
      <c r="CW7" s="1112">
        <v>0</v>
      </c>
      <c r="CX7" s="1113"/>
      <c r="CY7" s="1113"/>
      <c r="CZ7" s="1113"/>
      <c r="DA7" s="1114"/>
      <c r="DB7" s="1112" t="s">
        <v>488</v>
      </c>
      <c r="DC7" s="1113"/>
      <c r="DD7" s="1113"/>
      <c r="DE7" s="1113"/>
      <c r="DF7" s="1114"/>
      <c r="DG7" s="1112" t="s">
        <v>488</v>
      </c>
      <c r="DH7" s="1113"/>
      <c r="DI7" s="1113"/>
      <c r="DJ7" s="1113"/>
      <c r="DK7" s="1114"/>
      <c r="DL7" s="1112" t="s">
        <v>488</v>
      </c>
      <c r="DM7" s="1113"/>
      <c r="DN7" s="1113"/>
      <c r="DO7" s="1113"/>
      <c r="DP7" s="1114"/>
      <c r="DQ7" s="1112" t="s">
        <v>488</v>
      </c>
      <c r="DR7" s="1113"/>
      <c r="DS7" s="1113"/>
      <c r="DT7" s="1113"/>
      <c r="DU7" s="1114"/>
      <c r="DV7" s="1115" t="s">
        <v>560</v>
      </c>
      <c r="DW7" s="1116"/>
      <c r="DX7" s="1116"/>
      <c r="DY7" s="1116"/>
      <c r="DZ7" s="1117"/>
      <c r="EA7" s="228"/>
    </row>
    <row r="8" spans="1:131" s="229" customFormat="1" ht="26.25" customHeight="1" x14ac:dyDescent="0.15">
      <c r="A8" s="232">
        <v>2</v>
      </c>
      <c r="B8" s="1046" t="s">
        <v>375</v>
      </c>
      <c r="C8" s="1047"/>
      <c r="D8" s="1047"/>
      <c r="E8" s="1047"/>
      <c r="F8" s="1047"/>
      <c r="G8" s="1047"/>
      <c r="H8" s="1047"/>
      <c r="I8" s="1047"/>
      <c r="J8" s="1047"/>
      <c r="K8" s="1047"/>
      <c r="L8" s="1047"/>
      <c r="M8" s="1047"/>
      <c r="N8" s="1047"/>
      <c r="O8" s="1047"/>
      <c r="P8" s="1048"/>
      <c r="Q8" s="1054">
        <v>38</v>
      </c>
      <c r="R8" s="1055"/>
      <c r="S8" s="1055"/>
      <c r="T8" s="1055"/>
      <c r="U8" s="1055"/>
      <c r="V8" s="1055">
        <v>38</v>
      </c>
      <c r="W8" s="1055"/>
      <c r="X8" s="1055"/>
      <c r="Y8" s="1055"/>
      <c r="Z8" s="1055"/>
      <c r="AA8" s="1055">
        <v>0</v>
      </c>
      <c r="AB8" s="1055"/>
      <c r="AC8" s="1055"/>
      <c r="AD8" s="1055"/>
      <c r="AE8" s="1056"/>
      <c r="AF8" s="1051" t="s">
        <v>122</v>
      </c>
      <c r="AG8" s="1052"/>
      <c r="AH8" s="1052"/>
      <c r="AI8" s="1052"/>
      <c r="AJ8" s="1053"/>
      <c r="AK8" s="1096">
        <v>5</v>
      </c>
      <c r="AL8" s="1097"/>
      <c r="AM8" s="1097"/>
      <c r="AN8" s="1097"/>
      <c r="AO8" s="1097"/>
      <c r="AP8" s="1097">
        <v>84</v>
      </c>
      <c r="AQ8" s="1097"/>
      <c r="AR8" s="1097"/>
      <c r="AS8" s="1097"/>
      <c r="AT8" s="1097"/>
      <c r="AU8" s="1098" t="s">
        <v>549</v>
      </c>
      <c r="AV8" s="1098"/>
      <c r="AW8" s="1098"/>
      <c r="AX8" s="1098"/>
      <c r="AY8" s="1099"/>
      <c r="AZ8" s="226"/>
      <c r="BA8" s="226"/>
      <c r="BB8" s="226"/>
      <c r="BC8" s="226"/>
      <c r="BD8" s="226"/>
      <c r="BE8" s="227"/>
      <c r="BF8" s="227"/>
      <c r="BG8" s="227"/>
      <c r="BH8" s="227"/>
      <c r="BI8" s="227"/>
      <c r="BJ8" s="227"/>
      <c r="BK8" s="227"/>
      <c r="BL8" s="227"/>
      <c r="BM8" s="227"/>
      <c r="BN8" s="227"/>
      <c r="BO8" s="227"/>
      <c r="BP8" s="227"/>
      <c r="BQ8" s="232">
        <v>2</v>
      </c>
      <c r="BR8" s="233"/>
      <c r="BS8" s="1008" t="s">
        <v>551</v>
      </c>
      <c r="BT8" s="1009"/>
      <c r="BU8" s="1009"/>
      <c r="BV8" s="1009"/>
      <c r="BW8" s="1009"/>
      <c r="BX8" s="1009"/>
      <c r="BY8" s="1009"/>
      <c r="BZ8" s="1009"/>
      <c r="CA8" s="1009"/>
      <c r="CB8" s="1009"/>
      <c r="CC8" s="1009"/>
      <c r="CD8" s="1009"/>
      <c r="CE8" s="1009"/>
      <c r="CF8" s="1009"/>
      <c r="CG8" s="1030"/>
      <c r="CH8" s="1005">
        <v>10</v>
      </c>
      <c r="CI8" s="1006"/>
      <c r="CJ8" s="1006"/>
      <c r="CK8" s="1006"/>
      <c r="CL8" s="1007"/>
      <c r="CM8" s="1005">
        <v>486</v>
      </c>
      <c r="CN8" s="1006"/>
      <c r="CO8" s="1006"/>
      <c r="CP8" s="1006"/>
      <c r="CQ8" s="1007"/>
      <c r="CR8" s="1005">
        <v>103</v>
      </c>
      <c r="CS8" s="1006"/>
      <c r="CT8" s="1006"/>
      <c r="CU8" s="1006"/>
      <c r="CV8" s="1007"/>
      <c r="CW8" s="1005">
        <v>0</v>
      </c>
      <c r="CX8" s="1006"/>
      <c r="CY8" s="1006"/>
      <c r="CZ8" s="1006"/>
      <c r="DA8" s="1007"/>
      <c r="DB8" s="1005" t="s">
        <v>488</v>
      </c>
      <c r="DC8" s="1006"/>
      <c r="DD8" s="1006"/>
      <c r="DE8" s="1006"/>
      <c r="DF8" s="1007"/>
      <c r="DG8" s="1005" t="s">
        <v>488</v>
      </c>
      <c r="DH8" s="1006"/>
      <c r="DI8" s="1006"/>
      <c r="DJ8" s="1006"/>
      <c r="DK8" s="1007"/>
      <c r="DL8" s="1005" t="s">
        <v>488</v>
      </c>
      <c r="DM8" s="1006"/>
      <c r="DN8" s="1006"/>
      <c r="DO8" s="1006"/>
      <c r="DP8" s="1007"/>
      <c r="DQ8" s="1005" t="s">
        <v>488</v>
      </c>
      <c r="DR8" s="1006"/>
      <c r="DS8" s="1006"/>
      <c r="DT8" s="1006"/>
      <c r="DU8" s="1007"/>
      <c r="DV8" s="1008" t="s">
        <v>561</v>
      </c>
      <c r="DW8" s="1009"/>
      <c r="DX8" s="1009"/>
      <c r="DY8" s="1009"/>
      <c r="DZ8" s="1010"/>
      <c r="EA8" s="228"/>
    </row>
    <row r="9" spans="1:131" s="229" customFormat="1" ht="26.25" customHeight="1" x14ac:dyDescent="0.15">
      <c r="A9" s="232">
        <v>3</v>
      </c>
      <c r="B9" s="1046"/>
      <c r="C9" s="1047"/>
      <c r="D9" s="1047"/>
      <c r="E9" s="1047"/>
      <c r="F9" s="1047"/>
      <c r="G9" s="1047"/>
      <c r="H9" s="1047"/>
      <c r="I9" s="1047"/>
      <c r="J9" s="1047"/>
      <c r="K9" s="1047"/>
      <c r="L9" s="1047"/>
      <c r="M9" s="1047"/>
      <c r="N9" s="1047"/>
      <c r="O9" s="1047"/>
      <c r="P9" s="1048"/>
      <c r="Q9" s="1054"/>
      <c r="R9" s="1055"/>
      <c r="S9" s="1055"/>
      <c r="T9" s="1055"/>
      <c r="U9" s="1055"/>
      <c r="V9" s="1055"/>
      <c r="W9" s="1055"/>
      <c r="X9" s="1055"/>
      <c r="Y9" s="1055"/>
      <c r="Z9" s="1055"/>
      <c r="AA9" s="1055"/>
      <c r="AB9" s="1055"/>
      <c r="AC9" s="1055"/>
      <c r="AD9" s="1055"/>
      <c r="AE9" s="1056"/>
      <c r="AF9" s="1051"/>
      <c r="AG9" s="1052"/>
      <c r="AH9" s="1052"/>
      <c r="AI9" s="1052"/>
      <c r="AJ9" s="1053"/>
      <c r="AK9" s="1096"/>
      <c r="AL9" s="1097"/>
      <c r="AM9" s="1097"/>
      <c r="AN9" s="1097"/>
      <c r="AO9" s="1097"/>
      <c r="AP9" s="1097"/>
      <c r="AQ9" s="1097"/>
      <c r="AR9" s="1097"/>
      <c r="AS9" s="1097"/>
      <c r="AT9" s="1097"/>
      <c r="AU9" s="1098"/>
      <c r="AV9" s="1098"/>
      <c r="AW9" s="1098"/>
      <c r="AX9" s="1098"/>
      <c r="AY9" s="1099"/>
      <c r="AZ9" s="226"/>
      <c r="BA9" s="226"/>
      <c r="BB9" s="226"/>
      <c r="BC9" s="226"/>
      <c r="BD9" s="226"/>
      <c r="BE9" s="227"/>
      <c r="BF9" s="227"/>
      <c r="BG9" s="227"/>
      <c r="BH9" s="227"/>
      <c r="BI9" s="227"/>
      <c r="BJ9" s="227"/>
      <c r="BK9" s="227"/>
      <c r="BL9" s="227"/>
      <c r="BM9" s="227"/>
      <c r="BN9" s="227"/>
      <c r="BO9" s="227"/>
      <c r="BP9" s="227"/>
      <c r="BQ9" s="232">
        <v>3</v>
      </c>
      <c r="BR9" s="233"/>
      <c r="BS9" s="1008" t="s">
        <v>552</v>
      </c>
      <c r="BT9" s="1009"/>
      <c r="BU9" s="1009"/>
      <c r="BV9" s="1009"/>
      <c r="BW9" s="1009"/>
      <c r="BX9" s="1009"/>
      <c r="BY9" s="1009"/>
      <c r="BZ9" s="1009"/>
      <c r="CA9" s="1009"/>
      <c r="CB9" s="1009"/>
      <c r="CC9" s="1009"/>
      <c r="CD9" s="1009"/>
      <c r="CE9" s="1009"/>
      <c r="CF9" s="1009"/>
      <c r="CG9" s="1030"/>
      <c r="CH9" s="1005">
        <v>5</v>
      </c>
      <c r="CI9" s="1006"/>
      <c r="CJ9" s="1006"/>
      <c r="CK9" s="1006"/>
      <c r="CL9" s="1007"/>
      <c r="CM9" s="1005">
        <v>-22</v>
      </c>
      <c r="CN9" s="1006"/>
      <c r="CO9" s="1006"/>
      <c r="CP9" s="1006"/>
      <c r="CQ9" s="1007"/>
      <c r="CR9" s="1005">
        <v>24</v>
      </c>
      <c r="CS9" s="1006"/>
      <c r="CT9" s="1006"/>
      <c r="CU9" s="1006"/>
      <c r="CV9" s="1007"/>
      <c r="CW9" s="1005">
        <v>0</v>
      </c>
      <c r="CX9" s="1006"/>
      <c r="CY9" s="1006"/>
      <c r="CZ9" s="1006"/>
      <c r="DA9" s="1007"/>
      <c r="DB9" s="1005" t="s">
        <v>488</v>
      </c>
      <c r="DC9" s="1006"/>
      <c r="DD9" s="1006"/>
      <c r="DE9" s="1006"/>
      <c r="DF9" s="1007"/>
      <c r="DG9" s="1005" t="s">
        <v>488</v>
      </c>
      <c r="DH9" s="1006"/>
      <c r="DI9" s="1006"/>
      <c r="DJ9" s="1006"/>
      <c r="DK9" s="1007"/>
      <c r="DL9" s="1005" t="s">
        <v>488</v>
      </c>
      <c r="DM9" s="1006"/>
      <c r="DN9" s="1006"/>
      <c r="DO9" s="1006"/>
      <c r="DP9" s="1007"/>
      <c r="DQ9" s="1005" t="s">
        <v>488</v>
      </c>
      <c r="DR9" s="1006"/>
      <c r="DS9" s="1006"/>
      <c r="DT9" s="1006"/>
      <c r="DU9" s="1007"/>
      <c r="DV9" s="1008" t="s">
        <v>562</v>
      </c>
      <c r="DW9" s="1009"/>
      <c r="DX9" s="1009"/>
      <c r="DY9" s="1009"/>
      <c r="DZ9" s="1010"/>
      <c r="EA9" s="228"/>
    </row>
    <row r="10" spans="1:131" s="229" customFormat="1" ht="26.25" customHeight="1" x14ac:dyDescent="0.15">
      <c r="A10" s="232">
        <v>4</v>
      </c>
      <c r="B10" s="1046"/>
      <c r="C10" s="1047"/>
      <c r="D10" s="1047"/>
      <c r="E10" s="1047"/>
      <c r="F10" s="1047"/>
      <c r="G10" s="1047"/>
      <c r="H10" s="1047"/>
      <c r="I10" s="1047"/>
      <c r="J10" s="1047"/>
      <c r="K10" s="1047"/>
      <c r="L10" s="1047"/>
      <c r="M10" s="1047"/>
      <c r="N10" s="1047"/>
      <c r="O10" s="1047"/>
      <c r="P10" s="1048"/>
      <c r="Q10" s="1054"/>
      <c r="R10" s="1055"/>
      <c r="S10" s="1055"/>
      <c r="T10" s="1055"/>
      <c r="U10" s="1055"/>
      <c r="V10" s="1055"/>
      <c r="W10" s="1055"/>
      <c r="X10" s="1055"/>
      <c r="Y10" s="1055"/>
      <c r="Z10" s="1055"/>
      <c r="AA10" s="1055"/>
      <c r="AB10" s="1055"/>
      <c r="AC10" s="1055"/>
      <c r="AD10" s="1055"/>
      <c r="AE10" s="1056"/>
      <c r="AF10" s="1051"/>
      <c r="AG10" s="1052"/>
      <c r="AH10" s="1052"/>
      <c r="AI10" s="1052"/>
      <c r="AJ10" s="1053"/>
      <c r="AK10" s="1096"/>
      <c r="AL10" s="1097"/>
      <c r="AM10" s="1097"/>
      <c r="AN10" s="1097"/>
      <c r="AO10" s="1097"/>
      <c r="AP10" s="1097"/>
      <c r="AQ10" s="1097"/>
      <c r="AR10" s="1097"/>
      <c r="AS10" s="1097"/>
      <c r="AT10" s="1097"/>
      <c r="AU10" s="1098"/>
      <c r="AV10" s="1098"/>
      <c r="AW10" s="1098"/>
      <c r="AX10" s="1098"/>
      <c r="AY10" s="1099"/>
      <c r="AZ10" s="226"/>
      <c r="BA10" s="226"/>
      <c r="BB10" s="226"/>
      <c r="BC10" s="226"/>
      <c r="BD10" s="226"/>
      <c r="BE10" s="227"/>
      <c r="BF10" s="227"/>
      <c r="BG10" s="227"/>
      <c r="BH10" s="227"/>
      <c r="BI10" s="227"/>
      <c r="BJ10" s="227"/>
      <c r="BK10" s="227"/>
      <c r="BL10" s="227"/>
      <c r="BM10" s="227"/>
      <c r="BN10" s="227"/>
      <c r="BO10" s="227"/>
      <c r="BP10" s="227"/>
      <c r="BQ10" s="232">
        <v>4</v>
      </c>
      <c r="BR10" s="233"/>
      <c r="BS10" s="1008" t="s">
        <v>553</v>
      </c>
      <c r="BT10" s="1009"/>
      <c r="BU10" s="1009"/>
      <c r="BV10" s="1009"/>
      <c r="BW10" s="1009"/>
      <c r="BX10" s="1009"/>
      <c r="BY10" s="1009"/>
      <c r="BZ10" s="1009"/>
      <c r="CA10" s="1009"/>
      <c r="CB10" s="1009"/>
      <c r="CC10" s="1009"/>
      <c r="CD10" s="1009"/>
      <c r="CE10" s="1009"/>
      <c r="CF10" s="1009"/>
      <c r="CG10" s="1030"/>
      <c r="CH10" s="1005">
        <v>-4</v>
      </c>
      <c r="CI10" s="1006"/>
      <c r="CJ10" s="1006"/>
      <c r="CK10" s="1006"/>
      <c r="CL10" s="1007"/>
      <c r="CM10" s="1005">
        <v>43</v>
      </c>
      <c r="CN10" s="1006"/>
      <c r="CO10" s="1006"/>
      <c r="CP10" s="1006"/>
      <c r="CQ10" s="1007"/>
      <c r="CR10" s="1005">
        <v>13</v>
      </c>
      <c r="CS10" s="1006"/>
      <c r="CT10" s="1006"/>
      <c r="CU10" s="1006"/>
      <c r="CV10" s="1007"/>
      <c r="CW10" s="1005">
        <v>0</v>
      </c>
      <c r="CX10" s="1006"/>
      <c r="CY10" s="1006"/>
      <c r="CZ10" s="1006"/>
      <c r="DA10" s="1007"/>
      <c r="DB10" s="1005" t="s">
        <v>488</v>
      </c>
      <c r="DC10" s="1006"/>
      <c r="DD10" s="1006"/>
      <c r="DE10" s="1006"/>
      <c r="DF10" s="1007"/>
      <c r="DG10" s="1005" t="s">
        <v>488</v>
      </c>
      <c r="DH10" s="1006"/>
      <c r="DI10" s="1006"/>
      <c r="DJ10" s="1006"/>
      <c r="DK10" s="1007"/>
      <c r="DL10" s="1005" t="s">
        <v>488</v>
      </c>
      <c r="DM10" s="1006"/>
      <c r="DN10" s="1006"/>
      <c r="DO10" s="1006"/>
      <c r="DP10" s="1007"/>
      <c r="DQ10" s="1005" t="s">
        <v>488</v>
      </c>
      <c r="DR10" s="1006"/>
      <c r="DS10" s="1006"/>
      <c r="DT10" s="1006"/>
      <c r="DU10" s="1007"/>
      <c r="DV10" s="1008" t="s">
        <v>563</v>
      </c>
      <c r="DW10" s="1009"/>
      <c r="DX10" s="1009"/>
      <c r="DY10" s="1009"/>
      <c r="DZ10" s="1010"/>
      <c r="EA10" s="228"/>
    </row>
    <row r="11" spans="1:131" s="229" customFormat="1" ht="26.25" customHeight="1" x14ac:dyDescent="0.15">
      <c r="A11" s="232">
        <v>5</v>
      </c>
      <c r="B11" s="1046"/>
      <c r="C11" s="1047"/>
      <c r="D11" s="1047"/>
      <c r="E11" s="1047"/>
      <c r="F11" s="1047"/>
      <c r="G11" s="1047"/>
      <c r="H11" s="1047"/>
      <c r="I11" s="1047"/>
      <c r="J11" s="1047"/>
      <c r="K11" s="1047"/>
      <c r="L11" s="1047"/>
      <c r="M11" s="1047"/>
      <c r="N11" s="1047"/>
      <c r="O11" s="1047"/>
      <c r="P11" s="1048"/>
      <c r="Q11" s="1054"/>
      <c r="R11" s="1055"/>
      <c r="S11" s="1055"/>
      <c r="T11" s="1055"/>
      <c r="U11" s="1055"/>
      <c r="V11" s="1055"/>
      <c r="W11" s="1055"/>
      <c r="X11" s="1055"/>
      <c r="Y11" s="1055"/>
      <c r="Z11" s="1055"/>
      <c r="AA11" s="1055"/>
      <c r="AB11" s="1055"/>
      <c r="AC11" s="1055"/>
      <c r="AD11" s="1055"/>
      <c r="AE11" s="1056"/>
      <c r="AF11" s="1051"/>
      <c r="AG11" s="1052"/>
      <c r="AH11" s="1052"/>
      <c r="AI11" s="1052"/>
      <c r="AJ11" s="1053"/>
      <c r="AK11" s="1096"/>
      <c r="AL11" s="1097"/>
      <c r="AM11" s="1097"/>
      <c r="AN11" s="1097"/>
      <c r="AO11" s="1097"/>
      <c r="AP11" s="1097"/>
      <c r="AQ11" s="1097"/>
      <c r="AR11" s="1097"/>
      <c r="AS11" s="1097"/>
      <c r="AT11" s="1097"/>
      <c r="AU11" s="1098"/>
      <c r="AV11" s="1098"/>
      <c r="AW11" s="1098"/>
      <c r="AX11" s="1098"/>
      <c r="AY11" s="1099"/>
      <c r="AZ11" s="226"/>
      <c r="BA11" s="226"/>
      <c r="BB11" s="226"/>
      <c r="BC11" s="226"/>
      <c r="BD11" s="226"/>
      <c r="BE11" s="227"/>
      <c r="BF11" s="227"/>
      <c r="BG11" s="227"/>
      <c r="BH11" s="227"/>
      <c r="BI11" s="227"/>
      <c r="BJ11" s="227"/>
      <c r="BK11" s="227"/>
      <c r="BL11" s="227"/>
      <c r="BM11" s="227"/>
      <c r="BN11" s="227"/>
      <c r="BO11" s="227"/>
      <c r="BP11" s="227"/>
      <c r="BQ11" s="232">
        <v>5</v>
      </c>
      <c r="BR11" s="233"/>
      <c r="BS11" s="1008" t="s">
        <v>554</v>
      </c>
      <c r="BT11" s="1009"/>
      <c r="BU11" s="1009"/>
      <c r="BV11" s="1009"/>
      <c r="BW11" s="1009"/>
      <c r="BX11" s="1009"/>
      <c r="BY11" s="1009"/>
      <c r="BZ11" s="1009"/>
      <c r="CA11" s="1009"/>
      <c r="CB11" s="1009"/>
      <c r="CC11" s="1009"/>
      <c r="CD11" s="1009"/>
      <c r="CE11" s="1009"/>
      <c r="CF11" s="1009"/>
      <c r="CG11" s="1030"/>
      <c r="CH11" s="1005">
        <v>-6</v>
      </c>
      <c r="CI11" s="1006"/>
      <c r="CJ11" s="1006"/>
      <c r="CK11" s="1006"/>
      <c r="CL11" s="1007"/>
      <c r="CM11" s="1005">
        <v>75</v>
      </c>
      <c r="CN11" s="1006"/>
      <c r="CO11" s="1006"/>
      <c r="CP11" s="1006"/>
      <c r="CQ11" s="1007"/>
      <c r="CR11" s="1005">
        <v>6</v>
      </c>
      <c r="CS11" s="1006"/>
      <c r="CT11" s="1006"/>
      <c r="CU11" s="1006"/>
      <c r="CV11" s="1007"/>
      <c r="CW11" s="1005">
        <v>0</v>
      </c>
      <c r="CX11" s="1006"/>
      <c r="CY11" s="1006"/>
      <c r="CZ11" s="1006"/>
      <c r="DA11" s="1007"/>
      <c r="DB11" s="1005" t="s">
        <v>488</v>
      </c>
      <c r="DC11" s="1006"/>
      <c r="DD11" s="1006"/>
      <c r="DE11" s="1006"/>
      <c r="DF11" s="1007"/>
      <c r="DG11" s="1005" t="s">
        <v>488</v>
      </c>
      <c r="DH11" s="1006"/>
      <c r="DI11" s="1006"/>
      <c r="DJ11" s="1006"/>
      <c r="DK11" s="1007"/>
      <c r="DL11" s="1005" t="s">
        <v>488</v>
      </c>
      <c r="DM11" s="1006"/>
      <c r="DN11" s="1006"/>
      <c r="DO11" s="1006"/>
      <c r="DP11" s="1007"/>
      <c r="DQ11" s="1005" t="s">
        <v>488</v>
      </c>
      <c r="DR11" s="1006"/>
      <c r="DS11" s="1006"/>
      <c r="DT11" s="1006"/>
      <c r="DU11" s="1007"/>
      <c r="DV11" s="1008" t="s">
        <v>564</v>
      </c>
      <c r="DW11" s="1009"/>
      <c r="DX11" s="1009"/>
      <c r="DY11" s="1009"/>
      <c r="DZ11" s="1010"/>
      <c r="EA11" s="228"/>
    </row>
    <row r="12" spans="1:131" s="229" customFormat="1" ht="26.25" customHeight="1" x14ac:dyDescent="0.15">
      <c r="A12" s="232">
        <v>6</v>
      </c>
      <c r="B12" s="1046"/>
      <c r="C12" s="1047"/>
      <c r="D12" s="1047"/>
      <c r="E12" s="1047"/>
      <c r="F12" s="1047"/>
      <c r="G12" s="1047"/>
      <c r="H12" s="1047"/>
      <c r="I12" s="1047"/>
      <c r="J12" s="1047"/>
      <c r="K12" s="1047"/>
      <c r="L12" s="1047"/>
      <c r="M12" s="1047"/>
      <c r="N12" s="1047"/>
      <c r="O12" s="1047"/>
      <c r="P12" s="1048"/>
      <c r="Q12" s="1054"/>
      <c r="R12" s="1055"/>
      <c r="S12" s="1055"/>
      <c r="T12" s="1055"/>
      <c r="U12" s="1055"/>
      <c r="V12" s="1055"/>
      <c r="W12" s="1055"/>
      <c r="X12" s="1055"/>
      <c r="Y12" s="1055"/>
      <c r="Z12" s="1055"/>
      <c r="AA12" s="1055"/>
      <c r="AB12" s="1055"/>
      <c r="AC12" s="1055"/>
      <c r="AD12" s="1055"/>
      <c r="AE12" s="1056"/>
      <c r="AF12" s="1051"/>
      <c r="AG12" s="1052"/>
      <c r="AH12" s="1052"/>
      <c r="AI12" s="1052"/>
      <c r="AJ12" s="1053"/>
      <c r="AK12" s="1096"/>
      <c r="AL12" s="1097"/>
      <c r="AM12" s="1097"/>
      <c r="AN12" s="1097"/>
      <c r="AO12" s="1097"/>
      <c r="AP12" s="1097"/>
      <c r="AQ12" s="1097"/>
      <c r="AR12" s="1097"/>
      <c r="AS12" s="1097"/>
      <c r="AT12" s="1097"/>
      <c r="AU12" s="1098"/>
      <c r="AV12" s="1098"/>
      <c r="AW12" s="1098"/>
      <c r="AX12" s="1098"/>
      <c r="AY12" s="1099"/>
      <c r="AZ12" s="226"/>
      <c r="BA12" s="226"/>
      <c r="BB12" s="226"/>
      <c r="BC12" s="226"/>
      <c r="BD12" s="226"/>
      <c r="BE12" s="227"/>
      <c r="BF12" s="227"/>
      <c r="BG12" s="227"/>
      <c r="BH12" s="227"/>
      <c r="BI12" s="227"/>
      <c r="BJ12" s="227"/>
      <c r="BK12" s="227"/>
      <c r="BL12" s="227"/>
      <c r="BM12" s="227"/>
      <c r="BN12" s="227"/>
      <c r="BO12" s="227"/>
      <c r="BP12" s="227"/>
      <c r="BQ12" s="232">
        <v>6</v>
      </c>
      <c r="BR12" s="233"/>
      <c r="BS12" s="1008" t="s">
        <v>555</v>
      </c>
      <c r="BT12" s="1009"/>
      <c r="BU12" s="1009"/>
      <c r="BV12" s="1009"/>
      <c r="BW12" s="1009"/>
      <c r="BX12" s="1009"/>
      <c r="BY12" s="1009"/>
      <c r="BZ12" s="1009"/>
      <c r="CA12" s="1009"/>
      <c r="CB12" s="1009"/>
      <c r="CC12" s="1009"/>
      <c r="CD12" s="1009"/>
      <c r="CE12" s="1009"/>
      <c r="CF12" s="1009"/>
      <c r="CG12" s="1030"/>
      <c r="CH12" s="1005">
        <v>-21</v>
      </c>
      <c r="CI12" s="1006"/>
      <c r="CJ12" s="1006"/>
      <c r="CK12" s="1006"/>
      <c r="CL12" s="1007"/>
      <c r="CM12" s="1005">
        <v>744</v>
      </c>
      <c r="CN12" s="1006"/>
      <c r="CO12" s="1006"/>
      <c r="CP12" s="1006"/>
      <c r="CQ12" s="1007"/>
      <c r="CR12" s="1005">
        <v>333</v>
      </c>
      <c r="CS12" s="1006"/>
      <c r="CT12" s="1006"/>
      <c r="CU12" s="1006"/>
      <c r="CV12" s="1007"/>
      <c r="CW12" s="1005">
        <v>22</v>
      </c>
      <c r="CX12" s="1006"/>
      <c r="CY12" s="1006"/>
      <c r="CZ12" s="1006"/>
      <c r="DA12" s="1007"/>
      <c r="DB12" s="1005" t="s">
        <v>488</v>
      </c>
      <c r="DC12" s="1006"/>
      <c r="DD12" s="1006"/>
      <c r="DE12" s="1006"/>
      <c r="DF12" s="1007"/>
      <c r="DG12" s="1005" t="s">
        <v>488</v>
      </c>
      <c r="DH12" s="1006"/>
      <c r="DI12" s="1006"/>
      <c r="DJ12" s="1006"/>
      <c r="DK12" s="1007"/>
      <c r="DL12" s="1005" t="s">
        <v>488</v>
      </c>
      <c r="DM12" s="1006"/>
      <c r="DN12" s="1006"/>
      <c r="DO12" s="1006"/>
      <c r="DP12" s="1007"/>
      <c r="DQ12" s="1005" t="s">
        <v>488</v>
      </c>
      <c r="DR12" s="1006"/>
      <c r="DS12" s="1006"/>
      <c r="DT12" s="1006"/>
      <c r="DU12" s="1007"/>
      <c r="DV12" s="1008" t="s">
        <v>565</v>
      </c>
      <c r="DW12" s="1009"/>
      <c r="DX12" s="1009"/>
      <c r="DY12" s="1009"/>
      <c r="DZ12" s="1010"/>
      <c r="EA12" s="228"/>
    </row>
    <row r="13" spans="1:131" s="229" customFormat="1" ht="26.25" customHeight="1" x14ac:dyDescent="0.15">
      <c r="A13" s="232">
        <v>7</v>
      </c>
      <c r="B13" s="1046"/>
      <c r="C13" s="1047"/>
      <c r="D13" s="1047"/>
      <c r="E13" s="1047"/>
      <c r="F13" s="1047"/>
      <c r="G13" s="1047"/>
      <c r="H13" s="1047"/>
      <c r="I13" s="1047"/>
      <c r="J13" s="1047"/>
      <c r="K13" s="1047"/>
      <c r="L13" s="1047"/>
      <c r="M13" s="1047"/>
      <c r="N13" s="1047"/>
      <c r="O13" s="1047"/>
      <c r="P13" s="1048"/>
      <c r="Q13" s="1054"/>
      <c r="R13" s="1055"/>
      <c r="S13" s="1055"/>
      <c r="T13" s="1055"/>
      <c r="U13" s="1055"/>
      <c r="V13" s="1055"/>
      <c r="W13" s="1055"/>
      <c r="X13" s="1055"/>
      <c r="Y13" s="1055"/>
      <c r="Z13" s="1055"/>
      <c r="AA13" s="1055"/>
      <c r="AB13" s="1055"/>
      <c r="AC13" s="1055"/>
      <c r="AD13" s="1055"/>
      <c r="AE13" s="1056"/>
      <c r="AF13" s="1051"/>
      <c r="AG13" s="1052"/>
      <c r="AH13" s="1052"/>
      <c r="AI13" s="1052"/>
      <c r="AJ13" s="1053"/>
      <c r="AK13" s="1096"/>
      <c r="AL13" s="1097"/>
      <c r="AM13" s="1097"/>
      <c r="AN13" s="1097"/>
      <c r="AO13" s="1097"/>
      <c r="AP13" s="1097"/>
      <c r="AQ13" s="1097"/>
      <c r="AR13" s="1097"/>
      <c r="AS13" s="1097"/>
      <c r="AT13" s="1097"/>
      <c r="AU13" s="1098"/>
      <c r="AV13" s="1098"/>
      <c r="AW13" s="1098"/>
      <c r="AX13" s="1098"/>
      <c r="AY13" s="1099"/>
      <c r="AZ13" s="226"/>
      <c r="BA13" s="226"/>
      <c r="BB13" s="226"/>
      <c r="BC13" s="226"/>
      <c r="BD13" s="226"/>
      <c r="BE13" s="227"/>
      <c r="BF13" s="227"/>
      <c r="BG13" s="227"/>
      <c r="BH13" s="227"/>
      <c r="BI13" s="227"/>
      <c r="BJ13" s="227"/>
      <c r="BK13" s="227"/>
      <c r="BL13" s="227"/>
      <c r="BM13" s="227"/>
      <c r="BN13" s="227"/>
      <c r="BO13" s="227"/>
      <c r="BP13" s="227"/>
      <c r="BQ13" s="232">
        <v>7</v>
      </c>
      <c r="BR13" s="233"/>
      <c r="BS13" s="1008" t="s">
        <v>556</v>
      </c>
      <c r="BT13" s="1009"/>
      <c r="BU13" s="1009"/>
      <c r="BV13" s="1009"/>
      <c r="BW13" s="1009"/>
      <c r="BX13" s="1009"/>
      <c r="BY13" s="1009"/>
      <c r="BZ13" s="1009"/>
      <c r="CA13" s="1009"/>
      <c r="CB13" s="1009"/>
      <c r="CC13" s="1009"/>
      <c r="CD13" s="1009"/>
      <c r="CE13" s="1009"/>
      <c r="CF13" s="1009"/>
      <c r="CG13" s="1030"/>
      <c r="CH13" s="1005">
        <v>51</v>
      </c>
      <c r="CI13" s="1006"/>
      <c r="CJ13" s="1006"/>
      <c r="CK13" s="1006"/>
      <c r="CL13" s="1007"/>
      <c r="CM13" s="1005">
        <v>551</v>
      </c>
      <c r="CN13" s="1006"/>
      <c r="CO13" s="1006"/>
      <c r="CP13" s="1006"/>
      <c r="CQ13" s="1007"/>
      <c r="CR13" s="1005">
        <v>75</v>
      </c>
      <c r="CS13" s="1006"/>
      <c r="CT13" s="1006"/>
      <c r="CU13" s="1006"/>
      <c r="CV13" s="1007"/>
      <c r="CW13" s="1005">
        <v>0</v>
      </c>
      <c r="CX13" s="1006"/>
      <c r="CY13" s="1006"/>
      <c r="CZ13" s="1006"/>
      <c r="DA13" s="1007"/>
      <c r="DB13" s="1005" t="s">
        <v>488</v>
      </c>
      <c r="DC13" s="1006"/>
      <c r="DD13" s="1006"/>
      <c r="DE13" s="1006"/>
      <c r="DF13" s="1007"/>
      <c r="DG13" s="1005" t="s">
        <v>488</v>
      </c>
      <c r="DH13" s="1006"/>
      <c r="DI13" s="1006"/>
      <c r="DJ13" s="1006"/>
      <c r="DK13" s="1007"/>
      <c r="DL13" s="1005" t="s">
        <v>488</v>
      </c>
      <c r="DM13" s="1006"/>
      <c r="DN13" s="1006"/>
      <c r="DO13" s="1006"/>
      <c r="DP13" s="1007"/>
      <c r="DQ13" s="1005" t="s">
        <v>488</v>
      </c>
      <c r="DR13" s="1006"/>
      <c r="DS13" s="1006"/>
      <c r="DT13" s="1006"/>
      <c r="DU13" s="1007"/>
      <c r="DV13" s="1008" t="s">
        <v>566</v>
      </c>
      <c r="DW13" s="1009"/>
      <c r="DX13" s="1009"/>
      <c r="DY13" s="1009"/>
      <c r="DZ13" s="1010"/>
      <c r="EA13" s="228"/>
    </row>
    <row r="14" spans="1:131" s="229" customFormat="1" ht="26.25" customHeight="1" x14ac:dyDescent="0.15">
      <c r="A14" s="232">
        <v>8</v>
      </c>
      <c r="B14" s="1046"/>
      <c r="C14" s="1047"/>
      <c r="D14" s="1047"/>
      <c r="E14" s="1047"/>
      <c r="F14" s="1047"/>
      <c r="G14" s="1047"/>
      <c r="H14" s="1047"/>
      <c r="I14" s="1047"/>
      <c r="J14" s="1047"/>
      <c r="K14" s="1047"/>
      <c r="L14" s="1047"/>
      <c r="M14" s="1047"/>
      <c r="N14" s="1047"/>
      <c r="O14" s="1047"/>
      <c r="P14" s="1048"/>
      <c r="Q14" s="1054"/>
      <c r="R14" s="1055"/>
      <c r="S14" s="1055"/>
      <c r="T14" s="1055"/>
      <c r="U14" s="1055"/>
      <c r="V14" s="1055"/>
      <c r="W14" s="1055"/>
      <c r="X14" s="1055"/>
      <c r="Y14" s="1055"/>
      <c r="Z14" s="1055"/>
      <c r="AA14" s="1055"/>
      <c r="AB14" s="1055"/>
      <c r="AC14" s="1055"/>
      <c r="AD14" s="1055"/>
      <c r="AE14" s="1056"/>
      <c r="AF14" s="1051"/>
      <c r="AG14" s="1052"/>
      <c r="AH14" s="1052"/>
      <c r="AI14" s="1052"/>
      <c r="AJ14" s="1053"/>
      <c r="AK14" s="1096"/>
      <c r="AL14" s="1097"/>
      <c r="AM14" s="1097"/>
      <c r="AN14" s="1097"/>
      <c r="AO14" s="1097"/>
      <c r="AP14" s="1097"/>
      <c r="AQ14" s="1097"/>
      <c r="AR14" s="1097"/>
      <c r="AS14" s="1097"/>
      <c r="AT14" s="1097"/>
      <c r="AU14" s="1098"/>
      <c r="AV14" s="1098"/>
      <c r="AW14" s="1098"/>
      <c r="AX14" s="1098"/>
      <c r="AY14" s="1099"/>
      <c r="AZ14" s="226"/>
      <c r="BA14" s="226"/>
      <c r="BB14" s="226"/>
      <c r="BC14" s="226"/>
      <c r="BD14" s="226"/>
      <c r="BE14" s="227"/>
      <c r="BF14" s="227"/>
      <c r="BG14" s="227"/>
      <c r="BH14" s="227"/>
      <c r="BI14" s="227"/>
      <c r="BJ14" s="227"/>
      <c r="BK14" s="227"/>
      <c r="BL14" s="227"/>
      <c r="BM14" s="227"/>
      <c r="BN14" s="227"/>
      <c r="BO14" s="227"/>
      <c r="BP14" s="227"/>
      <c r="BQ14" s="232">
        <v>8</v>
      </c>
      <c r="BR14" s="233"/>
      <c r="BS14" s="1008" t="s">
        <v>557</v>
      </c>
      <c r="BT14" s="1009"/>
      <c r="BU14" s="1009"/>
      <c r="BV14" s="1009"/>
      <c r="BW14" s="1009"/>
      <c r="BX14" s="1009"/>
      <c r="BY14" s="1009"/>
      <c r="BZ14" s="1009"/>
      <c r="CA14" s="1009"/>
      <c r="CB14" s="1009"/>
      <c r="CC14" s="1009"/>
      <c r="CD14" s="1009"/>
      <c r="CE14" s="1009"/>
      <c r="CF14" s="1009"/>
      <c r="CG14" s="1030"/>
      <c r="CH14" s="1005">
        <v>-5</v>
      </c>
      <c r="CI14" s="1006"/>
      <c r="CJ14" s="1006"/>
      <c r="CK14" s="1006"/>
      <c r="CL14" s="1007"/>
      <c r="CM14" s="1005">
        <v>-5</v>
      </c>
      <c r="CN14" s="1006"/>
      <c r="CO14" s="1006"/>
      <c r="CP14" s="1006"/>
      <c r="CQ14" s="1007"/>
      <c r="CR14" s="1005">
        <v>1</v>
      </c>
      <c r="CS14" s="1006"/>
      <c r="CT14" s="1006"/>
      <c r="CU14" s="1006"/>
      <c r="CV14" s="1007"/>
      <c r="CW14" s="1005">
        <v>0</v>
      </c>
      <c r="CX14" s="1006"/>
      <c r="CY14" s="1006"/>
      <c r="CZ14" s="1006"/>
      <c r="DA14" s="1007"/>
      <c r="DB14" s="1005" t="s">
        <v>488</v>
      </c>
      <c r="DC14" s="1006"/>
      <c r="DD14" s="1006"/>
      <c r="DE14" s="1006"/>
      <c r="DF14" s="1007"/>
      <c r="DG14" s="1005" t="s">
        <v>488</v>
      </c>
      <c r="DH14" s="1006"/>
      <c r="DI14" s="1006"/>
      <c r="DJ14" s="1006"/>
      <c r="DK14" s="1007"/>
      <c r="DL14" s="1005" t="s">
        <v>488</v>
      </c>
      <c r="DM14" s="1006"/>
      <c r="DN14" s="1006"/>
      <c r="DO14" s="1006"/>
      <c r="DP14" s="1007"/>
      <c r="DQ14" s="1005" t="s">
        <v>488</v>
      </c>
      <c r="DR14" s="1006"/>
      <c r="DS14" s="1006"/>
      <c r="DT14" s="1006"/>
      <c r="DU14" s="1007"/>
      <c r="DV14" s="1008" t="s">
        <v>567</v>
      </c>
      <c r="DW14" s="1009"/>
      <c r="DX14" s="1009"/>
      <c r="DY14" s="1009"/>
      <c r="DZ14" s="1010"/>
      <c r="EA14" s="228"/>
    </row>
    <row r="15" spans="1:131" s="229" customFormat="1" ht="26.25" customHeight="1" x14ac:dyDescent="0.15">
      <c r="A15" s="232">
        <v>9</v>
      </c>
      <c r="B15" s="1046"/>
      <c r="C15" s="1047"/>
      <c r="D15" s="1047"/>
      <c r="E15" s="1047"/>
      <c r="F15" s="1047"/>
      <c r="G15" s="1047"/>
      <c r="H15" s="1047"/>
      <c r="I15" s="1047"/>
      <c r="J15" s="1047"/>
      <c r="K15" s="1047"/>
      <c r="L15" s="1047"/>
      <c r="M15" s="1047"/>
      <c r="N15" s="1047"/>
      <c r="O15" s="1047"/>
      <c r="P15" s="1048"/>
      <c r="Q15" s="1054"/>
      <c r="R15" s="1055"/>
      <c r="S15" s="1055"/>
      <c r="T15" s="1055"/>
      <c r="U15" s="1055"/>
      <c r="V15" s="1055"/>
      <c r="W15" s="1055"/>
      <c r="X15" s="1055"/>
      <c r="Y15" s="1055"/>
      <c r="Z15" s="1055"/>
      <c r="AA15" s="1055"/>
      <c r="AB15" s="1055"/>
      <c r="AC15" s="1055"/>
      <c r="AD15" s="1055"/>
      <c r="AE15" s="1056"/>
      <c r="AF15" s="1051"/>
      <c r="AG15" s="1052"/>
      <c r="AH15" s="1052"/>
      <c r="AI15" s="1052"/>
      <c r="AJ15" s="1053"/>
      <c r="AK15" s="1096"/>
      <c r="AL15" s="1097"/>
      <c r="AM15" s="1097"/>
      <c r="AN15" s="1097"/>
      <c r="AO15" s="1097"/>
      <c r="AP15" s="1097"/>
      <c r="AQ15" s="1097"/>
      <c r="AR15" s="1097"/>
      <c r="AS15" s="1097"/>
      <c r="AT15" s="1097"/>
      <c r="AU15" s="1098"/>
      <c r="AV15" s="1098"/>
      <c r="AW15" s="1098"/>
      <c r="AX15" s="1098"/>
      <c r="AY15" s="1099"/>
      <c r="AZ15" s="226"/>
      <c r="BA15" s="226"/>
      <c r="BB15" s="226"/>
      <c r="BC15" s="226"/>
      <c r="BD15" s="226"/>
      <c r="BE15" s="227"/>
      <c r="BF15" s="227"/>
      <c r="BG15" s="227"/>
      <c r="BH15" s="227"/>
      <c r="BI15" s="227"/>
      <c r="BJ15" s="227"/>
      <c r="BK15" s="227"/>
      <c r="BL15" s="227"/>
      <c r="BM15" s="227"/>
      <c r="BN15" s="227"/>
      <c r="BO15" s="227"/>
      <c r="BP15" s="227"/>
      <c r="BQ15" s="232">
        <v>9</v>
      </c>
      <c r="BR15" s="233"/>
      <c r="BS15" s="1008" t="s">
        <v>558</v>
      </c>
      <c r="BT15" s="1009"/>
      <c r="BU15" s="1009"/>
      <c r="BV15" s="1009"/>
      <c r="BW15" s="1009"/>
      <c r="BX15" s="1009"/>
      <c r="BY15" s="1009"/>
      <c r="BZ15" s="1009"/>
      <c r="CA15" s="1009"/>
      <c r="CB15" s="1009"/>
      <c r="CC15" s="1009"/>
      <c r="CD15" s="1009"/>
      <c r="CE15" s="1009"/>
      <c r="CF15" s="1009"/>
      <c r="CG15" s="1030"/>
      <c r="CH15" s="1005">
        <v>2</v>
      </c>
      <c r="CI15" s="1006"/>
      <c r="CJ15" s="1006"/>
      <c r="CK15" s="1006"/>
      <c r="CL15" s="1007"/>
      <c r="CM15" s="1005">
        <v>88</v>
      </c>
      <c r="CN15" s="1006"/>
      <c r="CO15" s="1006"/>
      <c r="CP15" s="1006"/>
      <c r="CQ15" s="1007"/>
      <c r="CR15" s="1005">
        <v>30</v>
      </c>
      <c r="CS15" s="1006"/>
      <c r="CT15" s="1006"/>
      <c r="CU15" s="1006"/>
      <c r="CV15" s="1007"/>
      <c r="CW15" s="1005">
        <v>0</v>
      </c>
      <c r="CX15" s="1006"/>
      <c r="CY15" s="1006"/>
      <c r="CZ15" s="1006"/>
      <c r="DA15" s="1007"/>
      <c r="DB15" s="1005" t="s">
        <v>488</v>
      </c>
      <c r="DC15" s="1006"/>
      <c r="DD15" s="1006"/>
      <c r="DE15" s="1006"/>
      <c r="DF15" s="1007"/>
      <c r="DG15" s="1005" t="s">
        <v>488</v>
      </c>
      <c r="DH15" s="1006"/>
      <c r="DI15" s="1006"/>
      <c r="DJ15" s="1006"/>
      <c r="DK15" s="1007"/>
      <c r="DL15" s="1005" t="s">
        <v>488</v>
      </c>
      <c r="DM15" s="1006"/>
      <c r="DN15" s="1006"/>
      <c r="DO15" s="1006"/>
      <c r="DP15" s="1007"/>
      <c r="DQ15" s="1005" t="s">
        <v>488</v>
      </c>
      <c r="DR15" s="1006"/>
      <c r="DS15" s="1006"/>
      <c r="DT15" s="1006"/>
      <c r="DU15" s="1007"/>
      <c r="DV15" s="1008" t="s">
        <v>568</v>
      </c>
      <c r="DW15" s="1009"/>
      <c r="DX15" s="1009"/>
      <c r="DY15" s="1009"/>
      <c r="DZ15" s="1010"/>
      <c r="EA15" s="228"/>
    </row>
    <row r="16" spans="1:131" s="229" customFormat="1" ht="26.25" customHeight="1" x14ac:dyDescent="0.15">
      <c r="A16" s="232">
        <v>10</v>
      </c>
      <c r="B16" s="1046"/>
      <c r="C16" s="1047"/>
      <c r="D16" s="1047"/>
      <c r="E16" s="1047"/>
      <c r="F16" s="1047"/>
      <c r="G16" s="1047"/>
      <c r="H16" s="1047"/>
      <c r="I16" s="1047"/>
      <c r="J16" s="1047"/>
      <c r="K16" s="1047"/>
      <c r="L16" s="1047"/>
      <c r="M16" s="1047"/>
      <c r="N16" s="1047"/>
      <c r="O16" s="1047"/>
      <c r="P16" s="1048"/>
      <c r="Q16" s="1054"/>
      <c r="R16" s="1055"/>
      <c r="S16" s="1055"/>
      <c r="T16" s="1055"/>
      <c r="U16" s="1055"/>
      <c r="V16" s="1055"/>
      <c r="W16" s="1055"/>
      <c r="X16" s="1055"/>
      <c r="Y16" s="1055"/>
      <c r="Z16" s="1055"/>
      <c r="AA16" s="1055"/>
      <c r="AB16" s="1055"/>
      <c r="AC16" s="1055"/>
      <c r="AD16" s="1055"/>
      <c r="AE16" s="1056"/>
      <c r="AF16" s="1051"/>
      <c r="AG16" s="1052"/>
      <c r="AH16" s="1052"/>
      <c r="AI16" s="1052"/>
      <c r="AJ16" s="1053"/>
      <c r="AK16" s="1096"/>
      <c r="AL16" s="1097"/>
      <c r="AM16" s="1097"/>
      <c r="AN16" s="1097"/>
      <c r="AO16" s="1097"/>
      <c r="AP16" s="1097"/>
      <c r="AQ16" s="1097"/>
      <c r="AR16" s="1097"/>
      <c r="AS16" s="1097"/>
      <c r="AT16" s="1097"/>
      <c r="AU16" s="1098"/>
      <c r="AV16" s="1098"/>
      <c r="AW16" s="1098"/>
      <c r="AX16" s="1098"/>
      <c r="AY16" s="1099"/>
      <c r="AZ16" s="226"/>
      <c r="BA16" s="226"/>
      <c r="BB16" s="226"/>
      <c r="BC16" s="226"/>
      <c r="BD16" s="226"/>
      <c r="BE16" s="227"/>
      <c r="BF16" s="227"/>
      <c r="BG16" s="227"/>
      <c r="BH16" s="227"/>
      <c r="BI16" s="227"/>
      <c r="BJ16" s="227"/>
      <c r="BK16" s="227"/>
      <c r="BL16" s="227"/>
      <c r="BM16" s="227"/>
      <c r="BN16" s="227"/>
      <c r="BO16" s="227"/>
      <c r="BP16" s="227"/>
      <c r="BQ16" s="232">
        <v>10</v>
      </c>
      <c r="BR16" s="233"/>
      <c r="BS16" s="1008" t="s">
        <v>570</v>
      </c>
      <c r="BT16" s="1009"/>
      <c r="BU16" s="1009"/>
      <c r="BV16" s="1009"/>
      <c r="BW16" s="1009"/>
      <c r="BX16" s="1009"/>
      <c r="BY16" s="1009"/>
      <c r="BZ16" s="1009"/>
      <c r="CA16" s="1009"/>
      <c r="CB16" s="1009"/>
      <c r="CC16" s="1009"/>
      <c r="CD16" s="1009"/>
      <c r="CE16" s="1009"/>
      <c r="CF16" s="1009"/>
      <c r="CG16" s="1030"/>
      <c r="CH16" s="1005">
        <v>0</v>
      </c>
      <c r="CI16" s="1006"/>
      <c r="CJ16" s="1006"/>
      <c r="CK16" s="1006"/>
      <c r="CL16" s="1007"/>
      <c r="CM16" s="1005">
        <v>4</v>
      </c>
      <c r="CN16" s="1006"/>
      <c r="CO16" s="1006"/>
      <c r="CP16" s="1006"/>
      <c r="CQ16" s="1007"/>
      <c r="CR16" s="1005">
        <v>1</v>
      </c>
      <c r="CS16" s="1006"/>
      <c r="CT16" s="1006"/>
      <c r="CU16" s="1006"/>
      <c r="CV16" s="1007"/>
      <c r="CW16" s="1005">
        <v>0</v>
      </c>
      <c r="CX16" s="1006"/>
      <c r="CY16" s="1006"/>
      <c r="CZ16" s="1006"/>
      <c r="DA16" s="1007"/>
      <c r="DB16" s="1005" t="s">
        <v>488</v>
      </c>
      <c r="DC16" s="1006"/>
      <c r="DD16" s="1006"/>
      <c r="DE16" s="1006"/>
      <c r="DF16" s="1007"/>
      <c r="DG16" s="1005" t="s">
        <v>488</v>
      </c>
      <c r="DH16" s="1006"/>
      <c r="DI16" s="1006"/>
      <c r="DJ16" s="1006"/>
      <c r="DK16" s="1007"/>
      <c r="DL16" s="1005" t="s">
        <v>488</v>
      </c>
      <c r="DM16" s="1006"/>
      <c r="DN16" s="1006"/>
      <c r="DO16" s="1006"/>
      <c r="DP16" s="1007"/>
      <c r="DQ16" s="1005" t="s">
        <v>488</v>
      </c>
      <c r="DR16" s="1006"/>
      <c r="DS16" s="1006"/>
      <c r="DT16" s="1006"/>
      <c r="DU16" s="1007"/>
      <c r="DV16" s="1008" t="s">
        <v>567</v>
      </c>
      <c r="DW16" s="1009"/>
      <c r="DX16" s="1009"/>
      <c r="DY16" s="1009"/>
      <c r="DZ16" s="1010"/>
      <c r="EA16" s="228"/>
    </row>
    <row r="17" spans="1:131" s="229" customFormat="1" ht="26.25" customHeight="1" x14ac:dyDescent="0.15">
      <c r="A17" s="232">
        <v>11</v>
      </c>
      <c r="B17" s="1046"/>
      <c r="C17" s="1047"/>
      <c r="D17" s="1047"/>
      <c r="E17" s="1047"/>
      <c r="F17" s="1047"/>
      <c r="G17" s="1047"/>
      <c r="H17" s="1047"/>
      <c r="I17" s="1047"/>
      <c r="J17" s="1047"/>
      <c r="K17" s="1047"/>
      <c r="L17" s="1047"/>
      <c r="M17" s="1047"/>
      <c r="N17" s="1047"/>
      <c r="O17" s="1047"/>
      <c r="P17" s="1048"/>
      <c r="Q17" s="1054"/>
      <c r="R17" s="1055"/>
      <c r="S17" s="1055"/>
      <c r="T17" s="1055"/>
      <c r="U17" s="1055"/>
      <c r="V17" s="1055"/>
      <c r="W17" s="1055"/>
      <c r="X17" s="1055"/>
      <c r="Y17" s="1055"/>
      <c r="Z17" s="1055"/>
      <c r="AA17" s="1055"/>
      <c r="AB17" s="1055"/>
      <c r="AC17" s="1055"/>
      <c r="AD17" s="1055"/>
      <c r="AE17" s="1056"/>
      <c r="AF17" s="1051"/>
      <c r="AG17" s="1052"/>
      <c r="AH17" s="1052"/>
      <c r="AI17" s="1052"/>
      <c r="AJ17" s="1053"/>
      <c r="AK17" s="1096"/>
      <c r="AL17" s="1097"/>
      <c r="AM17" s="1097"/>
      <c r="AN17" s="1097"/>
      <c r="AO17" s="1097"/>
      <c r="AP17" s="1097"/>
      <c r="AQ17" s="1097"/>
      <c r="AR17" s="1097"/>
      <c r="AS17" s="1097"/>
      <c r="AT17" s="1097"/>
      <c r="AU17" s="1098"/>
      <c r="AV17" s="1098"/>
      <c r="AW17" s="1098"/>
      <c r="AX17" s="1098"/>
      <c r="AY17" s="1099"/>
      <c r="AZ17" s="226"/>
      <c r="BA17" s="226"/>
      <c r="BB17" s="226"/>
      <c r="BC17" s="226"/>
      <c r="BD17" s="226"/>
      <c r="BE17" s="227"/>
      <c r="BF17" s="227"/>
      <c r="BG17" s="227"/>
      <c r="BH17" s="227"/>
      <c r="BI17" s="227"/>
      <c r="BJ17" s="227"/>
      <c r="BK17" s="227"/>
      <c r="BL17" s="227"/>
      <c r="BM17" s="227"/>
      <c r="BN17" s="227"/>
      <c r="BO17" s="227"/>
      <c r="BP17" s="227"/>
      <c r="BQ17" s="232">
        <v>11</v>
      </c>
      <c r="BR17" s="233"/>
      <c r="BS17" s="1008" t="s">
        <v>559</v>
      </c>
      <c r="BT17" s="1009"/>
      <c r="BU17" s="1009"/>
      <c r="BV17" s="1009"/>
      <c r="BW17" s="1009"/>
      <c r="BX17" s="1009"/>
      <c r="BY17" s="1009"/>
      <c r="BZ17" s="1009"/>
      <c r="CA17" s="1009"/>
      <c r="CB17" s="1009"/>
      <c r="CC17" s="1009"/>
      <c r="CD17" s="1009"/>
      <c r="CE17" s="1009"/>
      <c r="CF17" s="1009"/>
      <c r="CG17" s="1030"/>
      <c r="CH17" s="1005">
        <v>-2</v>
      </c>
      <c r="CI17" s="1006"/>
      <c r="CJ17" s="1006"/>
      <c r="CK17" s="1006"/>
      <c r="CL17" s="1007"/>
      <c r="CM17" s="1005">
        <v>26</v>
      </c>
      <c r="CN17" s="1006"/>
      <c r="CO17" s="1006"/>
      <c r="CP17" s="1006"/>
      <c r="CQ17" s="1007"/>
      <c r="CR17" s="1005">
        <v>13</v>
      </c>
      <c r="CS17" s="1006"/>
      <c r="CT17" s="1006"/>
      <c r="CU17" s="1006"/>
      <c r="CV17" s="1007"/>
      <c r="CW17" s="1005">
        <v>95</v>
      </c>
      <c r="CX17" s="1006"/>
      <c r="CY17" s="1006"/>
      <c r="CZ17" s="1006"/>
      <c r="DA17" s="1007"/>
      <c r="DB17" s="1005" t="s">
        <v>488</v>
      </c>
      <c r="DC17" s="1006"/>
      <c r="DD17" s="1006"/>
      <c r="DE17" s="1006"/>
      <c r="DF17" s="1007"/>
      <c r="DG17" s="1005" t="s">
        <v>488</v>
      </c>
      <c r="DH17" s="1006"/>
      <c r="DI17" s="1006"/>
      <c r="DJ17" s="1006"/>
      <c r="DK17" s="1007"/>
      <c r="DL17" s="1005" t="s">
        <v>488</v>
      </c>
      <c r="DM17" s="1006"/>
      <c r="DN17" s="1006"/>
      <c r="DO17" s="1006"/>
      <c r="DP17" s="1007"/>
      <c r="DQ17" s="1005" t="s">
        <v>488</v>
      </c>
      <c r="DR17" s="1006"/>
      <c r="DS17" s="1006"/>
      <c r="DT17" s="1006"/>
      <c r="DU17" s="1007"/>
      <c r="DV17" s="1008" t="s">
        <v>569</v>
      </c>
      <c r="DW17" s="1009"/>
      <c r="DX17" s="1009"/>
      <c r="DY17" s="1009"/>
      <c r="DZ17" s="1010"/>
      <c r="EA17" s="228"/>
    </row>
    <row r="18" spans="1:131" s="229" customFormat="1" ht="26.25" customHeight="1" x14ac:dyDescent="0.15">
      <c r="A18" s="232">
        <v>12</v>
      </c>
      <c r="B18" s="1046"/>
      <c r="C18" s="1047"/>
      <c r="D18" s="1047"/>
      <c r="E18" s="1047"/>
      <c r="F18" s="1047"/>
      <c r="G18" s="1047"/>
      <c r="H18" s="1047"/>
      <c r="I18" s="1047"/>
      <c r="J18" s="1047"/>
      <c r="K18" s="1047"/>
      <c r="L18" s="1047"/>
      <c r="M18" s="1047"/>
      <c r="N18" s="1047"/>
      <c r="O18" s="1047"/>
      <c r="P18" s="1048"/>
      <c r="Q18" s="1054"/>
      <c r="R18" s="1055"/>
      <c r="S18" s="1055"/>
      <c r="T18" s="1055"/>
      <c r="U18" s="1055"/>
      <c r="V18" s="1055"/>
      <c r="W18" s="1055"/>
      <c r="X18" s="1055"/>
      <c r="Y18" s="1055"/>
      <c r="Z18" s="1055"/>
      <c r="AA18" s="1055"/>
      <c r="AB18" s="1055"/>
      <c r="AC18" s="1055"/>
      <c r="AD18" s="1055"/>
      <c r="AE18" s="1056"/>
      <c r="AF18" s="1051"/>
      <c r="AG18" s="1052"/>
      <c r="AH18" s="1052"/>
      <c r="AI18" s="1052"/>
      <c r="AJ18" s="1053"/>
      <c r="AK18" s="1096"/>
      <c r="AL18" s="1097"/>
      <c r="AM18" s="1097"/>
      <c r="AN18" s="1097"/>
      <c r="AO18" s="1097"/>
      <c r="AP18" s="1097"/>
      <c r="AQ18" s="1097"/>
      <c r="AR18" s="1097"/>
      <c r="AS18" s="1097"/>
      <c r="AT18" s="1097"/>
      <c r="AU18" s="1098"/>
      <c r="AV18" s="1098"/>
      <c r="AW18" s="1098"/>
      <c r="AX18" s="1098"/>
      <c r="AY18" s="1099"/>
      <c r="AZ18" s="226"/>
      <c r="BA18" s="226"/>
      <c r="BB18" s="226"/>
      <c r="BC18" s="226"/>
      <c r="BD18" s="226"/>
      <c r="BE18" s="227"/>
      <c r="BF18" s="227"/>
      <c r="BG18" s="227"/>
      <c r="BH18" s="227"/>
      <c r="BI18" s="227"/>
      <c r="BJ18" s="227"/>
      <c r="BK18" s="227"/>
      <c r="BL18" s="227"/>
      <c r="BM18" s="227"/>
      <c r="BN18" s="227"/>
      <c r="BO18" s="227"/>
      <c r="BP18" s="227"/>
      <c r="BQ18" s="232">
        <v>12</v>
      </c>
      <c r="BR18" s="233"/>
      <c r="BS18" s="1008"/>
      <c r="BT18" s="1009"/>
      <c r="BU18" s="1009"/>
      <c r="BV18" s="1009"/>
      <c r="BW18" s="1009"/>
      <c r="BX18" s="1009"/>
      <c r="BY18" s="1009"/>
      <c r="BZ18" s="1009"/>
      <c r="CA18" s="1009"/>
      <c r="CB18" s="1009"/>
      <c r="CC18" s="1009"/>
      <c r="CD18" s="1009"/>
      <c r="CE18" s="1009"/>
      <c r="CF18" s="1009"/>
      <c r="CG18" s="1030"/>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28"/>
    </row>
    <row r="19" spans="1:131" s="229" customFormat="1" ht="26.25" customHeight="1" x14ac:dyDescent="0.15">
      <c r="A19" s="232">
        <v>13</v>
      </c>
      <c r="B19" s="1046"/>
      <c r="C19" s="1047"/>
      <c r="D19" s="1047"/>
      <c r="E19" s="1047"/>
      <c r="F19" s="1047"/>
      <c r="G19" s="1047"/>
      <c r="H19" s="1047"/>
      <c r="I19" s="1047"/>
      <c r="J19" s="1047"/>
      <c r="K19" s="1047"/>
      <c r="L19" s="1047"/>
      <c r="M19" s="1047"/>
      <c r="N19" s="1047"/>
      <c r="O19" s="1047"/>
      <c r="P19" s="1048"/>
      <c r="Q19" s="1054"/>
      <c r="R19" s="1055"/>
      <c r="S19" s="1055"/>
      <c r="T19" s="1055"/>
      <c r="U19" s="1055"/>
      <c r="V19" s="1055"/>
      <c r="W19" s="1055"/>
      <c r="X19" s="1055"/>
      <c r="Y19" s="1055"/>
      <c r="Z19" s="1055"/>
      <c r="AA19" s="1055"/>
      <c r="AB19" s="1055"/>
      <c r="AC19" s="1055"/>
      <c r="AD19" s="1055"/>
      <c r="AE19" s="1056"/>
      <c r="AF19" s="1051"/>
      <c r="AG19" s="1052"/>
      <c r="AH19" s="1052"/>
      <c r="AI19" s="1052"/>
      <c r="AJ19" s="1053"/>
      <c r="AK19" s="1096"/>
      <c r="AL19" s="1097"/>
      <c r="AM19" s="1097"/>
      <c r="AN19" s="1097"/>
      <c r="AO19" s="1097"/>
      <c r="AP19" s="1097"/>
      <c r="AQ19" s="1097"/>
      <c r="AR19" s="1097"/>
      <c r="AS19" s="1097"/>
      <c r="AT19" s="1097"/>
      <c r="AU19" s="1098"/>
      <c r="AV19" s="1098"/>
      <c r="AW19" s="1098"/>
      <c r="AX19" s="1098"/>
      <c r="AY19" s="1099"/>
      <c r="AZ19" s="226"/>
      <c r="BA19" s="226"/>
      <c r="BB19" s="226"/>
      <c r="BC19" s="226"/>
      <c r="BD19" s="226"/>
      <c r="BE19" s="227"/>
      <c r="BF19" s="227"/>
      <c r="BG19" s="227"/>
      <c r="BH19" s="227"/>
      <c r="BI19" s="227"/>
      <c r="BJ19" s="227"/>
      <c r="BK19" s="227"/>
      <c r="BL19" s="227"/>
      <c r="BM19" s="227"/>
      <c r="BN19" s="227"/>
      <c r="BO19" s="227"/>
      <c r="BP19" s="227"/>
      <c r="BQ19" s="232">
        <v>13</v>
      </c>
      <c r="BR19" s="233"/>
      <c r="BS19" s="1008"/>
      <c r="BT19" s="1009"/>
      <c r="BU19" s="1009"/>
      <c r="BV19" s="1009"/>
      <c r="BW19" s="1009"/>
      <c r="BX19" s="1009"/>
      <c r="BY19" s="1009"/>
      <c r="BZ19" s="1009"/>
      <c r="CA19" s="1009"/>
      <c r="CB19" s="1009"/>
      <c r="CC19" s="1009"/>
      <c r="CD19" s="1009"/>
      <c r="CE19" s="1009"/>
      <c r="CF19" s="1009"/>
      <c r="CG19" s="1030"/>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28"/>
    </row>
    <row r="20" spans="1:131" s="229" customFormat="1" ht="26.25" customHeight="1" x14ac:dyDescent="0.15">
      <c r="A20" s="232">
        <v>14</v>
      </c>
      <c r="B20" s="1046"/>
      <c r="C20" s="1047"/>
      <c r="D20" s="1047"/>
      <c r="E20" s="1047"/>
      <c r="F20" s="1047"/>
      <c r="G20" s="1047"/>
      <c r="H20" s="1047"/>
      <c r="I20" s="1047"/>
      <c r="J20" s="1047"/>
      <c r="K20" s="1047"/>
      <c r="L20" s="1047"/>
      <c r="M20" s="1047"/>
      <c r="N20" s="1047"/>
      <c r="O20" s="1047"/>
      <c r="P20" s="1048"/>
      <c r="Q20" s="1054"/>
      <c r="R20" s="1055"/>
      <c r="S20" s="1055"/>
      <c r="T20" s="1055"/>
      <c r="U20" s="1055"/>
      <c r="V20" s="1055"/>
      <c r="W20" s="1055"/>
      <c r="X20" s="1055"/>
      <c r="Y20" s="1055"/>
      <c r="Z20" s="1055"/>
      <c r="AA20" s="1055"/>
      <c r="AB20" s="1055"/>
      <c r="AC20" s="1055"/>
      <c r="AD20" s="1055"/>
      <c r="AE20" s="1056"/>
      <c r="AF20" s="1051"/>
      <c r="AG20" s="1052"/>
      <c r="AH20" s="1052"/>
      <c r="AI20" s="1052"/>
      <c r="AJ20" s="1053"/>
      <c r="AK20" s="1096"/>
      <c r="AL20" s="1097"/>
      <c r="AM20" s="1097"/>
      <c r="AN20" s="1097"/>
      <c r="AO20" s="1097"/>
      <c r="AP20" s="1097"/>
      <c r="AQ20" s="1097"/>
      <c r="AR20" s="1097"/>
      <c r="AS20" s="1097"/>
      <c r="AT20" s="1097"/>
      <c r="AU20" s="1098"/>
      <c r="AV20" s="1098"/>
      <c r="AW20" s="1098"/>
      <c r="AX20" s="1098"/>
      <c r="AY20" s="1099"/>
      <c r="AZ20" s="226"/>
      <c r="BA20" s="226"/>
      <c r="BB20" s="226"/>
      <c r="BC20" s="226"/>
      <c r="BD20" s="226"/>
      <c r="BE20" s="227"/>
      <c r="BF20" s="227"/>
      <c r="BG20" s="227"/>
      <c r="BH20" s="227"/>
      <c r="BI20" s="227"/>
      <c r="BJ20" s="227"/>
      <c r="BK20" s="227"/>
      <c r="BL20" s="227"/>
      <c r="BM20" s="227"/>
      <c r="BN20" s="227"/>
      <c r="BO20" s="227"/>
      <c r="BP20" s="227"/>
      <c r="BQ20" s="232">
        <v>14</v>
      </c>
      <c r="BR20" s="233"/>
      <c r="BS20" s="1008"/>
      <c r="BT20" s="1009"/>
      <c r="BU20" s="1009"/>
      <c r="BV20" s="1009"/>
      <c r="BW20" s="1009"/>
      <c r="BX20" s="1009"/>
      <c r="BY20" s="1009"/>
      <c r="BZ20" s="1009"/>
      <c r="CA20" s="1009"/>
      <c r="CB20" s="1009"/>
      <c r="CC20" s="1009"/>
      <c r="CD20" s="1009"/>
      <c r="CE20" s="1009"/>
      <c r="CF20" s="1009"/>
      <c r="CG20" s="1030"/>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28"/>
    </row>
    <row r="21" spans="1:131" s="229" customFormat="1" ht="26.25" customHeight="1" thickBot="1" x14ac:dyDescent="0.2">
      <c r="A21" s="232">
        <v>15</v>
      </c>
      <c r="B21" s="1046"/>
      <c r="C21" s="1047"/>
      <c r="D21" s="1047"/>
      <c r="E21" s="1047"/>
      <c r="F21" s="1047"/>
      <c r="G21" s="1047"/>
      <c r="H21" s="1047"/>
      <c r="I21" s="1047"/>
      <c r="J21" s="1047"/>
      <c r="K21" s="1047"/>
      <c r="L21" s="1047"/>
      <c r="M21" s="1047"/>
      <c r="N21" s="1047"/>
      <c r="O21" s="1047"/>
      <c r="P21" s="1048"/>
      <c r="Q21" s="1054"/>
      <c r="R21" s="1055"/>
      <c r="S21" s="1055"/>
      <c r="T21" s="1055"/>
      <c r="U21" s="1055"/>
      <c r="V21" s="1055"/>
      <c r="W21" s="1055"/>
      <c r="X21" s="1055"/>
      <c r="Y21" s="1055"/>
      <c r="Z21" s="1055"/>
      <c r="AA21" s="1055"/>
      <c r="AB21" s="1055"/>
      <c r="AC21" s="1055"/>
      <c r="AD21" s="1055"/>
      <c r="AE21" s="1056"/>
      <c r="AF21" s="1051"/>
      <c r="AG21" s="1052"/>
      <c r="AH21" s="1052"/>
      <c r="AI21" s="1052"/>
      <c r="AJ21" s="1053"/>
      <c r="AK21" s="1096"/>
      <c r="AL21" s="1097"/>
      <c r="AM21" s="1097"/>
      <c r="AN21" s="1097"/>
      <c r="AO21" s="1097"/>
      <c r="AP21" s="1097"/>
      <c r="AQ21" s="1097"/>
      <c r="AR21" s="1097"/>
      <c r="AS21" s="1097"/>
      <c r="AT21" s="1097"/>
      <c r="AU21" s="1098"/>
      <c r="AV21" s="1098"/>
      <c r="AW21" s="1098"/>
      <c r="AX21" s="1098"/>
      <c r="AY21" s="1099"/>
      <c r="AZ21" s="226"/>
      <c r="BA21" s="226"/>
      <c r="BB21" s="226"/>
      <c r="BC21" s="226"/>
      <c r="BD21" s="226"/>
      <c r="BE21" s="227"/>
      <c r="BF21" s="227"/>
      <c r="BG21" s="227"/>
      <c r="BH21" s="227"/>
      <c r="BI21" s="227"/>
      <c r="BJ21" s="227"/>
      <c r="BK21" s="227"/>
      <c r="BL21" s="227"/>
      <c r="BM21" s="227"/>
      <c r="BN21" s="227"/>
      <c r="BO21" s="227"/>
      <c r="BP21" s="227"/>
      <c r="BQ21" s="232">
        <v>15</v>
      </c>
      <c r="BR21" s="233"/>
      <c r="BS21" s="1008"/>
      <c r="BT21" s="1009"/>
      <c r="BU21" s="1009"/>
      <c r="BV21" s="1009"/>
      <c r="BW21" s="1009"/>
      <c r="BX21" s="1009"/>
      <c r="BY21" s="1009"/>
      <c r="BZ21" s="1009"/>
      <c r="CA21" s="1009"/>
      <c r="CB21" s="1009"/>
      <c r="CC21" s="1009"/>
      <c r="CD21" s="1009"/>
      <c r="CE21" s="1009"/>
      <c r="CF21" s="1009"/>
      <c r="CG21" s="1030"/>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28"/>
    </row>
    <row r="22" spans="1:131" s="229" customFormat="1" ht="26.25" customHeight="1" x14ac:dyDescent="0.15">
      <c r="A22" s="232">
        <v>16</v>
      </c>
      <c r="B22" s="1046"/>
      <c r="C22" s="1047"/>
      <c r="D22" s="1047"/>
      <c r="E22" s="1047"/>
      <c r="F22" s="1047"/>
      <c r="G22" s="1047"/>
      <c r="H22" s="1047"/>
      <c r="I22" s="1047"/>
      <c r="J22" s="1047"/>
      <c r="K22" s="1047"/>
      <c r="L22" s="1047"/>
      <c r="M22" s="1047"/>
      <c r="N22" s="1047"/>
      <c r="O22" s="1047"/>
      <c r="P22" s="1048"/>
      <c r="Q22" s="1089"/>
      <c r="R22" s="1090"/>
      <c r="S22" s="1090"/>
      <c r="T22" s="1090"/>
      <c r="U22" s="1090"/>
      <c r="V22" s="1090"/>
      <c r="W22" s="1090"/>
      <c r="X22" s="1090"/>
      <c r="Y22" s="1090"/>
      <c r="Z22" s="1090"/>
      <c r="AA22" s="1090"/>
      <c r="AB22" s="1090"/>
      <c r="AC22" s="1090"/>
      <c r="AD22" s="1090"/>
      <c r="AE22" s="1091"/>
      <c r="AF22" s="1051"/>
      <c r="AG22" s="1052"/>
      <c r="AH22" s="1052"/>
      <c r="AI22" s="1052"/>
      <c r="AJ22" s="1053"/>
      <c r="AK22" s="1092"/>
      <c r="AL22" s="1093"/>
      <c r="AM22" s="1093"/>
      <c r="AN22" s="1093"/>
      <c r="AO22" s="1093"/>
      <c r="AP22" s="1093"/>
      <c r="AQ22" s="1093"/>
      <c r="AR22" s="1093"/>
      <c r="AS22" s="1093"/>
      <c r="AT22" s="1093"/>
      <c r="AU22" s="1094"/>
      <c r="AV22" s="1094"/>
      <c r="AW22" s="1094"/>
      <c r="AX22" s="1094"/>
      <c r="AY22" s="1095"/>
      <c r="AZ22" s="1044" t="s">
        <v>376</v>
      </c>
      <c r="BA22" s="1044"/>
      <c r="BB22" s="1044"/>
      <c r="BC22" s="1044"/>
      <c r="BD22" s="1045"/>
      <c r="BE22" s="227"/>
      <c r="BF22" s="227"/>
      <c r="BG22" s="227"/>
      <c r="BH22" s="227"/>
      <c r="BI22" s="227"/>
      <c r="BJ22" s="227"/>
      <c r="BK22" s="227"/>
      <c r="BL22" s="227"/>
      <c r="BM22" s="227"/>
      <c r="BN22" s="227"/>
      <c r="BO22" s="227"/>
      <c r="BP22" s="227"/>
      <c r="BQ22" s="232">
        <v>16</v>
      </c>
      <c r="BR22" s="233"/>
      <c r="BS22" s="1008"/>
      <c r="BT22" s="1009"/>
      <c r="BU22" s="1009"/>
      <c r="BV22" s="1009"/>
      <c r="BW22" s="1009"/>
      <c r="BX22" s="1009"/>
      <c r="BY22" s="1009"/>
      <c r="BZ22" s="1009"/>
      <c r="CA22" s="1009"/>
      <c r="CB22" s="1009"/>
      <c r="CC22" s="1009"/>
      <c r="CD22" s="1009"/>
      <c r="CE22" s="1009"/>
      <c r="CF22" s="1009"/>
      <c r="CG22" s="1030"/>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3">
        <v>42683</v>
      </c>
      <c r="R23" s="1077"/>
      <c r="S23" s="1077"/>
      <c r="T23" s="1077"/>
      <c r="U23" s="1077"/>
      <c r="V23" s="1077">
        <v>41540</v>
      </c>
      <c r="W23" s="1077"/>
      <c r="X23" s="1077"/>
      <c r="Y23" s="1077"/>
      <c r="Z23" s="1077"/>
      <c r="AA23" s="1077">
        <v>1143</v>
      </c>
      <c r="AB23" s="1077"/>
      <c r="AC23" s="1077"/>
      <c r="AD23" s="1077"/>
      <c r="AE23" s="1084"/>
      <c r="AF23" s="1085">
        <v>879</v>
      </c>
      <c r="AG23" s="1077"/>
      <c r="AH23" s="1077"/>
      <c r="AI23" s="1077"/>
      <c r="AJ23" s="1086"/>
      <c r="AK23" s="1087"/>
      <c r="AL23" s="1088"/>
      <c r="AM23" s="1088"/>
      <c r="AN23" s="1088"/>
      <c r="AO23" s="1088"/>
      <c r="AP23" s="1077">
        <v>47681</v>
      </c>
      <c r="AQ23" s="1077"/>
      <c r="AR23" s="1077"/>
      <c r="AS23" s="1077"/>
      <c r="AT23" s="1077"/>
      <c r="AU23" s="1078"/>
      <c r="AV23" s="1078"/>
      <c r="AW23" s="1078"/>
      <c r="AX23" s="1078"/>
      <c r="AY23" s="1079"/>
      <c r="AZ23" s="1080" t="s">
        <v>122</v>
      </c>
      <c r="BA23" s="1081"/>
      <c r="BB23" s="1081"/>
      <c r="BC23" s="1081"/>
      <c r="BD23" s="1082"/>
      <c r="BE23" s="227"/>
      <c r="BF23" s="227"/>
      <c r="BG23" s="227"/>
      <c r="BH23" s="227"/>
      <c r="BI23" s="227"/>
      <c r="BJ23" s="227"/>
      <c r="BK23" s="227"/>
      <c r="BL23" s="227"/>
      <c r="BM23" s="227"/>
      <c r="BN23" s="227"/>
      <c r="BO23" s="227"/>
      <c r="BP23" s="227"/>
      <c r="BQ23" s="232">
        <v>17</v>
      </c>
      <c r="BR23" s="233"/>
      <c r="BS23" s="1008"/>
      <c r="BT23" s="1009"/>
      <c r="BU23" s="1009"/>
      <c r="BV23" s="1009"/>
      <c r="BW23" s="1009"/>
      <c r="BX23" s="1009"/>
      <c r="BY23" s="1009"/>
      <c r="BZ23" s="1009"/>
      <c r="CA23" s="1009"/>
      <c r="CB23" s="1009"/>
      <c r="CC23" s="1009"/>
      <c r="CD23" s="1009"/>
      <c r="CE23" s="1009"/>
      <c r="CF23" s="1009"/>
      <c r="CG23" s="1030"/>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28"/>
    </row>
    <row r="24" spans="1:131" s="229" customFormat="1" ht="26.25" customHeight="1" x14ac:dyDescent="0.15">
      <c r="A24" s="1076" t="s">
        <v>379</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26"/>
      <c r="BA24" s="226"/>
      <c r="BB24" s="226"/>
      <c r="BC24" s="226"/>
      <c r="BD24" s="226"/>
      <c r="BE24" s="227"/>
      <c r="BF24" s="227"/>
      <c r="BG24" s="227"/>
      <c r="BH24" s="227"/>
      <c r="BI24" s="227"/>
      <c r="BJ24" s="227"/>
      <c r="BK24" s="227"/>
      <c r="BL24" s="227"/>
      <c r="BM24" s="227"/>
      <c r="BN24" s="227"/>
      <c r="BO24" s="227"/>
      <c r="BP24" s="227"/>
      <c r="BQ24" s="232">
        <v>18</v>
      </c>
      <c r="BR24" s="233"/>
      <c r="BS24" s="1008"/>
      <c r="BT24" s="1009"/>
      <c r="BU24" s="1009"/>
      <c r="BV24" s="1009"/>
      <c r="BW24" s="1009"/>
      <c r="BX24" s="1009"/>
      <c r="BY24" s="1009"/>
      <c r="BZ24" s="1009"/>
      <c r="CA24" s="1009"/>
      <c r="CB24" s="1009"/>
      <c r="CC24" s="1009"/>
      <c r="CD24" s="1009"/>
      <c r="CE24" s="1009"/>
      <c r="CF24" s="1009"/>
      <c r="CG24" s="1030"/>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28"/>
    </row>
    <row r="25" spans="1:131" ht="26.25" customHeight="1" thickBot="1" x14ac:dyDescent="0.2">
      <c r="A25" s="1075" t="s">
        <v>380</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26"/>
      <c r="BK25" s="226"/>
      <c r="BL25" s="226"/>
      <c r="BM25" s="226"/>
      <c r="BN25" s="226"/>
      <c r="BO25" s="235"/>
      <c r="BP25" s="235"/>
      <c r="BQ25" s="232">
        <v>19</v>
      </c>
      <c r="BR25" s="233"/>
      <c r="BS25" s="1008"/>
      <c r="BT25" s="1009"/>
      <c r="BU25" s="1009"/>
      <c r="BV25" s="1009"/>
      <c r="BW25" s="1009"/>
      <c r="BX25" s="1009"/>
      <c r="BY25" s="1009"/>
      <c r="BZ25" s="1009"/>
      <c r="CA25" s="1009"/>
      <c r="CB25" s="1009"/>
      <c r="CC25" s="1009"/>
      <c r="CD25" s="1009"/>
      <c r="CE25" s="1009"/>
      <c r="CF25" s="1009"/>
      <c r="CG25" s="1030"/>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224"/>
    </row>
    <row r="26" spans="1:131" ht="26.25" customHeight="1" x14ac:dyDescent="0.15">
      <c r="A26" s="1011" t="s">
        <v>357</v>
      </c>
      <c r="B26" s="1012"/>
      <c r="C26" s="1012"/>
      <c r="D26" s="1012"/>
      <c r="E26" s="1012"/>
      <c r="F26" s="1012"/>
      <c r="G26" s="1012"/>
      <c r="H26" s="1012"/>
      <c r="I26" s="1012"/>
      <c r="J26" s="1012"/>
      <c r="K26" s="1012"/>
      <c r="L26" s="1012"/>
      <c r="M26" s="1012"/>
      <c r="N26" s="1012"/>
      <c r="O26" s="1012"/>
      <c r="P26" s="1013"/>
      <c r="Q26" s="1017" t="s">
        <v>381</v>
      </c>
      <c r="R26" s="1018"/>
      <c r="S26" s="1018"/>
      <c r="T26" s="1018"/>
      <c r="U26" s="1019"/>
      <c r="V26" s="1017" t="s">
        <v>382</v>
      </c>
      <c r="W26" s="1018"/>
      <c r="X26" s="1018"/>
      <c r="Y26" s="1018"/>
      <c r="Z26" s="1019"/>
      <c r="AA26" s="1017" t="s">
        <v>383</v>
      </c>
      <c r="AB26" s="1018"/>
      <c r="AC26" s="1018"/>
      <c r="AD26" s="1018"/>
      <c r="AE26" s="1018"/>
      <c r="AF26" s="1071" t="s">
        <v>384</v>
      </c>
      <c r="AG26" s="1024"/>
      <c r="AH26" s="1024"/>
      <c r="AI26" s="1024"/>
      <c r="AJ26" s="1072"/>
      <c r="AK26" s="1018" t="s">
        <v>385</v>
      </c>
      <c r="AL26" s="1018"/>
      <c r="AM26" s="1018"/>
      <c r="AN26" s="1018"/>
      <c r="AO26" s="1019"/>
      <c r="AP26" s="1017" t="s">
        <v>386</v>
      </c>
      <c r="AQ26" s="1018"/>
      <c r="AR26" s="1018"/>
      <c r="AS26" s="1018"/>
      <c r="AT26" s="1019"/>
      <c r="AU26" s="1017" t="s">
        <v>387</v>
      </c>
      <c r="AV26" s="1018"/>
      <c r="AW26" s="1018"/>
      <c r="AX26" s="1018"/>
      <c r="AY26" s="1019"/>
      <c r="AZ26" s="1017" t="s">
        <v>388</v>
      </c>
      <c r="BA26" s="1018"/>
      <c r="BB26" s="1018"/>
      <c r="BC26" s="1018"/>
      <c r="BD26" s="1019"/>
      <c r="BE26" s="1017" t="s">
        <v>364</v>
      </c>
      <c r="BF26" s="1018"/>
      <c r="BG26" s="1018"/>
      <c r="BH26" s="1018"/>
      <c r="BI26" s="1031"/>
      <c r="BJ26" s="226"/>
      <c r="BK26" s="226"/>
      <c r="BL26" s="226"/>
      <c r="BM26" s="226"/>
      <c r="BN26" s="226"/>
      <c r="BO26" s="235"/>
      <c r="BP26" s="235"/>
      <c r="BQ26" s="232">
        <v>20</v>
      </c>
      <c r="BR26" s="233"/>
      <c r="BS26" s="1008"/>
      <c r="BT26" s="1009"/>
      <c r="BU26" s="1009"/>
      <c r="BV26" s="1009"/>
      <c r="BW26" s="1009"/>
      <c r="BX26" s="1009"/>
      <c r="BY26" s="1009"/>
      <c r="BZ26" s="1009"/>
      <c r="CA26" s="1009"/>
      <c r="CB26" s="1009"/>
      <c r="CC26" s="1009"/>
      <c r="CD26" s="1009"/>
      <c r="CE26" s="1009"/>
      <c r="CF26" s="1009"/>
      <c r="CG26" s="1030"/>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224"/>
    </row>
    <row r="27" spans="1:131" ht="26.25" customHeight="1" thickBot="1" x14ac:dyDescent="0.2">
      <c r="A27" s="1014"/>
      <c r="B27" s="1015"/>
      <c r="C27" s="1015"/>
      <c r="D27" s="1015"/>
      <c r="E27" s="1015"/>
      <c r="F27" s="1015"/>
      <c r="G27" s="1015"/>
      <c r="H27" s="1015"/>
      <c r="I27" s="1015"/>
      <c r="J27" s="1015"/>
      <c r="K27" s="1015"/>
      <c r="L27" s="1015"/>
      <c r="M27" s="1015"/>
      <c r="N27" s="1015"/>
      <c r="O27" s="1015"/>
      <c r="P27" s="1016"/>
      <c r="Q27" s="1020"/>
      <c r="R27" s="1021"/>
      <c r="S27" s="1021"/>
      <c r="T27" s="1021"/>
      <c r="U27" s="1022"/>
      <c r="V27" s="1020"/>
      <c r="W27" s="1021"/>
      <c r="X27" s="1021"/>
      <c r="Y27" s="1021"/>
      <c r="Z27" s="1022"/>
      <c r="AA27" s="1020"/>
      <c r="AB27" s="1021"/>
      <c r="AC27" s="1021"/>
      <c r="AD27" s="1021"/>
      <c r="AE27" s="1021"/>
      <c r="AF27" s="1073"/>
      <c r="AG27" s="1027"/>
      <c r="AH27" s="1027"/>
      <c r="AI27" s="1027"/>
      <c r="AJ27" s="1074"/>
      <c r="AK27" s="1021"/>
      <c r="AL27" s="1021"/>
      <c r="AM27" s="1021"/>
      <c r="AN27" s="1021"/>
      <c r="AO27" s="1022"/>
      <c r="AP27" s="1020"/>
      <c r="AQ27" s="1021"/>
      <c r="AR27" s="1021"/>
      <c r="AS27" s="1021"/>
      <c r="AT27" s="1022"/>
      <c r="AU27" s="1020"/>
      <c r="AV27" s="1021"/>
      <c r="AW27" s="1021"/>
      <c r="AX27" s="1021"/>
      <c r="AY27" s="1022"/>
      <c r="AZ27" s="1020"/>
      <c r="BA27" s="1021"/>
      <c r="BB27" s="1021"/>
      <c r="BC27" s="1021"/>
      <c r="BD27" s="1022"/>
      <c r="BE27" s="1020"/>
      <c r="BF27" s="1021"/>
      <c r="BG27" s="1021"/>
      <c r="BH27" s="1021"/>
      <c r="BI27" s="1032"/>
      <c r="BJ27" s="226"/>
      <c r="BK27" s="226"/>
      <c r="BL27" s="226"/>
      <c r="BM27" s="226"/>
      <c r="BN27" s="226"/>
      <c r="BO27" s="235"/>
      <c r="BP27" s="235"/>
      <c r="BQ27" s="232">
        <v>21</v>
      </c>
      <c r="BR27" s="233"/>
      <c r="BS27" s="1008"/>
      <c r="BT27" s="1009"/>
      <c r="BU27" s="1009"/>
      <c r="BV27" s="1009"/>
      <c r="BW27" s="1009"/>
      <c r="BX27" s="1009"/>
      <c r="BY27" s="1009"/>
      <c r="BZ27" s="1009"/>
      <c r="CA27" s="1009"/>
      <c r="CB27" s="1009"/>
      <c r="CC27" s="1009"/>
      <c r="CD27" s="1009"/>
      <c r="CE27" s="1009"/>
      <c r="CF27" s="1009"/>
      <c r="CG27" s="1030"/>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224"/>
    </row>
    <row r="28" spans="1:131" ht="26.25" customHeight="1" thickTop="1" x14ac:dyDescent="0.15">
      <c r="A28" s="236">
        <v>1</v>
      </c>
      <c r="B28" s="1063" t="s">
        <v>389</v>
      </c>
      <c r="C28" s="1064"/>
      <c r="D28" s="1064"/>
      <c r="E28" s="1064"/>
      <c r="F28" s="1064"/>
      <c r="G28" s="1064"/>
      <c r="H28" s="1064"/>
      <c r="I28" s="1064"/>
      <c r="J28" s="1064"/>
      <c r="K28" s="1064"/>
      <c r="L28" s="1064"/>
      <c r="M28" s="1064"/>
      <c r="N28" s="1064"/>
      <c r="O28" s="1064"/>
      <c r="P28" s="1065"/>
      <c r="Q28" s="1066">
        <v>5290</v>
      </c>
      <c r="R28" s="1067"/>
      <c r="S28" s="1067"/>
      <c r="T28" s="1067"/>
      <c r="U28" s="1067"/>
      <c r="V28" s="1067">
        <v>5305</v>
      </c>
      <c r="W28" s="1067"/>
      <c r="X28" s="1067"/>
      <c r="Y28" s="1067"/>
      <c r="Z28" s="1067"/>
      <c r="AA28" s="1067">
        <v>-15</v>
      </c>
      <c r="AB28" s="1067"/>
      <c r="AC28" s="1067"/>
      <c r="AD28" s="1067"/>
      <c r="AE28" s="1068"/>
      <c r="AF28" s="1069">
        <v>-15</v>
      </c>
      <c r="AG28" s="1067"/>
      <c r="AH28" s="1067"/>
      <c r="AI28" s="1067"/>
      <c r="AJ28" s="1070"/>
      <c r="AK28" s="1058">
        <v>407</v>
      </c>
      <c r="AL28" s="1059"/>
      <c r="AM28" s="1059"/>
      <c r="AN28" s="1059"/>
      <c r="AO28" s="1059"/>
      <c r="AP28" s="1059" t="s">
        <v>571</v>
      </c>
      <c r="AQ28" s="1059"/>
      <c r="AR28" s="1059"/>
      <c r="AS28" s="1059"/>
      <c r="AT28" s="1059"/>
      <c r="AU28" s="1059" t="s">
        <v>571</v>
      </c>
      <c r="AV28" s="1059"/>
      <c r="AW28" s="1059"/>
      <c r="AX28" s="1059"/>
      <c r="AY28" s="1059"/>
      <c r="AZ28" s="1060" t="s">
        <v>578</v>
      </c>
      <c r="BA28" s="1060"/>
      <c r="BB28" s="1060"/>
      <c r="BC28" s="1060"/>
      <c r="BD28" s="1060"/>
      <c r="BE28" s="1061"/>
      <c r="BF28" s="1061"/>
      <c r="BG28" s="1061"/>
      <c r="BH28" s="1061"/>
      <c r="BI28" s="1062"/>
      <c r="BJ28" s="226"/>
      <c r="BK28" s="226"/>
      <c r="BL28" s="226"/>
      <c r="BM28" s="226"/>
      <c r="BN28" s="226"/>
      <c r="BO28" s="235"/>
      <c r="BP28" s="235"/>
      <c r="BQ28" s="232">
        <v>22</v>
      </c>
      <c r="BR28" s="233"/>
      <c r="BS28" s="1008"/>
      <c r="BT28" s="1009"/>
      <c r="BU28" s="1009"/>
      <c r="BV28" s="1009"/>
      <c r="BW28" s="1009"/>
      <c r="BX28" s="1009"/>
      <c r="BY28" s="1009"/>
      <c r="BZ28" s="1009"/>
      <c r="CA28" s="1009"/>
      <c r="CB28" s="1009"/>
      <c r="CC28" s="1009"/>
      <c r="CD28" s="1009"/>
      <c r="CE28" s="1009"/>
      <c r="CF28" s="1009"/>
      <c r="CG28" s="1030"/>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224"/>
    </row>
    <row r="29" spans="1:131" ht="26.25" customHeight="1" x14ac:dyDescent="0.15">
      <c r="A29" s="236">
        <v>2</v>
      </c>
      <c r="B29" s="1046" t="s">
        <v>390</v>
      </c>
      <c r="C29" s="1047"/>
      <c r="D29" s="1047"/>
      <c r="E29" s="1047"/>
      <c r="F29" s="1047"/>
      <c r="G29" s="1047"/>
      <c r="H29" s="1047"/>
      <c r="I29" s="1047"/>
      <c r="J29" s="1047"/>
      <c r="K29" s="1047"/>
      <c r="L29" s="1047"/>
      <c r="M29" s="1047"/>
      <c r="N29" s="1047"/>
      <c r="O29" s="1047"/>
      <c r="P29" s="1048"/>
      <c r="Q29" s="1054">
        <v>267</v>
      </c>
      <c r="R29" s="1055"/>
      <c r="S29" s="1055"/>
      <c r="T29" s="1055"/>
      <c r="U29" s="1055"/>
      <c r="V29" s="1055">
        <v>265</v>
      </c>
      <c r="W29" s="1055"/>
      <c r="X29" s="1055"/>
      <c r="Y29" s="1055"/>
      <c r="Z29" s="1055"/>
      <c r="AA29" s="1055">
        <v>1</v>
      </c>
      <c r="AB29" s="1055"/>
      <c r="AC29" s="1055"/>
      <c r="AD29" s="1055"/>
      <c r="AE29" s="1056"/>
      <c r="AF29" s="1051">
        <v>1</v>
      </c>
      <c r="AG29" s="1052"/>
      <c r="AH29" s="1052"/>
      <c r="AI29" s="1052"/>
      <c r="AJ29" s="1053"/>
      <c r="AK29" s="993">
        <v>27</v>
      </c>
      <c r="AL29" s="984"/>
      <c r="AM29" s="984"/>
      <c r="AN29" s="984"/>
      <c r="AO29" s="984"/>
      <c r="AP29" s="984">
        <v>5</v>
      </c>
      <c r="AQ29" s="984"/>
      <c r="AR29" s="984"/>
      <c r="AS29" s="984"/>
      <c r="AT29" s="984"/>
      <c r="AU29" s="984" t="s">
        <v>571</v>
      </c>
      <c r="AV29" s="984"/>
      <c r="AW29" s="984"/>
      <c r="AX29" s="984"/>
      <c r="AY29" s="984"/>
      <c r="AZ29" s="1057" t="s">
        <v>571</v>
      </c>
      <c r="BA29" s="1057"/>
      <c r="BB29" s="1057"/>
      <c r="BC29" s="1057"/>
      <c r="BD29" s="1057"/>
      <c r="BE29" s="985"/>
      <c r="BF29" s="985"/>
      <c r="BG29" s="985"/>
      <c r="BH29" s="985"/>
      <c r="BI29" s="986"/>
      <c r="BJ29" s="226"/>
      <c r="BK29" s="226"/>
      <c r="BL29" s="226"/>
      <c r="BM29" s="226"/>
      <c r="BN29" s="226"/>
      <c r="BO29" s="235"/>
      <c r="BP29" s="235"/>
      <c r="BQ29" s="232">
        <v>23</v>
      </c>
      <c r="BR29" s="233"/>
      <c r="BS29" s="1008"/>
      <c r="BT29" s="1009"/>
      <c r="BU29" s="1009"/>
      <c r="BV29" s="1009"/>
      <c r="BW29" s="1009"/>
      <c r="BX29" s="1009"/>
      <c r="BY29" s="1009"/>
      <c r="BZ29" s="1009"/>
      <c r="CA29" s="1009"/>
      <c r="CB29" s="1009"/>
      <c r="CC29" s="1009"/>
      <c r="CD29" s="1009"/>
      <c r="CE29" s="1009"/>
      <c r="CF29" s="1009"/>
      <c r="CG29" s="1030"/>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224"/>
    </row>
    <row r="30" spans="1:131" ht="26.25" customHeight="1" x14ac:dyDescent="0.15">
      <c r="A30" s="236">
        <v>3</v>
      </c>
      <c r="B30" s="1046" t="s">
        <v>391</v>
      </c>
      <c r="C30" s="1047"/>
      <c r="D30" s="1047"/>
      <c r="E30" s="1047"/>
      <c r="F30" s="1047"/>
      <c r="G30" s="1047"/>
      <c r="H30" s="1047"/>
      <c r="I30" s="1047"/>
      <c r="J30" s="1047"/>
      <c r="K30" s="1047"/>
      <c r="L30" s="1047"/>
      <c r="M30" s="1047"/>
      <c r="N30" s="1047"/>
      <c r="O30" s="1047"/>
      <c r="P30" s="1048"/>
      <c r="Q30" s="1054">
        <v>6856</v>
      </c>
      <c r="R30" s="1055"/>
      <c r="S30" s="1055"/>
      <c r="T30" s="1055"/>
      <c r="U30" s="1055"/>
      <c r="V30" s="1055">
        <v>6728</v>
      </c>
      <c r="W30" s="1055"/>
      <c r="X30" s="1055"/>
      <c r="Y30" s="1055"/>
      <c r="Z30" s="1055"/>
      <c r="AA30" s="1055">
        <v>128</v>
      </c>
      <c r="AB30" s="1055"/>
      <c r="AC30" s="1055"/>
      <c r="AD30" s="1055"/>
      <c r="AE30" s="1056"/>
      <c r="AF30" s="1051">
        <v>128</v>
      </c>
      <c r="AG30" s="1052"/>
      <c r="AH30" s="1052"/>
      <c r="AI30" s="1052"/>
      <c r="AJ30" s="1053"/>
      <c r="AK30" s="993">
        <v>1018</v>
      </c>
      <c r="AL30" s="984"/>
      <c r="AM30" s="984"/>
      <c r="AN30" s="984"/>
      <c r="AO30" s="984"/>
      <c r="AP30" s="984" t="s">
        <v>571</v>
      </c>
      <c r="AQ30" s="984"/>
      <c r="AR30" s="984"/>
      <c r="AS30" s="984"/>
      <c r="AT30" s="984"/>
      <c r="AU30" s="984" t="s">
        <v>571</v>
      </c>
      <c r="AV30" s="984"/>
      <c r="AW30" s="984"/>
      <c r="AX30" s="984"/>
      <c r="AY30" s="984"/>
      <c r="AZ30" s="1057" t="s">
        <v>571</v>
      </c>
      <c r="BA30" s="1057"/>
      <c r="BB30" s="1057"/>
      <c r="BC30" s="1057"/>
      <c r="BD30" s="1057"/>
      <c r="BE30" s="985"/>
      <c r="BF30" s="985"/>
      <c r="BG30" s="985"/>
      <c r="BH30" s="985"/>
      <c r="BI30" s="986"/>
      <c r="BJ30" s="226"/>
      <c r="BK30" s="226"/>
      <c r="BL30" s="226"/>
      <c r="BM30" s="226"/>
      <c r="BN30" s="226"/>
      <c r="BO30" s="235"/>
      <c r="BP30" s="235"/>
      <c r="BQ30" s="232">
        <v>24</v>
      </c>
      <c r="BR30" s="233"/>
      <c r="BS30" s="1008"/>
      <c r="BT30" s="1009"/>
      <c r="BU30" s="1009"/>
      <c r="BV30" s="1009"/>
      <c r="BW30" s="1009"/>
      <c r="BX30" s="1009"/>
      <c r="BY30" s="1009"/>
      <c r="BZ30" s="1009"/>
      <c r="CA30" s="1009"/>
      <c r="CB30" s="1009"/>
      <c r="CC30" s="1009"/>
      <c r="CD30" s="1009"/>
      <c r="CE30" s="1009"/>
      <c r="CF30" s="1009"/>
      <c r="CG30" s="1030"/>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224"/>
    </row>
    <row r="31" spans="1:131" ht="26.25" customHeight="1" x14ac:dyDescent="0.15">
      <c r="A31" s="236">
        <v>4</v>
      </c>
      <c r="B31" s="1046" t="s">
        <v>392</v>
      </c>
      <c r="C31" s="1047"/>
      <c r="D31" s="1047"/>
      <c r="E31" s="1047"/>
      <c r="F31" s="1047"/>
      <c r="G31" s="1047"/>
      <c r="H31" s="1047"/>
      <c r="I31" s="1047"/>
      <c r="J31" s="1047"/>
      <c r="K31" s="1047"/>
      <c r="L31" s="1047"/>
      <c r="M31" s="1047"/>
      <c r="N31" s="1047"/>
      <c r="O31" s="1047"/>
      <c r="P31" s="1048"/>
      <c r="Q31" s="1054">
        <v>878</v>
      </c>
      <c r="R31" s="1055"/>
      <c r="S31" s="1055"/>
      <c r="T31" s="1055"/>
      <c r="U31" s="1055"/>
      <c r="V31" s="1055">
        <v>863</v>
      </c>
      <c r="W31" s="1055"/>
      <c r="X31" s="1055"/>
      <c r="Y31" s="1055"/>
      <c r="Z31" s="1055"/>
      <c r="AA31" s="1055">
        <v>15</v>
      </c>
      <c r="AB31" s="1055"/>
      <c r="AC31" s="1055"/>
      <c r="AD31" s="1055"/>
      <c r="AE31" s="1056"/>
      <c r="AF31" s="1051">
        <v>15</v>
      </c>
      <c r="AG31" s="1052"/>
      <c r="AH31" s="1052"/>
      <c r="AI31" s="1052"/>
      <c r="AJ31" s="1053"/>
      <c r="AK31" s="993">
        <v>231</v>
      </c>
      <c r="AL31" s="984"/>
      <c r="AM31" s="984"/>
      <c r="AN31" s="984"/>
      <c r="AO31" s="984"/>
      <c r="AP31" s="984" t="s">
        <v>571</v>
      </c>
      <c r="AQ31" s="984"/>
      <c r="AR31" s="984"/>
      <c r="AS31" s="984"/>
      <c r="AT31" s="984"/>
      <c r="AU31" s="984" t="s">
        <v>571</v>
      </c>
      <c r="AV31" s="984"/>
      <c r="AW31" s="984"/>
      <c r="AX31" s="984"/>
      <c r="AY31" s="984"/>
      <c r="AZ31" s="1057" t="s">
        <v>571</v>
      </c>
      <c r="BA31" s="1057"/>
      <c r="BB31" s="1057"/>
      <c r="BC31" s="1057"/>
      <c r="BD31" s="1057"/>
      <c r="BE31" s="985"/>
      <c r="BF31" s="985"/>
      <c r="BG31" s="985"/>
      <c r="BH31" s="985"/>
      <c r="BI31" s="986"/>
      <c r="BJ31" s="226"/>
      <c r="BK31" s="226"/>
      <c r="BL31" s="226"/>
      <c r="BM31" s="226"/>
      <c r="BN31" s="226"/>
      <c r="BO31" s="235"/>
      <c r="BP31" s="235"/>
      <c r="BQ31" s="232">
        <v>25</v>
      </c>
      <c r="BR31" s="233"/>
      <c r="BS31" s="1008"/>
      <c r="BT31" s="1009"/>
      <c r="BU31" s="1009"/>
      <c r="BV31" s="1009"/>
      <c r="BW31" s="1009"/>
      <c r="BX31" s="1009"/>
      <c r="BY31" s="1009"/>
      <c r="BZ31" s="1009"/>
      <c r="CA31" s="1009"/>
      <c r="CB31" s="1009"/>
      <c r="CC31" s="1009"/>
      <c r="CD31" s="1009"/>
      <c r="CE31" s="1009"/>
      <c r="CF31" s="1009"/>
      <c r="CG31" s="1030"/>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224"/>
    </row>
    <row r="32" spans="1:131" ht="26.25" customHeight="1" x14ac:dyDescent="0.15">
      <c r="A32" s="236">
        <v>5</v>
      </c>
      <c r="B32" s="1046" t="s">
        <v>534</v>
      </c>
      <c r="C32" s="1047"/>
      <c r="D32" s="1047"/>
      <c r="E32" s="1047"/>
      <c r="F32" s="1047"/>
      <c r="G32" s="1047"/>
      <c r="H32" s="1047"/>
      <c r="I32" s="1047"/>
      <c r="J32" s="1047"/>
      <c r="K32" s="1047"/>
      <c r="L32" s="1047"/>
      <c r="M32" s="1047"/>
      <c r="N32" s="1047"/>
      <c r="O32" s="1047"/>
      <c r="P32" s="1048"/>
      <c r="Q32" s="1054">
        <v>10233</v>
      </c>
      <c r="R32" s="1055"/>
      <c r="S32" s="1055"/>
      <c r="T32" s="1055"/>
      <c r="U32" s="1055"/>
      <c r="V32" s="1055">
        <v>10218</v>
      </c>
      <c r="W32" s="1055"/>
      <c r="X32" s="1055"/>
      <c r="Y32" s="1055"/>
      <c r="Z32" s="1055"/>
      <c r="AA32" s="1055">
        <v>15</v>
      </c>
      <c r="AB32" s="1055"/>
      <c r="AC32" s="1055"/>
      <c r="AD32" s="1055"/>
      <c r="AE32" s="1056"/>
      <c r="AF32" s="1051">
        <v>2904</v>
      </c>
      <c r="AG32" s="1052"/>
      <c r="AH32" s="1052"/>
      <c r="AI32" s="1052"/>
      <c r="AJ32" s="1053"/>
      <c r="AK32" s="993" t="s">
        <v>571</v>
      </c>
      <c r="AL32" s="984"/>
      <c r="AM32" s="984"/>
      <c r="AN32" s="984"/>
      <c r="AO32" s="984"/>
      <c r="AP32" s="984">
        <v>1577</v>
      </c>
      <c r="AQ32" s="984"/>
      <c r="AR32" s="984"/>
      <c r="AS32" s="984"/>
      <c r="AT32" s="984"/>
      <c r="AU32" s="984">
        <v>596</v>
      </c>
      <c r="AV32" s="984"/>
      <c r="AW32" s="984"/>
      <c r="AX32" s="984"/>
      <c r="AY32" s="984"/>
      <c r="AZ32" s="1057" t="s">
        <v>571</v>
      </c>
      <c r="BA32" s="1057"/>
      <c r="BB32" s="1057"/>
      <c r="BC32" s="1057"/>
      <c r="BD32" s="1057"/>
      <c r="BE32" s="985" t="s">
        <v>393</v>
      </c>
      <c r="BF32" s="985"/>
      <c r="BG32" s="985"/>
      <c r="BH32" s="985"/>
      <c r="BI32" s="986"/>
      <c r="BJ32" s="226"/>
      <c r="BK32" s="226"/>
      <c r="BL32" s="226"/>
      <c r="BM32" s="226"/>
      <c r="BN32" s="226"/>
      <c r="BO32" s="235"/>
      <c r="BP32" s="235"/>
      <c r="BQ32" s="232">
        <v>26</v>
      </c>
      <c r="BR32" s="233"/>
      <c r="BS32" s="1008"/>
      <c r="BT32" s="1009"/>
      <c r="BU32" s="1009"/>
      <c r="BV32" s="1009"/>
      <c r="BW32" s="1009"/>
      <c r="BX32" s="1009"/>
      <c r="BY32" s="1009"/>
      <c r="BZ32" s="1009"/>
      <c r="CA32" s="1009"/>
      <c r="CB32" s="1009"/>
      <c r="CC32" s="1009"/>
      <c r="CD32" s="1009"/>
      <c r="CE32" s="1009"/>
      <c r="CF32" s="1009"/>
      <c r="CG32" s="1030"/>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224"/>
    </row>
    <row r="33" spans="1:131" ht="26.25" customHeight="1" x14ac:dyDescent="0.15">
      <c r="A33" s="236">
        <v>6</v>
      </c>
      <c r="B33" s="1046" t="s">
        <v>536</v>
      </c>
      <c r="C33" s="1047"/>
      <c r="D33" s="1047"/>
      <c r="E33" s="1047"/>
      <c r="F33" s="1047"/>
      <c r="G33" s="1047"/>
      <c r="H33" s="1047"/>
      <c r="I33" s="1047"/>
      <c r="J33" s="1047"/>
      <c r="K33" s="1047"/>
      <c r="L33" s="1047"/>
      <c r="M33" s="1047"/>
      <c r="N33" s="1047"/>
      <c r="O33" s="1047"/>
      <c r="P33" s="1048"/>
      <c r="Q33" s="1054">
        <v>2037</v>
      </c>
      <c r="R33" s="1055"/>
      <c r="S33" s="1055"/>
      <c r="T33" s="1055"/>
      <c r="U33" s="1055"/>
      <c r="V33" s="1055">
        <v>2037</v>
      </c>
      <c r="W33" s="1055"/>
      <c r="X33" s="1055"/>
      <c r="Y33" s="1055"/>
      <c r="Z33" s="1055"/>
      <c r="AA33" s="1055">
        <v>0</v>
      </c>
      <c r="AB33" s="1055"/>
      <c r="AC33" s="1055"/>
      <c r="AD33" s="1055"/>
      <c r="AE33" s="1056"/>
      <c r="AF33" s="1051">
        <v>221</v>
      </c>
      <c r="AG33" s="1052"/>
      <c r="AH33" s="1052"/>
      <c r="AI33" s="1052"/>
      <c r="AJ33" s="1053"/>
      <c r="AK33" s="993" t="s">
        <v>571</v>
      </c>
      <c r="AL33" s="984"/>
      <c r="AM33" s="984"/>
      <c r="AN33" s="984"/>
      <c r="AO33" s="984"/>
      <c r="AP33" s="984">
        <v>10822</v>
      </c>
      <c r="AQ33" s="984"/>
      <c r="AR33" s="984"/>
      <c r="AS33" s="984"/>
      <c r="AT33" s="984"/>
      <c r="AU33" s="984">
        <v>10638</v>
      </c>
      <c r="AV33" s="984"/>
      <c r="AW33" s="984"/>
      <c r="AX33" s="984"/>
      <c r="AY33" s="984"/>
      <c r="AZ33" s="1057" t="s">
        <v>571</v>
      </c>
      <c r="BA33" s="1057"/>
      <c r="BB33" s="1057"/>
      <c r="BC33" s="1057"/>
      <c r="BD33" s="1057"/>
      <c r="BE33" s="985" t="s">
        <v>393</v>
      </c>
      <c r="BF33" s="985"/>
      <c r="BG33" s="985"/>
      <c r="BH33" s="985"/>
      <c r="BI33" s="986"/>
      <c r="BJ33" s="226"/>
      <c r="BK33" s="226"/>
      <c r="BL33" s="226"/>
      <c r="BM33" s="226"/>
      <c r="BN33" s="226"/>
      <c r="BO33" s="235"/>
      <c r="BP33" s="235"/>
      <c r="BQ33" s="232">
        <v>27</v>
      </c>
      <c r="BR33" s="233"/>
      <c r="BS33" s="1008"/>
      <c r="BT33" s="1009"/>
      <c r="BU33" s="1009"/>
      <c r="BV33" s="1009"/>
      <c r="BW33" s="1009"/>
      <c r="BX33" s="1009"/>
      <c r="BY33" s="1009"/>
      <c r="BZ33" s="1009"/>
      <c r="CA33" s="1009"/>
      <c r="CB33" s="1009"/>
      <c r="CC33" s="1009"/>
      <c r="CD33" s="1009"/>
      <c r="CE33" s="1009"/>
      <c r="CF33" s="1009"/>
      <c r="CG33" s="1030"/>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224"/>
    </row>
    <row r="34" spans="1:131" ht="26.25" customHeight="1" x14ac:dyDescent="0.15">
      <c r="A34" s="236">
        <v>7</v>
      </c>
      <c r="B34" s="1046"/>
      <c r="C34" s="1047"/>
      <c r="D34" s="1047"/>
      <c r="E34" s="1047"/>
      <c r="F34" s="1047"/>
      <c r="G34" s="1047"/>
      <c r="H34" s="1047"/>
      <c r="I34" s="1047"/>
      <c r="J34" s="1047"/>
      <c r="K34" s="1047"/>
      <c r="L34" s="1047"/>
      <c r="M34" s="1047"/>
      <c r="N34" s="1047"/>
      <c r="O34" s="1047"/>
      <c r="P34" s="1048"/>
      <c r="Q34" s="1054"/>
      <c r="R34" s="1055"/>
      <c r="S34" s="1055"/>
      <c r="T34" s="1055"/>
      <c r="U34" s="1055"/>
      <c r="V34" s="1055"/>
      <c r="W34" s="1055"/>
      <c r="X34" s="1055"/>
      <c r="Y34" s="1055"/>
      <c r="Z34" s="1055"/>
      <c r="AA34" s="1055"/>
      <c r="AB34" s="1055"/>
      <c r="AC34" s="1055"/>
      <c r="AD34" s="1055"/>
      <c r="AE34" s="1056"/>
      <c r="AF34" s="1051"/>
      <c r="AG34" s="1052"/>
      <c r="AH34" s="1052"/>
      <c r="AI34" s="1052"/>
      <c r="AJ34" s="1053"/>
      <c r="AK34" s="993"/>
      <c r="AL34" s="984"/>
      <c r="AM34" s="984"/>
      <c r="AN34" s="984"/>
      <c r="AO34" s="984"/>
      <c r="AP34" s="996"/>
      <c r="AQ34" s="984"/>
      <c r="AR34" s="984"/>
      <c r="AS34" s="984"/>
      <c r="AT34" s="984"/>
      <c r="AU34" s="996"/>
      <c r="AV34" s="984"/>
      <c r="AW34" s="984"/>
      <c r="AX34" s="984"/>
      <c r="AY34" s="984"/>
      <c r="AZ34" s="1057"/>
      <c r="BA34" s="1057"/>
      <c r="BB34" s="1057"/>
      <c r="BC34" s="1057"/>
      <c r="BD34" s="1057"/>
      <c r="BE34" s="985"/>
      <c r="BF34" s="985"/>
      <c r="BG34" s="985"/>
      <c r="BH34" s="985"/>
      <c r="BI34" s="986"/>
      <c r="BJ34" s="226"/>
      <c r="BK34" s="226"/>
      <c r="BL34" s="226"/>
      <c r="BM34" s="226"/>
      <c r="BN34" s="226"/>
      <c r="BO34" s="235"/>
      <c r="BP34" s="235"/>
      <c r="BQ34" s="232">
        <v>28</v>
      </c>
      <c r="BR34" s="233"/>
      <c r="BS34" s="1008"/>
      <c r="BT34" s="1009"/>
      <c r="BU34" s="1009"/>
      <c r="BV34" s="1009"/>
      <c r="BW34" s="1009"/>
      <c r="BX34" s="1009"/>
      <c r="BY34" s="1009"/>
      <c r="BZ34" s="1009"/>
      <c r="CA34" s="1009"/>
      <c r="CB34" s="1009"/>
      <c r="CC34" s="1009"/>
      <c r="CD34" s="1009"/>
      <c r="CE34" s="1009"/>
      <c r="CF34" s="1009"/>
      <c r="CG34" s="1030"/>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224"/>
    </row>
    <row r="35" spans="1:131" ht="26.25" customHeight="1" x14ac:dyDescent="0.15">
      <c r="A35" s="236">
        <v>8</v>
      </c>
      <c r="B35" s="1046"/>
      <c r="C35" s="1047"/>
      <c r="D35" s="1047"/>
      <c r="E35" s="1047"/>
      <c r="F35" s="1047"/>
      <c r="G35" s="1047"/>
      <c r="H35" s="1047"/>
      <c r="I35" s="1047"/>
      <c r="J35" s="1047"/>
      <c r="K35" s="1047"/>
      <c r="L35" s="1047"/>
      <c r="M35" s="1047"/>
      <c r="N35" s="1047"/>
      <c r="O35" s="1047"/>
      <c r="P35" s="1048"/>
      <c r="Q35" s="1054"/>
      <c r="R35" s="1055"/>
      <c r="S35" s="1055"/>
      <c r="T35" s="1055"/>
      <c r="U35" s="1055"/>
      <c r="V35" s="1055"/>
      <c r="W35" s="1055"/>
      <c r="X35" s="1055"/>
      <c r="Y35" s="1055"/>
      <c r="Z35" s="1055"/>
      <c r="AA35" s="1055"/>
      <c r="AB35" s="1055"/>
      <c r="AC35" s="1055"/>
      <c r="AD35" s="1055"/>
      <c r="AE35" s="1056"/>
      <c r="AF35" s="1051"/>
      <c r="AG35" s="1052"/>
      <c r="AH35" s="1052"/>
      <c r="AI35" s="1052"/>
      <c r="AJ35" s="1053"/>
      <c r="AK35" s="993"/>
      <c r="AL35" s="984"/>
      <c r="AM35" s="984"/>
      <c r="AN35" s="984"/>
      <c r="AO35" s="984"/>
      <c r="AP35" s="984"/>
      <c r="AQ35" s="984"/>
      <c r="AR35" s="984"/>
      <c r="AS35" s="984"/>
      <c r="AT35" s="984"/>
      <c r="AU35" s="984"/>
      <c r="AV35" s="984"/>
      <c r="AW35" s="984"/>
      <c r="AX35" s="984"/>
      <c r="AY35" s="984"/>
      <c r="AZ35" s="1057"/>
      <c r="BA35" s="1057"/>
      <c r="BB35" s="1057"/>
      <c r="BC35" s="1057"/>
      <c r="BD35" s="1057"/>
      <c r="BE35" s="985"/>
      <c r="BF35" s="985"/>
      <c r="BG35" s="985"/>
      <c r="BH35" s="985"/>
      <c r="BI35" s="986"/>
      <c r="BJ35" s="226"/>
      <c r="BK35" s="226"/>
      <c r="BL35" s="226"/>
      <c r="BM35" s="226"/>
      <c r="BN35" s="226"/>
      <c r="BO35" s="235"/>
      <c r="BP35" s="235"/>
      <c r="BQ35" s="232">
        <v>29</v>
      </c>
      <c r="BR35" s="233"/>
      <c r="BS35" s="1008"/>
      <c r="BT35" s="1009"/>
      <c r="BU35" s="1009"/>
      <c r="BV35" s="1009"/>
      <c r="BW35" s="1009"/>
      <c r="BX35" s="1009"/>
      <c r="BY35" s="1009"/>
      <c r="BZ35" s="1009"/>
      <c r="CA35" s="1009"/>
      <c r="CB35" s="1009"/>
      <c r="CC35" s="1009"/>
      <c r="CD35" s="1009"/>
      <c r="CE35" s="1009"/>
      <c r="CF35" s="1009"/>
      <c r="CG35" s="1030"/>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224"/>
    </row>
    <row r="36" spans="1:131" ht="26.25" customHeight="1" x14ac:dyDescent="0.15">
      <c r="A36" s="236">
        <v>9</v>
      </c>
      <c r="B36" s="1046"/>
      <c r="C36" s="1047"/>
      <c r="D36" s="1047"/>
      <c r="E36" s="1047"/>
      <c r="F36" s="1047"/>
      <c r="G36" s="1047"/>
      <c r="H36" s="1047"/>
      <c r="I36" s="1047"/>
      <c r="J36" s="1047"/>
      <c r="K36" s="1047"/>
      <c r="L36" s="1047"/>
      <c r="M36" s="1047"/>
      <c r="N36" s="1047"/>
      <c r="O36" s="1047"/>
      <c r="P36" s="1048"/>
      <c r="Q36" s="1054"/>
      <c r="R36" s="1055"/>
      <c r="S36" s="1055"/>
      <c r="T36" s="1055"/>
      <c r="U36" s="1055"/>
      <c r="V36" s="1055"/>
      <c r="W36" s="1055"/>
      <c r="X36" s="1055"/>
      <c r="Y36" s="1055"/>
      <c r="Z36" s="1055"/>
      <c r="AA36" s="1055"/>
      <c r="AB36" s="1055"/>
      <c r="AC36" s="1055"/>
      <c r="AD36" s="1055"/>
      <c r="AE36" s="1056"/>
      <c r="AF36" s="1051"/>
      <c r="AG36" s="1052"/>
      <c r="AH36" s="1052"/>
      <c r="AI36" s="1052"/>
      <c r="AJ36" s="1053"/>
      <c r="AK36" s="993"/>
      <c r="AL36" s="984"/>
      <c r="AM36" s="984"/>
      <c r="AN36" s="984"/>
      <c r="AO36" s="984"/>
      <c r="AP36" s="984"/>
      <c r="AQ36" s="984"/>
      <c r="AR36" s="984"/>
      <c r="AS36" s="984"/>
      <c r="AT36" s="984"/>
      <c r="AU36" s="984"/>
      <c r="AV36" s="984"/>
      <c r="AW36" s="984"/>
      <c r="AX36" s="984"/>
      <c r="AY36" s="984"/>
      <c r="AZ36" s="1057"/>
      <c r="BA36" s="1057"/>
      <c r="BB36" s="1057"/>
      <c r="BC36" s="1057"/>
      <c r="BD36" s="1057"/>
      <c r="BE36" s="985"/>
      <c r="BF36" s="985"/>
      <c r="BG36" s="985"/>
      <c r="BH36" s="985"/>
      <c r="BI36" s="986"/>
      <c r="BJ36" s="226"/>
      <c r="BK36" s="226"/>
      <c r="BL36" s="226"/>
      <c r="BM36" s="226"/>
      <c r="BN36" s="226"/>
      <c r="BO36" s="235"/>
      <c r="BP36" s="235"/>
      <c r="BQ36" s="232">
        <v>30</v>
      </c>
      <c r="BR36" s="233"/>
      <c r="BS36" s="1008"/>
      <c r="BT36" s="1009"/>
      <c r="BU36" s="1009"/>
      <c r="BV36" s="1009"/>
      <c r="BW36" s="1009"/>
      <c r="BX36" s="1009"/>
      <c r="BY36" s="1009"/>
      <c r="BZ36" s="1009"/>
      <c r="CA36" s="1009"/>
      <c r="CB36" s="1009"/>
      <c r="CC36" s="1009"/>
      <c r="CD36" s="1009"/>
      <c r="CE36" s="1009"/>
      <c r="CF36" s="1009"/>
      <c r="CG36" s="1030"/>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224"/>
    </row>
    <row r="37" spans="1:131" ht="26.25" customHeight="1" x14ac:dyDescent="0.15">
      <c r="A37" s="236">
        <v>10</v>
      </c>
      <c r="B37" s="1046"/>
      <c r="C37" s="1047"/>
      <c r="D37" s="1047"/>
      <c r="E37" s="1047"/>
      <c r="F37" s="1047"/>
      <c r="G37" s="1047"/>
      <c r="H37" s="1047"/>
      <c r="I37" s="1047"/>
      <c r="J37" s="1047"/>
      <c r="K37" s="1047"/>
      <c r="L37" s="1047"/>
      <c r="M37" s="1047"/>
      <c r="N37" s="1047"/>
      <c r="O37" s="1047"/>
      <c r="P37" s="1048"/>
      <c r="Q37" s="1054"/>
      <c r="R37" s="1055"/>
      <c r="S37" s="1055"/>
      <c r="T37" s="1055"/>
      <c r="U37" s="1055"/>
      <c r="V37" s="1055"/>
      <c r="W37" s="1055"/>
      <c r="X37" s="1055"/>
      <c r="Y37" s="1055"/>
      <c r="Z37" s="1055"/>
      <c r="AA37" s="1055"/>
      <c r="AB37" s="1055"/>
      <c r="AC37" s="1055"/>
      <c r="AD37" s="1055"/>
      <c r="AE37" s="1056"/>
      <c r="AF37" s="1051"/>
      <c r="AG37" s="1052"/>
      <c r="AH37" s="1052"/>
      <c r="AI37" s="1052"/>
      <c r="AJ37" s="1053"/>
      <c r="AK37" s="993"/>
      <c r="AL37" s="984"/>
      <c r="AM37" s="984"/>
      <c r="AN37" s="984"/>
      <c r="AO37" s="984"/>
      <c r="AP37" s="984"/>
      <c r="AQ37" s="984"/>
      <c r="AR37" s="984"/>
      <c r="AS37" s="984"/>
      <c r="AT37" s="984"/>
      <c r="AU37" s="984"/>
      <c r="AV37" s="984"/>
      <c r="AW37" s="984"/>
      <c r="AX37" s="984"/>
      <c r="AY37" s="984"/>
      <c r="AZ37" s="1057"/>
      <c r="BA37" s="1057"/>
      <c r="BB37" s="1057"/>
      <c r="BC37" s="1057"/>
      <c r="BD37" s="1057"/>
      <c r="BE37" s="985"/>
      <c r="BF37" s="985"/>
      <c r="BG37" s="985"/>
      <c r="BH37" s="985"/>
      <c r="BI37" s="986"/>
      <c r="BJ37" s="226"/>
      <c r="BK37" s="226"/>
      <c r="BL37" s="226"/>
      <c r="BM37" s="226"/>
      <c r="BN37" s="226"/>
      <c r="BO37" s="235"/>
      <c r="BP37" s="235"/>
      <c r="BQ37" s="232">
        <v>31</v>
      </c>
      <c r="BR37" s="233"/>
      <c r="BS37" s="1008"/>
      <c r="BT37" s="1009"/>
      <c r="BU37" s="1009"/>
      <c r="BV37" s="1009"/>
      <c r="BW37" s="1009"/>
      <c r="BX37" s="1009"/>
      <c r="BY37" s="1009"/>
      <c r="BZ37" s="1009"/>
      <c r="CA37" s="1009"/>
      <c r="CB37" s="1009"/>
      <c r="CC37" s="1009"/>
      <c r="CD37" s="1009"/>
      <c r="CE37" s="1009"/>
      <c r="CF37" s="1009"/>
      <c r="CG37" s="1030"/>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224"/>
    </row>
    <row r="38" spans="1:131" ht="26.25" customHeight="1" x14ac:dyDescent="0.15">
      <c r="A38" s="236">
        <v>11</v>
      </c>
      <c r="B38" s="1046"/>
      <c r="C38" s="1047"/>
      <c r="D38" s="1047"/>
      <c r="E38" s="1047"/>
      <c r="F38" s="1047"/>
      <c r="G38" s="1047"/>
      <c r="H38" s="1047"/>
      <c r="I38" s="1047"/>
      <c r="J38" s="1047"/>
      <c r="K38" s="1047"/>
      <c r="L38" s="1047"/>
      <c r="M38" s="1047"/>
      <c r="N38" s="1047"/>
      <c r="O38" s="1047"/>
      <c r="P38" s="1048"/>
      <c r="Q38" s="1054"/>
      <c r="R38" s="1055"/>
      <c r="S38" s="1055"/>
      <c r="T38" s="1055"/>
      <c r="U38" s="1055"/>
      <c r="V38" s="1055"/>
      <c r="W38" s="1055"/>
      <c r="X38" s="1055"/>
      <c r="Y38" s="1055"/>
      <c r="Z38" s="1055"/>
      <c r="AA38" s="1055"/>
      <c r="AB38" s="1055"/>
      <c r="AC38" s="1055"/>
      <c r="AD38" s="1055"/>
      <c r="AE38" s="1056"/>
      <c r="AF38" s="1051"/>
      <c r="AG38" s="1052"/>
      <c r="AH38" s="1052"/>
      <c r="AI38" s="1052"/>
      <c r="AJ38" s="1053"/>
      <c r="AK38" s="993"/>
      <c r="AL38" s="984"/>
      <c r="AM38" s="984"/>
      <c r="AN38" s="984"/>
      <c r="AO38" s="984"/>
      <c r="AP38" s="984"/>
      <c r="AQ38" s="984"/>
      <c r="AR38" s="984"/>
      <c r="AS38" s="984"/>
      <c r="AT38" s="984"/>
      <c r="AU38" s="984"/>
      <c r="AV38" s="984"/>
      <c r="AW38" s="984"/>
      <c r="AX38" s="984"/>
      <c r="AY38" s="984"/>
      <c r="AZ38" s="1057"/>
      <c r="BA38" s="1057"/>
      <c r="BB38" s="1057"/>
      <c r="BC38" s="1057"/>
      <c r="BD38" s="1057"/>
      <c r="BE38" s="985"/>
      <c r="BF38" s="985"/>
      <c r="BG38" s="985"/>
      <c r="BH38" s="985"/>
      <c r="BI38" s="986"/>
      <c r="BJ38" s="226"/>
      <c r="BK38" s="226"/>
      <c r="BL38" s="226"/>
      <c r="BM38" s="226"/>
      <c r="BN38" s="226"/>
      <c r="BO38" s="235"/>
      <c r="BP38" s="235"/>
      <c r="BQ38" s="232">
        <v>32</v>
      </c>
      <c r="BR38" s="233"/>
      <c r="BS38" s="1008"/>
      <c r="BT38" s="1009"/>
      <c r="BU38" s="1009"/>
      <c r="BV38" s="1009"/>
      <c r="BW38" s="1009"/>
      <c r="BX38" s="1009"/>
      <c r="BY38" s="1009"/>
      <c r="BZ38" s="1009"/>
      <c r="CA38" s="1009"/>
      <c r="CB38" s="1009"/>
      <c r="CC38" s="1009"/>
      <c r="CD38" s="1009"/>
      <c r="CE38" s="1009"/>
      <c r="CF38" s="1009"/>
      <c r="CG38" s="1030"/>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224"/>
    </row>
    <row r="39" spans="1:131" ht="26.25" customHeight="1" x14ac:dyDescent="0.15">
      <c r="A39" s="236">
        <v>12</v>
      </c>
      <c r="B39" s="1046"/>
      <c r="C39" s="1047"/>
      <c r="D39" s="1047"/>
      <c r="E39" s="1047"/>
      <c r="F39" s="1047"/>
      <c r="G39" s="1047"/>
      <c r="H39" s="1047"/>
      <c r="I39" s="1047"/>
      <c r="J39" s="1047"/>
      <c r="K39" s="1047"/>
      <c r="L39" s="1047"/>
      <c r="M39" s="1047"/>
      <c r="N39" s="1047"/>
      <c r="O39" s="1047"/>
      <c r="P39" s="1048"/>
      <c r="Q39" s="1054"/>
      <c r="R39" s="1055"/>
      <c r="S39" s="1055"/>
      <c r="T39" s="1055"/>
      <c r="U39" s="1055"/>
      <c r="V39" s="1055"/>
      <c r="W39" s="1055"/>
      <c r="X39" s="1055"/>
      <c r="Y39" s="1055"/>
      <c r="Z39" s="1055"/>
      <c r="AA39" s="1055"/>
      <c r="AB39" s="1055"/>
      <c r="AC39" s="1055"/>
      <c r="AD39" s="1055"/>
      <c r="AE39" s="1056"/>
      <c r="AF39" s="1051"/>
      <c r="AG39" s="1052"/>
      <c r="AH39" s="1052"/>
      <c r="AI39" s="1052"/>
      <c r="AJ39" s="1053"/>
      <c r="AK39" s="993"/>
      <c r="AL39" s="984"/>
      <c r="AM39" s="984"/>
      <c r="AN39" s="984"/>
      <c r="AO39" s="984"/>
      <c r="AP39" s="984"/>
      <c r="AQ39" s="984"/>
      <c r="AR39" s="984"/>
      <c r="AS39" s="984"/>
      <c r="AT39" s="984"/>
      <c r="AU39" s="984"/>
      <c r="AV39" s="984"/>
      <c r="AW39" s="984"/>
      <c r="AX39" s="984"/>
      <c r="AY39" s="984"/>
      <c r="AZ39" s="1057"/>
      <c r="BA39" s="1057"/>
      <c r="BB39" s="1057"/>
      <c r="BC39" s="1057"/>
      <c r="BD39" s="1057"/>
      <c r="BE39" s="985"/>
      <c r="BF39" s="985"/>
      <c r="BG39" s="985"/>
      <c r="BH39" s="985"/>
      <c r="BI39" s="986"/>
      <c r="BJ39" s="226"/>
      <c r="BK39" s="226"/>
      <c r="BL39" s="226"/>
      <c r="BM39" s="226"/>
      <c r="BN39" s="226"/>
      <c r="BO39" s="235"/>
      <c r="BP39" s="235"/>
      <c r="BQ39" s="232">
        <v>33</v>
      </c>
      <c r="BR39" s="233"/>
      <c r="BS39" s="1008"/>
      <c r="BT39" s="1009"/>
      <c r="BU39" s="1009"/>
      <c r="BV39" s="1009"/>
      <c r="BW39" s="1009"/>
      <c r="BX39" s="1009"/>
      <c r="BY39" s="1009"/>
      <c r="BZ39" s="1009"/>
      <c r="CA39" s="1009"/>
      <c r="CB39" s="1009"/>
      <c r="CC39" s="1009"/>
      <c r="CD39" s="1009"/>
      <c r="CE39" s="1009"/>
      <c r="CF39" s="1009"/>
      <c r="CG39" s="1030"/>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224"/>
    </row>
    <row r="40" spans="1:131" ht="26.25" customHeight="1" x14ac:dyDescent="0.15">
      <c r="A40" s="232">
        <v>13</v>
      </c>
      <c r="B40" s="1046"/>
      <c r="C40" s="1047"/>
      <c r="D40" s="1047"/>
      <c r="E40" s="1047"/>
      <c r="F40" s="1047"/>
      <c r="G40" s="1047"/>
      <c r="H40" s="1047"/>
      <c r="I40" s="1047"/>
      <c r="J40" s="1047"/>
      <c r="K40" s="1047"/>
      <c r="L40" s="1047"/>
      <c r="M40" s="1047"/>
      <c r="N40" s="1047"/>
      <c r="O40" s="1047"/>
      <c r="P40" s="1048"/>
      <c r="Q40" s="1054"/>
      <c r="R40" s="1055"/>
      <c r="S40" s="1055"/>
      <c r="T40" s="1055"/>
      <c r="U40" s="1055"/>
      <c r="V40" s="1055"/>
      <c r="W40" s="1055"/>
      <c r="X40" s="1055"/>
      <c r="Y40" s="1055"/>
      <c r="Z40" s="1055"/>
      <c r="AA40" s="1055"/>
      <c r="AB40" s="1055"/>
      <c r="AC40" s="1055"/>
      <c r="AD40" s="1055"/>
      <c r="AE40" s="1056"/>
      <c r="AF40" s="1051"/>
      <c r="AG40" s="1052"/>
      <c r="AH40" s="1052"/>
      <c r="AI40" s="1052"/>
      <c r="AJ40" s="1053"/>
      <c r="AK40" s="993"/>
      <c r="AL40" s="984"/>
      <c r="AM40" s="984"/>
      <c r="AN40" s="984"/>
      <c r="AO40" s="984"/>
      <c r="AP40" s="984"/>
      <c r="AQ40" s="984"/>
      <c r="AR40" s="984"/>
      <c r="AS40" s="984"/>
      <c r="AT40" s="984"/>
      <c r="AU40" s="984"/>
      <c r="AV40" s="984"/>
      <c r="AW40" s="984"/>
      <c r="AX40" s="984"/>
      <c r="AY40" s="984"/>
      <c r="AZ40" s="1057"/>
      <c r="BA40" s="1057"/>
      <c r="BB40" s="1057"/>
      <c r="BC40" s="1057"/>
      <c r="BD40" s="1057"/>
      <c r="BE40" s="985"/>
      <c r="BF40" s="985"/>
      <c r="BG40" s="985"/>
      <c r="BH40" s="985"/>
      <c r="BI40" s="986"/>
      <c r="BJ40" s="226"/>
      <c r="BK40" s="226"/>
      <c r="BL40" s="226"/>
      <c r="BM40" s="226"/>
      <c r="BN40" s="226"/>
      <c r="BO40" s="235"/>
      <c r="BP40" s="235"/>
      <c r="BQ40" s="232">
        <v>34</v>
      </c>
      <c r="BR40" s="233"/>
      <c r="BS40" s="1008"/>
      <c r="BT40" s="1009"/>
      <c r="BU40" s="1009"/>
      <c r="BV40" s="1009"/>
      <c r="BW40" s="1009"/>
      <c r="BX40" s="1009"/>
      <c r="BY40" s="1009"/>
      <c r="BZ40" s="1009"/>
      <c r="CA40" s="1009"/>
      <c r="CB40" s="1009"/>
      <c r="CC40" s="1009"/>
      <c r="CD40" s="1009"/>
      <c r="CE40" s="1009"/>
      <c r="CF40" s="1009"/>
      <c r="CG40" s="1030"/>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224"/>
    </row>
    <row r="41" spans="1:131" ht="26.25" customHeight="1" x14ac:dyDescent="0.15">
      <c r="A41" s="232">
        <v>14</v>
      </c>
      <c r="B41" s="1046"/>
      <c r="C41" s="1047"/>
      <c r="D41" s="1047"/>
      <c r="E41" s="1047"/>
      <c r="F41" s="1047"/>
      <c r="G41" s="1047"/>
      <c r="H41" s="1047"/>
      <c r="I41" s="1047"/>
      <c r="J41" s="1047"/>
      <c r="K41" s="1047"/>
      <c r="L41" s="1047"/>
      <c r="M41" s="1047"/>
      <c r="N41" s="1047"/>
      <c r="O41" s="1047"/>
      <c r="P41" s="1048"/>
      <c r="Q41" s="1054"/>
      <c r="R41" s="1055"/>
      <c r="S41" s="1055"/>
      <c r="T41" s="1055"/>
      <c r="U41" s="1055"/>
      <c r="V41" s="1055"/>
      <c r="W41" s="1055"/>
      <c r="X41" s="1055"/>
      <c r="Y41" s="1055"/>
      <c r="Z41" s="1055"/>
      <c r="AA41" s="1055"/>
      <c r="AB41" s="1055"/>
      <c r="AC41" s="1055"/>
      <c r="AD41" s="1055"/>
      <c r="AE41" s="1056"/>
      <c r="AF41" s="1051"/>
      <c r="AG41" s="1052"/>
      <c r="AH41" s="1052"/>
      <c r="AI41" s="1052"/>
      <c r="AJ41" s="1053"/>
      <c r="AK41" s="993"/>
      <c r="AL41" s="984"/>
      <c r="AM41" s="984"/>
      <c r="AN41" s="984"/>
      <c r="AO41" s="984"/>
      <c r="AP41" s="984"/>
      <c r="AQ41" s="984"/>
      <c r="AR41" s="984"/>
      <c r="AS41" s="984"/>
      <c r="AT41" s="984"/>
      <c r="AU41" s="984"/>
      <c r="AV41" s="984"/>
      <c r="AW41" s="984"/>
      <c r="AX41" s="984"/>
      <c r="AY41" s="984"/>
      <c r="AZ41" s="1057"/>
      <c r="BA41" s="1057"/>
      <c r="BB41" s="1057"/>
      <c r="BC41" s="1057"/>
      <c r="BD41" s="1057"/>
      <c r="BE41" s="985"/>
      <c r="BF41" s="985"/>
      <c r="BG41" s="985"/>
      <c r="BH41" s="985"/>
      <c r="BI41" s="986"/>
      <c r="BJ41" s="226"/>
      <c r="BK41" s="226"/>
      <c r="BL41" s="226"/>
      <c r="BM41" s="226"/>
      <c r="BN41" s="226"/>
      <c r="BO41" s="235"/>
      <c r="BP41" s="235"/>
      <c r="BQ41" s="232">
        <v>35</v>
      </c>
      <c r="BR41" s="233"/>
      <c r="BS41" s="1008"/>
      <c r="BT41" s="1009"/>
      <c r="BU41" s="1009"/>
      <c r="BV41" s="1009"/>
      <c r="BW41" s="1009"/>
      <c r="BX41" s="1009"/>
      <c r="BY41" s="1009"/>
      <c r="BZ41" s="1009"/>
      <c r="CA41" s="1009"/>
      <c r="CB41" s="1009"/>
      <c r="CC41" s="1009"/>
      <c r="CD41" s="1009"/>
      <c r="CE41" s="1009"/>
      <c r="CF41" s="1009"/>
      <c r="CG41" s="1030"/>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224"/>
    </row>
    <row r="42" spans="1:131" ht="26.25" customHeight="1" x14ac:dyDescent="0.15">
      <c r="A42" s="232">
        <v>15</v>
      </c>
      <c r="B42" s="1046"/>
      <c r="C42" s="1047"/>
      <c r="D42" s="1047"/>
      <c r="E42" s="1047"/>
      <c r="F42" s="1047"/>
      <c r="G42" s="1047"/>
      <c r="H42" s="1047"/>
      <c r="I42" s="1047"/>
      <c r="J42" s="1047"/>
      <c r="K42" s="1047"/>
      <c r="L42" s="1047"/>
      <c r="M42" s="1047"/>
      <c r="N42" s="1047"/>
      <c r="O42" s="1047"/>
      <c r="P42" s="1048"/>
      <c r="Q42" s="1054"/>
      <c r="R42" s="1055"/>
      <c r="S42" s="1055"/>
      <c r="T42" s="1055"/>
      <c r="U42" s="1055"/>
      <c r="V42" s="1055"/>
      <c r="W42" s="1055"/>
      <c r="X42" s="1055"/>
      <c r="Y42" s="1055"/>
      <c r="Z42" s="1055"/>
      <c r="AA42" s="1055"/>
      <c r="AB42" s="1055"/>
      <c r="AC42" s="1055"/>
      <c r="AD42" s="1055"/>
      <c r="AE42" s="1056"/>
      <c r="AF42" s="1051"/>
      <c r="AG42" s="1052"/>
      <c r="AH42" s="1052"/>
      <c r="AI42" s="1052"/>
      <c r="AJ42" s="1053"/>
      <c r="AK42" s="993"/>
      <c r="AL42" s="984"/>
      <c r="AM42" s="984"/>
      <c r="AN42" s="984"/>
      <c r="AO42" s="984"/>
      <c r="AP42" s="984"/>
      <c r="AQ42" s="984"/>
      <c r="AR42" s="984"/>
      <c r="AS42" s="984"/>
      <c r="AT42" s="984"/>
      <c r="AU42" s="984"/>
      <c r="AV42" s="984"/>
      <c r="AW42" s="984"/>
      <c r="AX42" s="984"/>
      <c r="AY42" s="984"/>
      <c r="AZ42" s="1057"/>
      <c r="BA42" s="1057"/>
      <c r="BB42" s="1057"/>
      <c r="BC42" s="1057"/>
      <c r="BD42" s="1057"/>
      <c r="BE42" s="985"/>
      <c r="BF42" s="985"/>
      <c r="BG42" s="985"/>
      <c r="BH42" s="985"/>
      <c r="BI42" s="986"/>
      <c r="BJ42" s="226"/>
      <c r="BK42" s="226"/>
      <c r="BL42" s="226"/>
      <c r="BM42" s="226"/>
      <c r="BN42" s="226"/>
      <c r="BO42" s="235"/>
      <c r="BP42" s="235"/>
      <c r="BQ42" s="232">
        <v>36</v>
      </c>
      <c r="BR42" s="233"/>
      <c r="BS42" s="1008"/>
      <c r="BT42" s="1009"/>
      <c r="BU42" s="1009"/>
      <c r="BV42" s="1009"/>
      <c r="BW42" s="1009"/>
      <c r="BX42" s="1009"/>
      <c r="BY42" s="1009"/>
      <c r="BZ42" s="1009"/>
      <c r="CA42" s="1009"/>
      <c r="CB42" s="1009"/>
      <c r="CC42" s="1009"/>
      <c r="CD42" s="1009"/>
      <c r="CE42" s="1009"/>
      <c r="CF42" s="1009"/>
      <c r="CG42" s="1030"/>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224"/>
    </row>
    <row r="43" spans="1:131" ht="26.25" customHeight="1" x14ac:dyDescent="0.15">
      <c r="A43" s="232">
        <v>16</v>
      </c>
      <c r="B43" s="1046"/>
      <c r="C43" s="1047"/>
      <c r="D43" s="1047"/>
      <c r="E43" s="1047"/>
      <c r="F43" s="1047"/>
      <c r="G43" s="1047"/>
      <c r="H43" s="1047"/>
      <c r="I43" s="1047"/>
      <c r="J43" s="1047"/>
      <c r="K43" s="1047"/>
      <c r="L43" s="1047"/>
      <c r="M43" s="1047"/>
      <c r="N43" s="1047"/>
      <c r="O43" s="1047"/>
      <c r="P43" s="1048"/>
      <c r="Q43" s="1054"/>
      <c r="R43" s="1055"/>
      <c r="S43" s="1055"/>
      <c r="T43" s="1055"/>
      <c r="U43" s="1055"/>
      <c r="V43" s="1055"/>
      <c r="W43" s="1055"/>
      <c r="X43" s="1055"/>
      <c r="Y43" s="1055"/>
      <c r="Z43" s="1055"/>
      <c r="AA43" s="1055"/>
      <c r="AB43" s="1055"/>
      <c r="AC43" s="1055"/>
      <c r="AD43" s="1055"/>
      <c r="AE43" s="1056"/>
      <c r="AF43" s="1051"/>
      <c r="AG43" s="1052"/>
      <c r="AH43" s="1052"/>
      <c r="AI43" s="1052"/>
      <c r="AJ43" s="1053"/>
      <c r="AK43" s="993"/>
      <c r="AL43" s="984"/>
      <c r="AM43" s="984"/>
      <c r="AN43" s="984"/>
      <c r="AO43" s="984"/>
      <c r="AP43" s="984"/>
      <c r="AQ43" s="984"/>
      <c r="AR43" s="984"/>
      <c r="AS43" s="984"/>
      <c r="AT43" s="984"/>
      <c r="AU43" s="984"/>
      <c r="AV43" s="984"/>
      <c r="AW43" s="984"/>
      <c r="AX43" s="984"/>
      <c r="AY43" s="984"/>
      <c r="AZ43" s="1057"/>
      <c r="BA43" s="1057"/>
      <c r="BB43" s="1057"/>
      <c r="BC43" s="1057"/>
      <c r="BD43" s="1057"/>
      <c r="BE43" s="985"/>
      <c r="BF43" s="985"/>
      <c r="BG43" s="985"/>
      <c r="BH43" s="985"/>
      <c r="BI43" s="986"/>
      <c r="BJ43" s="226"/>
      <c r="BK43" s="226"/>
      <c r="BL43" s="226"/>
      <c r="BM43" s="226"/>
      <c r="BN43" s="226"/>
      <c r="BO43" s="235"/>
      <c r="BP43" s="235"/>
      <c r="BQ43" s="232">
        <v>37</v>
      </c>
      <c r="BR43" s="233"/>
      <c r="BS43" s="1008"/>
      <c r="BT43" s="1009"/>
      <c r="BU43" s="1009"/>
      <c r="BV43" s="1009"/>
      <c r="BW43" s="1009"/>
      <c r="BX43" s="1009"/>
      <c r="BY43" s="1009"/>
      <c r="BZ43" s="1009"/>
      <c r="CA43" s="1009"/>
      <c r="CB43" s="1009"/>
      <c r="CC43" s="1009"/>
      <c r="CD43" s="1009"/>
      <c r="CE43" s="1009"/>
      <c r="CF43" s="1009"/>
      <c r="CG43" s="1030"/>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224"/>
    </row>
    <row r="44" spans="1:131" ht="26.25" customHeight="1" x14ac:dyDescent="0.15">
      <c r="A44" s="232">
        <v>17</v>
      </c>
      <c r="B44" s="1046"/>
      <c r="C44" s="1047"/>
      <c r="D44" s="1047"/>
      <c r="E44" s="1047"/>
      <c r="F44" s="1047"/>
      <c r="G44" s="1047"/>
      <c r="H44" s="1047"/>
      <c r="I44" s="1047"/>
      <c r="J44" s="1047"/>
      <c r="K44" s="1047"/>
      <c r="L44" s="1047"/>
      <c r="M44" s="1047"/>
      <c r="N44" s="1047"/>
      <c r="O44" s="1047"/>
      <c r="P44" s="1048"/>
      <c r="Q44" s="1054"/>
      <c r="R44" s="1055"/>
      <c r="S44" s="1055"/>
      <c r="T44" s="1055"/>
      <c r="U44" s="1055"/>
      <c r="V44" s="1055"/>
      <c r="W44" s="1055"/>
      <c r="X44" s="1055"/>
      <c r="Y44" s="1055"/>
      <c r="Z44" s="1055"/>
      <c r="AA44" s="1055"/>
      <c r="AB44" s="1055"/>
      <c r="AC44" s="1055"/>
      <c r="AD44" s="1055"/>
      <c r="AE44" s="1056"/>
      <c r="AF44" s="1051"/>
      <c r="AG44" s="1052"/>
      <c r="AH44" s="1052"/>
      <c r="AI44" s="1052"/>
      <c r="AJ44" s="1053"/>
      <c r="AK44" s="993"/>
      <c r="AL44" s="984"/>
      <c r="AM44" s="984"/>
      <c r="AN44" s="984"/>
      <c r="AO44" s="984"/>
      <c r="AP44" s="984"/>
      <c r="AQ44" s="984"/>
      <c r="AR44" s="984"/>
      <c r="AS44" s="984"/>
      <c r="AT44" s="984"/>
      <c r="AU44" s="984"/>
      <c r="AV44" s="984"/>
      <c r="AW44" s="984"/>
      <c r="AX44" s="984"/>
      <c r="AY44" s="984"/>
      <c r="AZ44" s="1057"/>
      <c r="BA44" s="1057"/>
      <c r="BB44" s="1057"/>
      <c r="BC44" s="1057"/>
      <c r="BD44" s="1057"/>
      <c r="BE44" s="985"/>
      <c r="BF44" s="985"/>
      <c r="BG44" s="985"/>
      <c r="BH44" s="985"/>
      <c r="BI44" s="986"/>
      <c r="BJ44" s="226"/>
      <c r="BK44" s="226"/>
      <c r="BL44" s="226"/>
      <c r="BM44" s="226"/>
      <c r="BN44" s="226"/>
      <c r="BO44" s="235"/>
      <c r="BP44" s="235"/>
      <c r="BQ44" s="232">
        <v>38</v>
      </c>
      <c r="BR44" s="233"/>
      <c r="BS44" s="1008"/>
      <c r="BT44" s="1009"/>
      <c r="BU44" s="1009"/>
      <c r="BV44" s="1009"/>
      <c r="BW44" s="1009"/>
      <c r="BX44" s="1009"/>
      <c r="BY44" s="1009"/>
      <c r="BZ44" s="1009"/>
      <c r="CA44" s="1009"/>
      <c r="CB44" s="1009"/>
      <c r="CC44" s="1009"/>
      <c r="CD44" s="1009"/>
      <c r="CE44" s="1009"/>
      <c r="CF44" s="1009"/>
      <c r="CG44" s="1030"/>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224"/>
    </row>
    <row r="45" spans="1:131" ht="26.25" customHeight="1" x14ac:dyDescent="0.15">
      <c r="A45" s="232">
        <v>18</v>
      </c>
      <c r="B45" s="1046"/>
      <c r="C45" s="1047"/>
      <c r="D45" s="1047"/>
      <c r="E45" s="1047"/>
      <c r="F45" s="1047"/>
      <c r="G45" s="1047"/>
      <c r="H45" s="1047"/>
      <c r="I45" s="1047"/>
      <c r="J45" s="1047"/>
      <c r="K45" s="1047"/>
      <c r="L45" s="1047"/>
      <c r="M45" s="1047"/>
      <c r="N45" s="1047"/>
      <c r="O45" s="1047"/>
      <c r="P45" s="1048"/>
      <c r="Q45" s="1054"/>
      <c r="R45" s="1055"/>
      <c r="S45" s="1055"/>
      <c r="T45" s="1055"/>
      <c r="U45" s="1055"/>
      <c r="V45" s="1055"/>
      <c r="W45" s="1055"/>
      <c r="X45" s="1055"/>
      <c r="Y45" s="1055"/>
      <c r="Z45" s="1055"/>
      <c r="AA45" s="1055"/>
      <c r="AB45" s="1055"/>
      <c r="AC45" s="1055"/>
      <c r="AD45" s="1055"/>
      <c r="AE45" s="1056"/>
      <c r="AF45" s="1051"/>
      <c r="AG45" s="1052"/>
      <c r="AH45" s="1052"/>
      <c r="AI45" s="1052"/>
      <c r="AJ45" s="1053"/>
      <c r="AK45" s="993"/>
      <c r="AL45" s="984"/>
      <c r="AM45" s="984"/>
      <c r="AN45" s="984"/>
      <c r="AO45" s="984"/>
      <c r="AP45" s="984"/>
      <c r="AQ45" s="984"/>
      <c r="AR45" s="984"/>
      <c r="AS45" s="984"/>
      <c r="AT45" s="984"/>
      <c r="AU45" s="984"/>
      <c r="AV45" s="984"/>
      <c r="AW45" s="984"/>
      <c r="AX45" s="984"/>
      <c r="AY45" s="984"/>
      <c r="AZ45" s="1057"/>
      <c r="BA45" s="1057"/>
      <c r="BB45" s="1057"/>
      <c r="BC45" s="1057"/>
      <c r="BD45" s="1057"/>
      <c r="BE45" s="985"/>
      <c r="BF45" s="985"/>
      <c r="BG45" s="985"/>
      <c r="BH45" s="985"/>
      <c r="BI45" s="986"/>
      <c r="BJ45" s="226"/>
      <c r="BK45" s="226"/>
      <c r="BL45" s="226"/>
      <c r="BM45" s="226"/>
      <c r="BN45" s="226"/>
      <c r="BO45" s="235"/>
      <c r="BP45" s="235"/>
      <c r="BQ45" s="232">
        <v>39</v>
      </c>
      <c r="BR45" s="233"/>
      <c r="BS45" s="1008"/>
      <c r="BT45" s="1009"/>
      <c r="BU45" s="1009"/>
      <c r="BV45" s="1009"/>
      <c r="BW45" s="1009"/>
      <c r="BX45" s="1009"/>
      <c r="BY45" s="1009"/>
      <c r="BZ45" s="1009"/>
      <c r="CA45" s="1009"/>
      <c r="CB45" s="1009"/>
      <c r="CC45" s="1009"/>
      <c r="CD45" s="1009"/>
      <c r="CE45" s="1009"/>
      <c r="CF45" s="1009"/>
      <c r="CG45" s="1030"/>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224"/>
    </row>
    <row r="46" spans="1:131" ht="26.25" customHeight="1" x14ac:dyDescent="0.15">
      <c r="A46" s="232">
        <v>19</v>
      </c>
      <c r="B46" s="1046"/>
      <c r="C46" s="1047"/>
      <c r="D46" s="1047"/>
      <c r="E46" s="1047"/>
      <c r="F46" s="1047"/>
      <c r="G46" s="1047"/>
      <c r="H46" s="1047"/>
      <c r="I46" s="1047"/>
      <c r="J46" s="1047"/>
      <c r="K46" s="1047"/>
      <c r="L46" s="1047"/>
      <c r="M46" s="1047"/>
      <c r="N46" s="1047"/>
      <c r="O46" s="1047"/>
      <c r="P46" s="1048"/>
      <c r="Q46" s="1054"/>
      <c r="R46" s="1055"/>
      <c r="S46" s="1055"/>
      <c r="T46" s="1055"/>
      <c r="U46" s="1055"/>
      <c r="V46" s="1055"/>
      <c r="W46" s="1055"/>
      <c r="X46" s="1055"/>
      <c r="Y46" s="1055"/>
      <c r="Z46" s="1055"/>
      <c r="AA46" s="1055"/>
      <c r="AB46" s="1055"/>
      <c r="AC46" s="1055"/>
      <c r="AD46" s="1055"/>
      <c r="AE46" s="1056"/>
      <c r="AF46" s="1051"/>
      <c r="AG46" s="1052"/>
      <c r="AH46" s="1052"/>
      <c r="AI46" s="1052"/>
      <c r="AJ46" s="1053"/>
      <c r="AK46" s="993"/>
      <c r="AL46" s="984"/>
      <c r="AM46" s="984"/>
      <c r="AN46" s="984"/>
      <c r="AO46" s="984"/>
      <c r="AP46" s="984"/>
      <c r="AQ46" s="984"/>
      <c r="AR46" s="984"/>
      <c r="AS46" s="984"/>
      <c r="AT46" s="984"/>
      <c r="AU46" s="984"/>
      <c r="AV46" s="984"/>
      <c r="AW46" s="984"/>
      <c r="AX46" s="984"/>
      <c r="AY46" s="984"/>
      <c r="AZ46" s="1057"/>
      <c r="BA46" s="1057"/>
      <c r="BB46" s="1057"/>
      <c r="BC46" s="1057"/>
      <c r="BD46" s="1057"/>
      <c r="BE46" s="985"/>
      <c r="BF46" s="985"/>
      <c r="BG46" s="985"/>
      <c r="BH46" s="985"/>
      <c r="BI46" s="986"/>
      <c r="BJ46" s="226"/>
      <c r="BK46" s="226"/>
      <c r="BL46" s="226"/>
      <c r="BM46" s="226"/>
      <c r="BN46" s="226"/>
      <c r="BO46" s="235"/>
      <c r="BP46" s="235"/>
      <c r="BQ46" s="232">
        <v>40</v>
      </c>
      <c r="BR46" s="233"/>
      <c r="BS46" s="1008"/>
      <c r="BT46" s="1009"/>
      <c r="BU46" s="1009"/>
      <c r="BV46" s="1009"/>
      <c r="BW46" s="1009"/>
      <c r="BX46" s="1009"/>
      <c r="BY46" s="1009"/>
      <c r="BZ46" s="1009"/>
      <c r="CA46" s="1009"/>
      <c r="CB46" s="1009"/>
      <c r="CC46" s="1009"/>
      <c r="CD46" s="1009"/>
      <c r="CE46" s="1009"/>
      <c r="CF46" s="1009"/>
      <c r="CG46" s="1030"/>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224"/>
    </row>
    <row r="47" spans="1:131" ht="26.25" customHeight="1" x14ac:dyDescent="0.15">
      <c r="A47" s="232">
        <v>20</v>
      </c>
      <c r="B47" s="1046"/>
      <c r="C47" s="1047"/>
      <c r="D47" s="1047"/>
      <c r="E47" s="1047"/>
      <c r="F47" s="1047"/>
      <c r="G47" s="1047"/>
      <c r="H47" s="1047"/>
      <c r="I47" s="1047"/>
      <c r="J47" s="1047"/>
      <c r="K47" s="1047"/>
      <c r="L47" s="1047"/>
      <c r="M47" s="1047"/>
      <c r="N47" s="1047"/>
      <c r="O47" s="1047"/>
      <c r="P47" s="1048"/>
      <c r="Q47" s="1054"/>
      <c r="R47" s="1055"/>
      <c r="S47" s="1055"/>
      <c r="T47" s="1055"/>
      <c r="U47" s="1055"/>
      <c r="V47" s="1055"/>
      <c r="W47" s="1055"/>
      <c r="X47" s="1055"/>
      <c r="Y47" s="1055"/>
      <c r="Z47" s="1055"/>
      <c r="AA47" s="1055"/>
      <c r="AB47" s="1055"/>
      <c r="AC47" s="1055"/>
      <c r="AD47" s="1055"/>
      <c r="AE47" s="1056"/>
      <c r="AF47" s="1051"/>
      <c r="AG47" s="1052"/>
      <c r="AH47" s="1052"/>
      <c r="AI47" s="1052"/>
      <c r="AJ47" s="1053"/>
      <c r="AK47" s="993"/>
      <c r="AL47" s="984"/>
      <c r="AM47" s="984"/>
      <c r="AN47" s="984"/>
      <c r="AO47" s="984"/>
      <c r="AP47" s="984"/>
      <c r="AQ47" s="984"/>
      <c r="AR47" s="984"/>
      <c r="AS47" s="984"/>
      <c r="AT47" s="984"/>
      <c r="AU47" s="984"/>
      <c r="AV47" s="984"/>
      <c r="AW47" s="984"/>
      <c r="AX47" s="984"/>
      <c r="AY47" s="984"/>
      <c r="AZ47" s="1057"/>
      <c r="BA47" s="1057"/>
      <c r="BB47" s="1057"/>
      <c r="BC47" s="1057"/>
      <c r="BD47" s="1057"/>
      <c r="BE47" s="985"/>
      <c r="BF47" s="985"/>
      <c r="BG47" s="985"/>
      <c r="BH47" s="985"/>
      <c r="BI47" s="986"/>
      <c r="BJ47" s="226"/>
      <c r="BK47" s="226"/>
      <c r="BL47" s="226"/>
      <c r="BM47" s="226"/>
      <c r="BN47" s="226"/>
      <c r="BO47" s="235"/>
      <c r="BP47" s="235"/>
      <c r="BQ47" s="232">
        <v>41</v>
      </c>
      <c r="BR47" s="233"/>
      <c r="BS47" s="1008"/>
      <c r="BT47" s="1009"/>
      <c r="BU47" s="1009"/>
      <c r="BV47" s="1009"/>
      <c r="BW47" s="1009"/>
      <c r="BX47" s="1009"/>
      <c r="BY47" s="1009"/>
      <c r="BZ47" s="1009"/>
      <c r="CA47" s="1009"/>
      <c r="CB47" s="1009"/>
      <c r="CC47" s="1009"/>
      <c r="CD47" s="1009"/>
      <c r="CE47" s="1009"/>
      <c r="CF47" s="1009"/>
      <c r="CG47" s="1030"/>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224"/>
    </row>
    <row r="48" spans="1:131" ht="26.25" customHeight="1" x14ac:dyDescent="0.15">
      <c r="A48" s="232">
        <v>21</v>
      </c>
      <c r="B48" s="1046"/>
      <c r="C48" s="1047"/>
      <c r="D48" s="1047"/>
      <c r="E48" s="1047"/>
      <c r="F48" s="1047"/>
      <c r="G48" s="1047"/>
      <c r="H48" s="1047"/>
      <c r="I48" s="1047"/>
      <c r="J48" s="1047"/>
      <c r="K48" s="1047"/>
      <c r="L48" s="1047"/>
      <c r="M48" s="1047"/>
      <c r="N48" s="1047"/>
      <c r="O48" s="1047"/>
      <c r="P48" s="1048"/>
      <c r="Q48" s="1054"/>
      <c r="R48" s="1055"/>
      <c r="S48" s="1055"/>
      <c r="T48" s="1055"/>
      <c r="U48" s="1055"/>
      <c r="V48" s="1055"/>
      <c r="W48" s="1055"/>
      <c r="X48" s="1055"/>
      <c r="Y48" s="1055"/>
      <c r="Z48" s="1055"/>
      <c r="AA48" s="1055"/>
      <c r="AB48" s="1055"/>
      <c r="AC48" s="1055"/>
      <c r="AD48" s="1055"/>
      <c r="AE48" s="1056"/>
      <c r="AF48" s="1051"/>
      <c r="AG48" s="1052"/>
      <c r="AH48" s="1052"/>
      <c r="AI48" s="1052"/>
      <c r="AJ48" s="1053"/>
      <c r="AK48" s="993"/>
      <c r="AL48" s="984"/>
      <c r="AM48" s="984"/>
      <c r="AN48" s="984"/>
      <c r="AO48" s="984"/>
      <c r="AP48" s="984"/>
      <c r="AQ48" s="984"/>
      <c r="AR48" s="984"/>
      <c r="AS48" s="984"/>
      <c r="AT48" s="984"/>
      <c r="AU48" s="984"/>
      <c r="AV48" s="984"/>
      <c r="AW48" s="984"/>
      <c r="AX48" s="984"/>
      <c r="AY48" s="984"/>
      <c r="AZ48" s="1057"/>
      <c r="BA48" s="1057"/>
      <c r="BB48" s="1057"/>
      <c r="BC48" s="1057"/>
      <c r="BD48" s="1057"/>
      <c r="BE48" s="985"/>
      <c r="BF48" s="985"/>
      <c r="BG48" s="985"/>
      <c r="BH48" s="985"/>
      <c r="BI48" s="986"/>
      <c r="BJ48" s="226"/>
      <c r="BK48" s="226"/>
      <c r="BL48" s="226"/>
      <c r="BM48" s="226"/>
      <c r="BN48" s="226"/>
      <c r="BO48" s="235"/>
      <c r="BP48" s="235"/>
      <c r="BQ48" s="232">
        <v>42</v>
      </c>
      <c r="BR48" s="233"/>
      <c r="BS48" s="1008"/>
      <c r="BT48" s="1009"/>
      <c r="BU48" s="1009"/>
      <c r="BV48" s="1009"/>
      <c r="BW48" s="1009"/>
      <c r="BX48" s="1009"/>
      <c r="BY48" s="1009"/>
      <c r="BZ48" s="1009"/>
      <c r="CA48" s="1009"/>
      <c r="CB48" s="1009"/>
      <c r="CC48" s="1009"/>
      <c r="CD48" s="1009"/>
      <c r="CE48" s="1009"/>
      <c r="CF48" s="1009"/>
      <c r="CG48" s="1030"/>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224"/>
    </row>
    <row r="49" spans="1:131" ht="26.25" customHeight="1" x14ac:dyDescent="0.15">
      <c r="A49" s="232">
        <v>22</v>
      </c>
      <c r="B49" s="1046"/>
      <c r="C49" s="1047"/>
      <c r="D49" s="1047"/>
      <c r="E49" s="1047"/>
      <c r="F49" s="1047"/>
      <c r="G49" s="1047"/>
      <c r="H49" s="1047"/>
      <c r="I49" s="1047"/>
      <c r="J49" s="1047"/>
      <c r="K49" s="1047"/>
      <c r="L49" s="1047"/>
      <c r="M49" s="1047"/>
      <c r="N49" s="1047"/>
      <c r="O49" s="1047"/>
      <c r="P49" s="1048"/>
      <c r="Q49" s="1054"/>
      <c r="R49" s="1055"/>
      <c r="S49" s="1055"/>
      <c r="T49" s="1055"/>
      <c r="U49" s="1055"/>
      <c r="V49" s="1055"/>
      <c r="W49" s="1055"/>
      <c r="X49" s="1055"/>
      <c r="Y49" s="1055"/>
      <c r="Z49" s="1055"/>
      <c r="AA49" s="1055"/>
      <c r="AB49" s="1055"/>
      <c r="AC49" s="1055"/>
      <c r="AD49" s="1055"/>
      <c r="AE49" s="1056"/>
      <c r="AF49" s="1051"/>
      <c r="AG49" s="1052"/>
      <c r="AH49" s="1052"/>
      <c r="AI49" s="1052"/>
      <c r="AJ49" s="1053"/>
      <c r="AK49" s="993"/>
      <c r="AL49" s="984"/>
      <c r="AM49" s="984"/>
      <c r="AN49" s="984"/>
      <c r="AO49" s="984"/>
      <c r="AP49" s="984"/>
      <c r="AQ49" s="984"/>
      <c r="AR49" s="984"/>
      <c r="AS49" s="984"/>
      <c r="AT49" s="984"/>
      <c r="AU49" s="984"/>
      <c r="AV49" s="984"/>
      <c r="AW49" s="984"/>
      <c r="AX49" s="984"/>
      <c r="AY49" s="984"/>
      <c r="AZ49" s="1057"/>
      <c r="BA49" s="1057"/>
      <c r="BB49" s="1057"/>
      <c r="BC49" s="1057"/>
      <c r="BD49" s="1057"/>
      <c r="BE49" s="985"/>
      <c r="BF49" s="985"/>
      <c r="BG49" s="985"/>
      <c r="BH49" s="985"/>
      <c r="BI49" s="986"/>
      <c r="BJ49" s="226"/>
      <c r="BK49" s="226"/>
      <c r="BL49" s="226"/>
      <c r="BM49" s="226"/>
      <c r="BN49" s="226"/>
      <c r="BO49" s="235"/>
      <c r="BP49" s="235"/>
      <c r="BQ49" s="232">
        <v>43</v>
      </c>
      <c r="BR49" s="233"/>
      <c r="BS49" s="1008"/>
      <c r="BT49" s="1009"/>
      <c r="BU49" s="1009"/>
      <c r="BV49" s="1009"/>
      <c r="BW49" s="1009"/>
      <c r="BX49" s="1009"/>
      <c r="BY49" s="1009"/>
      <c r="BZ49" s="1009"/>
      <c r="CA49" s="1009"/>
      <c r="CB49" s="1009"/>
      <c r="CC49" s="1009"/>
      <c r="CD49" s="1009"/>
      <c r="CE49" s="1009"/>
      <c r="CF49" s="1009"/>
      <c r="CG49" s="1030"/>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224"/>
    </row>
    <row r="50" spans="1:131" ht="26.25" customHeight="1" x14ac:dyDescent="0.15">
      <c r="A50" s="232">
        <v>23</v>
      </c>
      <c r="B50" s="1046"/>
      <c r="C50" s="1047"/>
      <c r="D50" s="1047"/>
      <c r="E50" s="1047"/>
      <c r="F50" s="1047"/>
      <c r="G50" s="1047"/>
      <c r="H50" s="1047"/>
      <c r="I50" s="1047"/>
      <c r="J50" s="1047"/>
      <c r="K50" s="1047"/>
      <c r="L50" s="1047"/>
      <c r="M50" s="1047"/>
      <c r="N50" s="1047"/>
      <c r="O50" s="1047"/>
      <c r="P50" s="1048"/>
      <c r="Q50" s="1049"/>
      <c r="R50" s="1041"/>
      <c r="S50" s="1041"/>
      <c r="T50" s="1041"/>
      <c r="U50" s="1041"/>
      <c r="V50" s="1041"/>
      <c r="W50" s="1041"/>
      <c r="X50" s="1041"/>
      <c r="Y50" s="1041"/>
      <c r="Z50" s="1041"/>
      <c r="AA50" s="1041"/>
      <c r="AB50" s="1041"/>
      <c r="AC50" s="1041"/>
      <c r="AD50" s="1041"/>
      <c r="AE50" s="1050"/>
      <c r="AF50" s="1051"/>
      <c r="AG50" s="1052"/>
      <c r="AH50" s="1052"/>
      <c r="AI50" s="1052"/>
      <c r="AJ50" s="1053"/>
      <c r="AK50" s="1040"/>
      <c r="AL50" s="1041"/>
      <c r="AM50" s="1041"/>
      <c r="AN50" s="1041"/>
      <c r="AO50" s="1041"/>
      <c r="AP50" s="1041"/>
      <c r="AQ50" s="1041"/>
      <c r="AR50" s="1041"/>
      <c r="AS50" s="1041"/>
      <c r="AT50" s="1041"/>
      <c r="AU50" s="1041"/>
      <c r="AV50" s="1041"/>
      <c r="AW50" s="1041"/>
      <c r="AX50" s="1041"/>
      <c r="AY50" s="1041"/>
      <c r="AZ50" s="1042"/>
      <c r="BA50" s="1042"/>
      <c r="BB50" s="1042"/>
      <c r="BC50" s="1042"/>
      <c r="BD50" s="1042"/>
      <c r="BE50" s="985"/>
      <c r="BF50" s="985"/>
      <c r="BG50" s="985"/>
      <c r="BH50" s="985"/>
      <c r="BI50" s="986"/>
      <c r="BJ50" s="226"/>
      <c r="BK50" s="226"/>
      <c r="BL50" s="226"/>
      <c r="BM50" s="226"/>
      <c r="BN50" s="226"/>
      <c r="BO50" s="235"/>
      <c r="BP50" s="235"/>
      <c r="BQ50" s="232">
        <v>44</v>
      </c>
      <c r="BR50" s="233"/>
      <c r="BS50" s="1008"/>
      <c r="BT50" s="1009"/>
      <c r="BU50" s="1009"/>
      <c r="BV50" s="1009"/>
      <c r="BW50" s="1009"/>
      <c r="BX50" s="1009"/>
      <c r="BY50" s="1009"/>
      <c r="BZ50" s="1009"/>
      <c r="CA50" s="1009"/>
      <c r="CB50" s="1009"/>
      <c r="CC50" s="1009"/>
      <c r="CD50" s="1009"/>
      <c r="CE50" s="1009"/>
      <c r="CF50" s="1009"/>
      <c r="CG50" s="1030"/>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224"/>
    </row>
    <row r="51" spans="1:131" ht="26.25" customHeight="1" x14ac:dyDescent="0.15">
      <c r="A51" s="232">
        <v>24</v>
      </c>
      <c r="B51" s="1046"/>
      <c r="C51" s="1047"/>
      <c r="D51" s="1047"/>
      <c r="E51" s="1047"/>
      <c r="F51" s="1047"/>
      <c r="G51" s="1047"/>
      <c r="H51" s="1047"/>
      <c r="I51" s="1047"/>
      <c r="J51" s="1047"/>
      <c r="K51" s="1047"/>
      <c r="L51" s="1047"/>
      <c r="M51" s="1047"/>
      <c r="N51" s="1047"/>
      <c r="O51" s="1047"/>
      <c r="P51" s="1048"/>
      <c r="Q51" s="1049"/>
      <c r="R51" s="1041"/>
      <c r="S51" s="1041"/>
      <c r="T51" s="1041"/>
      <c r="U51" s="1041"/>
      <c r="V51" s="1041"/>
      <c r="W51" s="1041"/>
      <c r="X51" s="1041"/>
      <c r="Y51" s="1041"/>
      <c r="Z51" s="1041"/>
      <c r="AA51" s="1041"/>
      <c r="AB51" s="1041"/>
      <c r="AC51" s="1041"/>
      <c r="AD51" s="1041"/>
      <c r="AE51" s="1050"/>
      <c r="AF51" s="1051"/>
      <c r="AG51" s="1052"/>
      <c r="AH51" s="1052"/>
      <c r="AI51" s="1052"/>
      <c r="AJ51" s="1053"/>
      <c r="AK51" s="1040"/>
      <c r="AL51" s="1041"/>
      <c r="AM51" s="1041"/>
      <c r="AN51" s="1041"/>
      <c r="AO51" s="1041"/>
      <c r="AP51" s="1041"/>
      <c r="AQ51" s="1041"/>
      <c r="AR51" s="1041"/>
      <c r="AS51" s="1041"/>
      <c r="AT51" s="1041"/>
      <c r="AU51" s="1041"/>
      <c r="AV51" s="1041"/>
      <c r="AW51" s="1041"/>
      <c r="AX51" s="1041"/>
      <c r="AY51" s="1041"/>
      <c r="AZ51" s="1042"/>
      <c r="BA51" s="1042"/>
      <c r="BB51" s="1042"/>
      <c r="BC51" s="1042"/>
      <c r="BD51" s="1042"/>
      <c r="BE51" s="985"/>
      <c r="BF51" s="985"/>
      <c r="BG51" s="985"/>
      <c r="BH51" s="985"/>
      <c r="BI51" s="986"/>
      <c r="BJ51" s="226"/>
      <c r="BK51" s="226"/>
      <c r="BL51" s="226"/>
      <c r="BM51" s="226"/>
      <c r="BN51" s="226"/>
      <c r="BO51" s="235"/>
      <c r="BP51" s="235"/>
      <c r="BQ51" s="232">
        <v>45</v>
      </c>
      <c r="BR51" s="233"/>
      <c r="BS51" s="1008"/>
      <c r="BT51" s="1009"/>
      <c r="BU51" s="1009"/>
      <c r="BV51" s="1009"/>
      <c r="BW51" s="1009"/>
      <c r="BX51" s="1009"/>
      <c r="BY51" s="1009"/>
      <c r="BZ51" s="1009"/>
      <c r="CA51" s="1009"/>
      <c r="CB51" s="1009"/>
      <c r="CC51" s="1009"/>
      <c r="CD51" s="1009"/>
      <c r="CE51" s="1009"/>
      <c r="CF51" s="1009"/>
      <c r="CG51" s="1030"/>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224"/>
    </row>
    <row r="52" spans="1:131" ht="26.25" customHeight="1" x14ac:dyDescent="0.15">
      <c r="A52" s="232">
        <v>25</v>
      </c>
      <c r="B52" s="1046"/>
      <c r="C52" s="1047"/>
      <c r="D52" s="1047"/>
      <c r="E52" s="1047"/>
      <c r="F52" s="1047"/>
      <c r="G52" s="1047"/>
      <c r="H52" s="1047"/>
      <c r="I52" s="1047"/>
      <c r="J52" s="1047"/>
      <c r="K52" s="1047"/>
      <c r="L52" s="1047"/>
      <c r="M52" s="1047"/>
      <c r="N52" s="1047"/>
      <c r="O52" s="1047"/>
      <c r="P52" s="1048"/>
      <c r="Q52" s="1049"/>
      <c r="R52" s="1041"/>
      <c r="S52" s="1041"/>
      <c r="T52" s="1041"/>
      <c r="U52" s="1041"/>
      <c r="V52" s="1041"/>
      <c r="W52" s="1041"/>
      <c r="X52" s="1041"/>
      <c r="Y52" s="1041"/>
      <c r="Z52" s="1041"/>
      <c r="AA52" s="1041"/>
      <c r="AB52" s="1041"/>
      <c r="AC52" s="1041"/>
      <c r="AD52" s="1041"/>
      <c r="AE52" s="1050"/>
      <c r="AF52" s="1051"/>
      <c r="AG52" s="1052"/>
      <c r="AH52" s="1052"/>
      <c r="AI52" s="1052"/>
      <c r="AJ52" s="1053"/>
      <c r="AK52" s="1040"/>
      <c r="AL52" s="1041"/>
      <c r="AM52" s="1041"/>
      <c r="AN52" s="1041"/>
      <c r="AO52" s="1041"/>
      <c r="AP52" s="1041"/>
      <c r="AQ52" s="1041"/>
      <c r="AR52" s="1041"/>
      <c r="AS52" s="1041"/>
      <c r="AT52" s="1041"/>
      <c r="AU52" s="1041"/>
      <c r="AV52" s="1041"/>
      <c r="AW52" s="1041"/>
      <c r="AX52" s="1041"/>
      <c r="AY52" s="1041"/>
      <c r="AZ52" s="1042"/>
      <c r="BA52" s="1042"/>
      <c r="BB52" s="1042"/>
      <c r="BC52" s="1042"/>
      <c r="BD52" s="1042"/>
      <c r="BE52" s="985"/>
      <c r="BF52" s="985"/>
      <c r="BG52" s="985"/>
      <c r="BH52" s="985"/>
      <c r="BI52" s="986"/>
      <c r="BJ52" s="226"/>
      <c r="BK52" s="226"/>
      <c r="BL52" s="226"/>
      <c r="BM52" s="226"/>
      <c r="BN52" s="226"/>
      <c r="BO52" s="235"/>
      <c r="BP52" s="235"/>
      <c r="BQ52" s="232">
        <v>46</v>
      </c>
      <c r="BR52" s="233"/>
      <c r="BS52" s="1008"/>
      <c r="BT52" s="1009"/>
      <c r="BU52" s="1009"/>
      <c r="BV52" s="1009"/>
      <c r="BW52" s="1009"/>
      <c r="BX52" s="1009"/>
      <c r="BY52" s="1009"/>
      <c r="BZ52" s="1009"/>
      <c r="CA52" s="1009"/>
      <c r="CB52" s="1009"/>
      <c r="CC52" s="1009"/>
      <c r="CD52" s="1009"/>
      <c r="CE52" s="1009"/>
      <c r="CF52" s="1009"/>
      <c r="CG52" s="1030"/>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224"/>
    </row>
    <row r="53" spans="1:131" ht="26.25" customHeight="1" x14ac:dyDescent="0.15">
      <c r="A53" s="232">
        <v>26</v>
      </c>
      <c r="B53" s="1046"/>
      <c r="C53" s="1047"/>
      <c r="D53" s="1047"/>
      <c r="E53" s="1047"/>
      <c r="F53" s="1047"/>
      <c r="G53" s="1047"/>
      <c r="H53" s="1047"/>
      <c r="I53" s="1047"/>
      <c r="J53" s="1047"/>
      <c r="K53" s="1047"/>
      <c r="L53" s="1047"/>
      <c r="M53" s="1047"/>
      <c r="N53" s="1047"/>
      <c r="O53" s="1047"/>
      <c r="P53" s="1048"/>
      <c r="Q53" s="1049"/>
      <c r="R53" s="1041"/>
      <c r="S53" s="1041"/>
      <c r="T53" s="1041"/>
      <c r="U53" s="1041"/>
      <c r="V53" s="1041"/>
      <c r="W53" s="1041"/>
      <c r="X53" s="1041"/>
      <c r="Y53" s="1041"/>
      <c r="Z53" s="1041"/>
      <c r="AA53" s="1041"/>
      <c r="AB53" s="1041"/>
      <c r="AC53" s="1041"/>
      <c r="AD53" s="1041"/>
      <c r="AE53" s="1050"/>
      <c r="AF53" s="1051"/>
      <c r="AG53" s="1052"/>
      <c r="AH53" s="1052"/>
      <c r="AI53" s="1052"/>
      <c r="AJ53" s="1053"/>
      <c r="AK53" s="1040"/>
      <c r="AL53" s="1041"/>
      <c r="AM53" s="1041"/>
      <c r="AN53" s="1041"/>
      <c r="AO53" s="1041"/>
      <c r="AP53" s="1041"/>
      <c r="AQ53" s="1041"/>
      <c r="AR53" s="1041"/>
      <c r="AS53" s="1041"/>
      <c r="AT53" s="1041"/>
      <c r="AU53" s="1041"/>
      <c r="AV53" s="1041"/>
      <c r="AW53" s="1041"/>
      <c r="AX53" s="1041"/>
      <c r="AY53" s="1041"/>
      <c r="AZ53" s="1042"/>
      <c r="BA53" s="1042"/>
      <c r="BB53" s="1042"/>
      <c r="BC53" s="1042"/>
      <c r="BD53" s="1042"/>
      <c r="BE53" s="985"/>
      <c r="BF53" s="985"/>
      <c r="BG53" s="985"/>
      <c r="BH53" s="985"/>
      <c r="BI53" s="986"/>
      <c r="BJ53" s="226"/>
      <c r="BK53" s="226"/>
      <c r="BL53" s="226"/>
      <c r="BM53" s="226"/>
      <c r="BN53" s="226"/>
      <c r="BO53" s="235"/>
      <c r="BP53" s="235"/>
      <c r="BQ53" s="232">
        <v>47</v>
      </c>
      <c r="BR53" s="233"/>
      <c r="BS53" s="1008"/>
      <c r="BT53" s="1009"/>
      <c r="BU53" s="1009"/>
      <c r="BV53" s="1009"/>
      <c r="BW53" s="1009"/>
      <c r="BX53" s="1009"/>
      <c r="BY53" s="1009"/>
      <c r="BZ53" s="1009"/>
      <c r="CA53" s="1009"/>
      <c r="CB53" s="1009"/>
      <c r="CC53" s="1009"/>
      <c r="CD53" s="1009"/>
      <c r="CE53" s="1009"/>
      <c r="CF53" s="1009"/>
      <c r="CG53" s="1030"/>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224"/>
    </row>
    <row r="54" spans="1:131" ht="26.25" customHeight="1" x14ac:dyDescent="0.15">
      <c r="A54" s="232">
        <v>27</v>
      </c>
      <c r="B54" s="1046"/>
      <c r="C54" s="1047"/>
      <c r="D54" s="1047"/>
      <c r="E54" s="1047"/>
      <c r="F54" s="1047"/>
      <c r="G54" s="1047"/>
      <c r="H54" s="1047"/>
      <c r="I54" s="1047"/>
      <c r="J54" s="1047"/>
      <c r="K54" s="1047"/>
      <c r="L54" s="1047"/>
      <c r="M54" s="1047"/>
      <c r="N54" s="1047"/>
      <c r="O54" s="1047"/>
      <c r="P54" s="1048"/>
      <c r="Q54" s="1049"/>
      <c r="R54" s="1041"/>
      <c r="S54" s="1041"/>
      <c r="T54" s="1041"/>
      <c r="U54" s="1041"/>
      <c r="V54" s="1041"/>
      <c r="W54" s="1041"/>
      <c r="X54" s="1041"/>
      <c r="Y54" s="1041"/>
      <c r="Z54" s="1041"/>
      <c r="AA54" s="1041"/>
      <c r="AB54" s="1041"/>
      <c r="AC54" s="1041"/>
      <c r="AD54" s="1041"/>
      <c r="AE54" s="1050"/>
      <c r="AF54" s="1051"/>
      <c r="AG54" s="1052"/>
      <c r="AH54" s="1052"/>
      <c r="AI54" s="1052"/>
      <c r="AJ54" s="1053"/>
      <c r="AK54" s="1040"/>
      <c r="AL54" s="1041"/>
      <c r="AM54" s="1041"/>
      <c r="AN54" s="1041"/>
      <c r="AO54" s="1041"/>
      <c r="AP54" s="1041"/>
      <c r="AQ54" s="1041"/>
      <c r="AR54" s="1041"/>
      <c r="AS54" s="1041"/>
      <c r="AT54" s="1041"/>
      <c r="AU54" s="1041"/>
      <c r="AV54" s="1041"/>
      <c r="AW54" s="1041"/>
      <c r="AX54" s="1041"/>
      <c r="AY54" s="1041"/>
      <c r="AZ54" s="1042"/>
      <c r="BA54" s="1042"/>
      <c r="BB54" s="1042"/>
      <c r="BC54" s="1042"/>
      <c r="BD54" s="1042"/>
      <c r="BE54" s="985"/>
      <c r="BF54" s="985"/>
      <c r="BG54" s="985"/>
      <c r="BH54" s="985"/>
      <c r="BI54" s="986"/>
      <c r="BJ54" s="226"/>
      <c r="BK54" s="226"/>
      <c r="BL54" s="226"/>
      <c r="BM54" s="226"/>
      <c r="BN54" s="226"/>
      <c r="BO54" s="235"/>
      <c r="BP54" s="235"/>
      <c r="BQ54" s="232">
        <v>48</v>
      </c>
      <c r="BR54" s="233"/>
      <c r="BS54" s="1008"/>
      <c r="BT54" s="1009"/>
      <c r="BU54" s="1009"/>
      <c r="BV54" s="1009"/>
      <c r="BW54" s="1009"/>
      <c r="BX54" s="1009"/>
      <c r="BY54" s="1009"/>
      <c r="BZ54" s="1009"/>
      <c r="CA54" s="1009"/>
      <c r="CB54" s="1009"/>
      <c r="CC54" s="1009"/>
      <c r="CD54" s="1009"/>
      <c r="CE54" s="1009"/>
      <c r="CF54" s="1009"/>
      <c r="CG54" s="1030"/>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224"/>
    </row>
    <row r="55" spans="1:131" ht="26.25" customHeight="1" x14ac:dyDescent="0.15">
      <c r="A55" s="232">
        <v>28</v>
      </c>
      <c r="B55" s="1046"/>
      <c r="C55" s="1047"/>
      <c r="D55" s="1047"/>
      <c r="E55" s="1047"/>
      <c r="F55" s="1047"/>
      <c r="G55" s="1047"/>
      <c r="H55" s="1047"/>
      <c r="I55" s="1047"/>
      <c r="J55" s="1047"/>
      <c r="K55" s="1047"/>
      <c r="L55" s="1047"/>
      <c r="M55" s="1047"/>
      <c r="N55" s="1047"/>
      <c r="O55" s="1047"/>
      <c r="P55" s="1048"/>
      <c r="Q55" s="1049"/>
      <c r="R55" s="1041"/>
      <c r="S55" s="1041"/>
      <c r="T55" s="1041"/>
      <c r="U55" s="1041"/>
      <c r="V55" s="1041"/>
      <c r="W55" s="1041"/>
      <c r="X55" s="1041"/>
      <c r="Y55" s="1041"/>
      <c r="Z55" s="1041"/>
      <c r="AA55" s="1041"/>
      <c r="AB55" s="1041"/>
      <c r="AC55" s="1041"/>
      <c r="AD55" s="1041"/>
      <c r="AE55" s="1050"/>
      <c r="AF55" s="1051"/>
      <c r="AG55" s="1052"/>
      <c r="AH55" s="1052"/>
      <c r="AI55" s="1052"/>
      <c r="AJ55" s="1053"/>
      <c r="AK55" s="1040"/>
      <c r="AL55" s="1041"/>
      <c r="AM55" s="1041"/>
      <c r="AN55" s="1041"/>
      <c r="AO55" s="1041"/>
      <c r="AP55" s="1041"/>
      <c r="AQ55" s="1041"/>
      <c r="AR55" s="1041"/>
      <c r="AS55" s="1041"/>
      <c r="AT55" s="1041"/>
      <c r="AU55" s="1041"/>
      <c r="AV55" s="1041"/>
      <c r="AW55" s="1041"/>
      <c r="AX55" s="1041"/>
      <c r="AY55" s="1041"/>
      <c r="AZ55" s="1042"/>
      <c r="BA55" s="1042"/>
      <c r="BB55" s="1042"/>
      <c r="BC55" s="1042"/>
      <c r="BD55" s="1042"/>
      <c r="BE55" s="985"/>
      <c r="BF55" s="985"/>
      <c r="BG55" s="985"/>
      <c r="BH55" s="985"/>
      <c r="BI55" s="986"/>
      <c r="BJ55" s="226"/>
      <c r="BK55" s="226"/>
      <c r="BL55" s="226"/>
      <c r="BM55" s="226"/>
      <c r="BN55" s="226"/>
      <c r="BO55" s="235"/>
      <c r="BP55" s="235"/>
      <c r="BQ55" s="232">
        <v>49</v>
      </c>
      <c r="BR55" s="233"/>
      <c r="BS55" s="1008"/>
      <c r="BT55" s="1009"/>
      <c r="BU55" s="1009"/>
      <c r="BV55" s="1009"/>
      <c r="BW55" s="1009"/>
      <c r="BX55" s="1009"/>
      <c r="BY55" s="1009"/>
      <c r="BZ55" s="1009"/>
      <c r="CA55" s="1009"/>
      <c r="CB55" s="1009"/>
      <c r="CC55" s="1009"/>
      <c r="CD55" s="1009"/>
      <c r="CE55" s="1009"/>
      <c r="CF55" s="1009"/>
      <c r="CG55" s="1030"/>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224"/>
    </row>
    <row r="56" spans="1:131" ht="26.25" customHeight="1" x14ac:dyDescent="0.15">
      <c r="A56" s="232">
        <v>29</v>
      </c>
      <c r="B56" s="1046"/>
      <c r="C56" s="1047"/>
      <c r="D56" s="1047"/>
      <c r="E56" s="1047"/>
      <c r="F56" s="1047"/>
      <c r="G56" s="1047"/>
      <c r="H56" s="1047"/>
      <c r="I56" s="1047"/>
      <c r="J56" s="1047"/>
      <c r="K56" s="1047"/>
      <c r="L56" s="1047"/>
      <c r="M56" s="1047"/>
      <c r="N56" s="1047"/>
      <c r="O56" s="1047"/>
      <c r="P56" s="1048"/>
      <c r="Q56" s="1049"/>
      <c r="R56" s="1041"/>
      <c r="S56" s="1041"/>
      <c r="T56" s="1041"/>
      <c r="U56" s="1041"/>
      <c r="V56" s="1041"/>
      <c r="W56" s="1041"/>
      <c r="X56" s="1041"/>
      <c r="Y56" s="1041"/>
      <c r="Z56" s="1041"/>
      <c r="AA56" s="1041"/>
      <c r="AB56" s="1041"/>
      <c r="AC56" s="1041"/>
      <c r="AD56" s="1041"/>
      <c r="AE56" s="1050"/>
      <c r="AF56" s="1051"/>
      <c r="AG56" s="1052"/>
      <c r="AH56" s="1052"/>
      <c r="AI56" s="1052"/>
      <c r="AJ56" s="1053"/>
      <c r="AK56" s="1040"/>
      <c r="AL56" s="1041"/>
      <c r="AM56" s="1041"/>
      <c r="AN56" s="1041"/>
      <c r="AO56" s="1041"/>
      <c r="AP56" s="1041"/>
      <c r="AQ56" s="1041"/>
      <c r="AR56" s="1041"/>
      <c r="AS56" s="1041"/>
      <c r="AT56" s="1041"/>
      <c r="AU56" s="1041"/>
      <c r="AV56" s="1041"/>
      <c r="AW56" s="1041"/>
      <c r="AX56" s="1041"/>
      <c r="AY56" s="1041"/>
      <c r="AZ56" s="1042"/>
      <c r="BA56" s="1042"/>
      <c r="BB56" s="1042"/>
      <c r="BC56" s="1042"/>
      <c r="BD56" s="1042"/>
      <c r="BE56" s="985"/>
      <c r="BF56" s="985"/>
      <c r="BG56" s="985"/>
      <c r="BH56" s="985"/>
      <c r="BI56" s="986"/>
      <c r="BJ56" s="226"/>
      <c r="BK56" s="226"/>
      <c r="BL56" s="226"/>
      <c r="BM56" s="226"/>
      <c r="BN56" s="226"/>
      <c r="BO56" s="235"/>
      <c r="BP56" s="235"/>
      <c r="BQ56" s="232">
        <v>50</v>
      </c>
      <c r="BR56" s="233"/>
      <c r="BS56" s="1008"/>
      <c r="BT56" s="1009"/>
      <c r="BU56" s="1009"/>
      <c r="BV56" s="1009"/>
      <c r="BW56" s="1009"/>
      <c r="BX56" s="1009"/>
      <c r="BY56" s="1009"/>
      <c r="BZ56" s="1009"/>
      <c r="CA56" s="1009"/>
      <c r="CB56" s="1009"/>
      <c r="CC56" s="1009"/>
      <c r="CD56" s="1009"/>
      <c r="CE56" s="1009"/>
      <c r="CF56" s="1009"/>
      <c r="CG56" s="1030"/>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224"/>
    </row>
    <row r="57" spans="1:131" ht="26.25" customHeight="1" x14ac:dyDescent="0.15">
      <c r="A57" s="232">
        <v>30</v>
      </c>
      <c r="B57" s="1046"/>
      <c r="C57" s="1047"/>
      <c r="D57" s="1047"/>
      <c r="E57" s="1047"/>
      <c r="F57" s="1047"/>
      <c r="G57" s="1047"/>
      <c r="H57" s="1047"/>
      <c r="I57" s="1047"/>
      <c r="J57" s="1047"/>
      <c r="K57" s="1047"/>
      <c r="L57" s="1047"/>
      <c r="M57" s="1047"/>
      <c r="N57" s="1047"/>
      <c r="O57" s="1047"/>
      <c r="P57" s="1048"/>
      <c r="Q57" s="1049"/>
      <c r="R57" s="1041"/>
      <c r="S57" s="1041"/>
      <c r="T57" s="1041"/>
      <c r="U57" s="1041"/>
      <c r="V57" s="1041"/>
      <c r="W57" s="1041"/>
      <c r="X57" s="1041"/>
      <c r="Y57" s="1041"/>
      <c r="Z57" s="1041"/>
      <c r="AA57" s="1041"/>
      <c r="AB57" s="1041"/>
      <c r="AC57" s="1041"/>
      <c r="AD57" s="1041"/>
      <c r="AE57" s="1050"/>
      <c r="AF57" s="1051"/>
      <c r="AG57" s="1052"/>
      <c r="AH57" s="1052"/>
      <c r="AI57" s="1052"/>
      <c r="AJ57" s="1053"/>
      <c r="AK57" s="1040"/>
      <c r="AL57" s="1041"/>
      <c r="AM57" s="1041"/>
      <c r="AN57" s="1041"/>
      <c r="AO57" s="1041"/>
      <c r="AP57" s="1041"/>
      <c r="AQ57" s="1041"/>
      <c r="AR57" s="1041"/>
      <c r="AS57" s="1041"/>
      <c r="AT57" s="1041"/>
      <c r="AU57" s="1041"/>
      <c r="AV57" s="1041"/>
      <c r="AW57" s="1041"/>
      <c r="AX57" s="1041"/>
      <c r="AY57" s="1041"/>
      <c r="AZ57" s="1042"/>
      <c r="BA57" s="1042"/>
      <c r="BB57" s="1042"/>
      <c r="BC57" s="1042"/>
      <c r="BD57" s="1042"/>
      <c r="BE57" s="985"/>
      <c r="BF57" s="985"/>
      <c r="BG57" s="985"/>
      <c r="BH57" s="985"/>
      <c r="BI57" s="986"/>
      <c r="BJ57" s="226"/>
      <c r="BK57" s="226"/>
      <c r="BL57" s="226"/>
      <c r="BM57" s="226"/>
      <c r="BN57" s="226"/>
      <c r="BO57" s="235"/>
      <c r="BP57" s="235"/>
      <c r="BQ57" s="232">
        <v>51</v>
      </c>
      <c r="BR57" s="233"/>
      <c r="BS57" s="1008"/>
      <c r="BT57" s="1009"/>
      <c r="BU57" s="1009"/>
      <c r="BV57" s="1009"/>
      <c r="BW57" s="1009"/>
      <c r="BX57" s="1009"/>
      <c r="BY57" s="1009"/>
      <c r="BZ57" s="1009"/>
      <c r="CA57" s="1009"/>
      <c r="CB57" s="1009"/>
      <c r="CC57" s="1009"/>
      <c r="CD57" s="1009"/>
      <c r="CE57" s="1009"/>
      <c r="CF57" s="1009"/>
      <c r="CG57" s="1030"/>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224"/>
    </row>
    <row r="58" spans="1:131" ht="26.25" customHeight="1" x14ac:dyDescent="0.15">
      <c r="A58" s="232">
        <v>31</v>
      </c>
      <c r="B58" s="1046"/>
      <c r="C58" s="1047"/>
      <c r="D58" s="1047"/>
      <c r="E58" s="1047"/>
      <c r="F58" s="1047"/>
      <c r="G58" s="1047"/>
      <c r="H58" s="1047"/>
      <c r="I58" s="1047"/>
      <c r="J58" s="1047"/>
      <c r="K58" s="1047"/>
      <c r="L58" s="1047"/>
      <c r="M58" s="1047"/>
      <c r="N58" s="1047"/>
      <c r="O58" s="1047"/>
      <c r="P58" s="1048"/>
      <c r="Q58" s="1049"/>
      <c r="R58" s="1041"/>
      <c r="S58" s="1041"/>
      <c r="T58" s="1041"/>
      <c r="U58" s="1041"/>
      <c r="V58" s="1041"/>
      <c r="W58" s="1041"/>
      <c r="X58" s="1041"/>
      <c r="Y58" s="1041"/>
      <c r="Z58" s="1041"/>
      <c r="AA58" s="1041"/>
      <c r="AB58" s="1041"/>
      <c r="AC58" s="1041"/>
      <c r="AD58" s="1041"/>
      <c r="AE58" s="1050"/>
      <c r="AF58" s="1051"/>
      <c r="AG58" s="1052"/>
      <c r="AH58" s="1052"/>
      <c r="AI58" s="1052"/>
      <c r="AJ58" s="1053"/>
      <c r="AK58" s="1040"/>
      <c r="AL58" s="1041"/>
      <c r="AM58" s="1041"/>
      <c r="AN58" s="1041"/>
      <c r="AO58" s="1041"/>
      <c r="AP58" s="1041"/>
      <c r="AQ58" s="1041"/>
      <c r="AR58" s="1041"/>
      <c r="AS58" s="1041"/>
      <c r="AT58" s="1041"/>
      <c r="AU58" s="1041"/>
      <c r="AV58" s="1041"/>
      <c r="AW58" s="1041"/>
      <c r="AX58" s="1041"/>
      <c r="AY58" s="1041"/>
      <c r="AZ58" s="1042"/>
      <c r="BA58" s="1042"/>
      <c r="BB58" s="1042"/>
      <c r="BC58" s="1042"/>
      <c r="BD58" s="1042"/>
      <c r="BE58" s="985"/>
      <c r="BF58" s="985"/>
      <c r="BG58" s="985"/>
      <c r="BH58" s="985"/>
      <c r="BI58" s="986"/>
      <c r="BJ58" s="226"/>
      <c r="BK58" s="226"/>
      <c r="BL58" s="226"/>
      <c r="BM58" s="226"/>
      <c r="BN58" s="226"/>
      <c r="BO58" s="235"/>
      <c r="BP58" s="235"/>
      <c r="BQ58" s="232">
        <v>52</v>
      </c>
      <c r="BR58" s="233"/>
      <c r="BS58" s="1008"/>
      <c r="BT58" s="1009"/>
      <c r="BU58" s="1009"/>
      <c r="BV58" s="1009"/>
      <c r="BW58" s="1009"/>
      <c r="BX58" s="1009"/>
      <c r="BY58" s="1009"/>
      <c r="BZ58" s="1009"/>
      <c r="CA58" s="1009"/>
      <c r="CB58" s="1009"/>
      <c r="CC58" s="1009"/>
      <c r="CD58" s="1009"/>
      <c r="CE58" s="1009"/>
      <c r="CF58" s="1009"/>
      <c r="CG58" s="1030"/>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224"/>
    </row>
    <row r="59" spans="1:131" ht="26.25" customHeight="1" x14ac:dyDescent="0.15">
      <c r="A59" s="232">
        <v>32</v>
      </c>
      <c r="B59" s="1046"/>
      <c r="C59" s="1047"/>
      <c r="D59" s="1047"/>
      <c r="E59" s="1047"/>
      <c r="F59" s="1047"/>
      <c r="G59" s="1047"/>
      <c r="H59" s="1047"/>
      <c r="I59" s="1047"/>
      <c r="J59" s="1047"/>
      <c r="K59" s="1047"/>
      <c r="L59" s="1047"/>
      <c r="M59" s="1047"/>
      <c r="N59" s="1047"/>
      <c r="O59" s="1047"/>
      <c r="P59" s="1048"/>
      <c r="Q59" s="1049"/>
      <c r="R59" s="1041"/>
      <c r="S59" s="1041"/>
      <c r="T59" s="1041"/>
      <c r="U59" s="1041"/>
      <c r="V59" s="1041"/>
      <c r="W59" s="1041"/>
      <c r="X59" s="1041"/>
      <c r="Y59" s="1041"/>
      <c r="Z59" s="1041"/>
      <c r="AA59" s="1041"/>
      <c r="AB59" s="1041"/>
      <c r="AC59" s="1041"/>
      <c r="AD59" s="1041"/>
      <c r="AE59" s="1050"/>
      <c r="AF59" s="1051"/>
      <c r="AG59" s="1052"/>
      <c r="AH59" s="1052"/>
      <c r="AI59" s="1052"/>
      <c r="AJ59" s="1053"/>
      <c r="AK59" s="1040"/>
      <c r="AL59" s="1041"/>
      <c r="AM59" s="1041"/>
      <c r="AN59" s="1041"/>
      <c r="AO59" s="1041"/>
      <c r="AP59" s="1041"/>
      <c r="AQ59" s="1041"/>
      <c r="AR59" s="1041"/>
      <c r="AS59" s="1041"/>
      <c r="AT59" s="1041"/>
      <c r="AU59" s="1041"/>
      <c r="AV59" s="1041"/>
      <c r="AW59" s="1041"/>
      <c r="AX59" s="1041"/>
      <c r="AY59" s="1041"/>
      <c r="AZ59" s="1042"/>
      <c r="BA59" s="1042"/>
      <c r="BB59" s="1042"/>
      <c r="BC59" s="1042"/>
      <c r="BD59" s="1042"/>
      <c r="BE59" s="985"/>
      <c r="BF59" s="985"/>
      <c r="BG59" s="985"/>
      <c r="BH59" s="985"/>
      <c r="BI59" s="986"/>
      <c r="BJ59" s="226"/>
      <c r="BK59" s="226"/>
      <c r="BL59" s="226"/>
      <c r="BM59" s="226"/>
      <c r="BN59" s="226"/>
      <c r="BO59" s="235"/>
      <c r="BP59" s="235"/>
      <c r="BQ59" s="232">
        <v>53</v>
      </c>
      <c r="BR59" s="233"/>
      <c r="BS59" s="1008"/>
      <c r="BT59" s="1009"/>
      <c r="BU59" s="1009"/>
      <c r="BV59" s="1009"/>
      <c r="BW59" s="1009"/>
      <c r="BX59" s="1009"/>
      <c r="BY59" s="1009"/>
      <c r="BZ59" s="1009"/>
      <c r="CA59" s="1009"/>
      <c r="CB59" s="1009"/>
      <c r="CC59" s="1009"/>
      <c r="CD59" s="1009"/>
      <c r="CE59" s="1009"/>
      <c r="CF59" s="1009"/>
      <c r="CG59" s="1030"/>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224"/>
    </row>
    <row r="60" spans="1:131" ht="26.25" customHeight="1" x14ac:dyDescent="0.15">
      <c r="A60" s="232">
        <v>33</v>
      </c>
      <c r="B60" s="1046"/>
      <c r="C60" s="1047"/>
      <c r="D60" s="1047"/>
      <c r="E60" s="1047"/>
      <c r="F60" s="1047"/>
      <c r="G60" s="1047"/>
      <c r="H60" s="1047"/>
      <c r="I60" s="1047"/>
      <c r="J60" s="1047"/>
      <c r="K60" s="1047"/>
      <c r="L60" s="1047"/>
      <c r="M60" s="1047"/>
      <c r="N60" s="1047"/>
      <c r="O60" s="1047"/>
      <c r="P60" s="1048"/>
      <c r="Q60" s="1049"/>
      <c r="R60" s="1041"/>
      <c r="S60" s="1041"/>
      <c r="T60" s="1041"/>
      <c r="U60" s="1041"/>
      <c r="V60" s="1041"/>
      <c r="W60" s="1041"/>
      <c r="X60" s="1041"/>
      <c r="Y60" s="1041"/>
      <c r="Z60" s="1041"/>
      <c r="AA60" s="1041"/>
      <c r="AB60" s="1041"/>
      <c r="AC60" s="1041"/>
      <c r="AD60" s="1041"/>
      <c r="AE60" s="1050"/>
      <c r="AF60" s="1051"/>
      <c r="AG60" s="1052"/>
      <c r="AH60" s="1052"/>
      <c r="AI60" s="1052"/>
      <c r="AJ60" s="1053"/>
      <c r="AK60" s="1040"/>
      <c r="AL60" s="1041"/>
      <c r="AM60" s="1041"/>
      <c r="AN60" s="1041"/>
      <c r="AO60" s="1041"/>
      <c r="AP60" s="1041"/>
      <c r="AQ60" s="1041"/>
      <c r="AR60" s="1041"/>
      <c r="AS60" s="1041"/>
      <c r="AT60" s="1041"/>
      <c r="AU60" s="1041"/>
      <c r="AV60" s="1041"/>
      <c r="AW60" s="1041"/>
      <c r="AX60" s="1041"/>
      <c r="AY60" s="1041"/>
      <c r="AZ60" s="1042"/>
      <c r="BA60" s="1042"/>
      <c r="BB60" s="1042"/>
      <c r="BC60" s="1042"/>
      <c r="BD60" s="1042"/>
      <c r="BE60" s="985"/>
      <c r="BF60" s="985"/>
      <c r="BG60" s="985"/>
      <c r="BH60" s="985"/>
      <c r="BI60" s="986"/>
      <c r="BJ60" s="226"/>
      <c r="BK60" s="226"/>
      <c r="BL60" s="226"/>
      <c r="BM60" s="226"/>
      <c r="BN60" s="226"/>
      <c r="BO60" s="235"/>
      <c r="BP60" s="235"/>
      <c r="BQ60" s="232">
        <v>54</v>
      </c>
      <c r="BR60" s="233"/>
      <c r="BS60" s="1008"/>
      <c r="BT60" s="1009"/>
      <c r="BU60" s="1009"/>
      <c r="BV60" s="1009"/>
      <c r="BW60" s="1009"/>
      <c r="BX60" s="1009"/>
      <c r="BY60" s="1009"/>
      <c r="BZ60" s="1009"/>
      <c r="CA60" s="1009"/>
      <c r="CB60" s="1009"/>
      <c r="CC60" s="1009"/>
      <c r="CD60" s="1009"/>
      <c r="CE60" s="1009"/>
      <c r="CF60" s="1009"/>
      <c r="CG60" s="1030"/>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224"/>
    </row>
    <row r="61" spans="1:131" ht="26.25" customHeight="1" thickBot="1" x14ac:dyDescent="0.2">
      <c r="A61" s="232">
        <v>34</v>
      </c>
      <c r="B61" s="1046"/>
      <c r="C61" s="1047"/>
      <c r="D61" s="1047"/>
      <c r="E61" s="1047"/>
      <c r="F61" s="1047"/>
      <c r="G61" s="1047"/>
      <c r="H61" s="1047"/>
      <c r="I61" s="1047"/>
      <c r="J61" s="1047"/>
      <c r="K61" s="1047"/>
      <c r="L61" s="1047"/>
      <c r="M61" s="1047"/>
      <c r="N61" s="1047"/>
      <c r="O61" s="1047"/>
      <c r="P61" s="1048"/>
      <c r="Q61" s="1049"/>
      <c r="R61" s="1041"/>
      <c r="S61" s="1041"/>
      <c r="T61" s="1041"/>
      <c r="U61" s="1041"/>
      <c r="V61" s="1041"/>
      <c r="W61" s="1041"/>
      <c r="X61" s="1041"/>
      <c r="Y61" s="1041"/>
      <c r="Z61" s="1041"/>
      <c r="AA61" s="1041"/>
      <c r="AB61" s="1041"/>
      <c r="AC61" s="1041"/>
      <c r="AD61" s="1041"/>
      <c r="AE61" s="1050"/>
      <c r="AF61" s="1051"/>
      <c r="AG61" s="1052"/>
      <c r="AH61" s="1052"/>
      <c r="AI61" s="1052"/>
      <c r="AJ61" s="1053"/>
      <c r="AK61" s="1040"/>
      <c r="AL61" s="1041"/>
      <c r="AM61" s="1041"/>
      <c r="AN61" s="1041"/>
      <c r="AO61" s="1041"/>
      <c r="AP61" s="1041"/>
      <c r="AQ61" s="1041"/>
      <c r="AR61" s="1041"/>
      <c r="AS61" s="1041"/>
      <c r="AT61" s="1041"/>
      <c r="AU61" s="1041"/>
      <c r="AV61" s="1041"/>
      <c r="AW61" s="1041"/>
      <c r="AX61" s="1041"/>
      <c r="AY61" s="1041"/>
      <c r="AZ61" s="1042"/>
      <c r="BA61" s="1042"/>
      <c r="BB61" s="1042"/>
      <c r="BC61" s="1042"/>
      <c r="BD61" s="1042"/>
      <c r="BE61" s="985"/>
      <c r="BF61" s="985"/>
      <c r="BG61" s="985"/>
      <c r="BH61" s="985"/>
      <c r="BI61" s="986"/>
      <c r="BJ61" s="226"/>
      <c r="BK61" s="226"/>
      <c r="BL61" s="226"/>
      <c r="BM61" s="226"/>
      <c r="BN61" s="226"/>
      <c r="BO61" s="235"/>
      <c r="BP61" s="235"/>
      <c r="BQ61" s="232">
        <v>55</v>
      </c>
      <c r="BR61" s="233"/>
      <c r="BS61" s="1008"/>
      <c r="BT61" s="1009"/>
      <c r="BU61" s="1009"/>
      <c r="BV61" s="1009"/>
      <c r="BW61" s="1009"/>
      <c r="BX61" s="1009"/>
      <c r="BY61" s="1009"/>
      <c r="BZ61" s="1009"/>
      <c r="CA61" s="1009"/>
      <c r="CB61" s="1009"/>
      <c r="CC61" s="1009"/>
      <c r="CD61" s="1009"/>
      <c r="CE61" s="1009"/>
      <c r="CF61" s="1009"/>
      <c r="CG61" s="1030"/>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224"/>
    </row>
    <row r="62" spans="1:131" ht="26.25" customHeight="1" x14ac:dyDescent="0.15">
      <c r="A62" s="232">
        <v>35</v>
      </c>
      <c r="B62" s="1046"/>
      <c r="C62" s="1047"/>
      <c r="D62" s="1047"/>
      <c r="E62" s="1047"/>
      <c r="F62" s="1047"/>
      <c r="G62" s="1047"/>
      <c r="H62" s="1047"/>
      <c r="I62" s="1047"/>
      <c r="J62" s="1047"/>
      <c r="K62" s="1047"/>
      <c r="L62" s="1047"/>
      <c r="M62" s="1047"/>
      <c r="N62" s="1047"/>
      <c r="O62" s="1047"/>
      <c r="P62" s="1048"/>
      <c r="Q62" s="1049"/>
      <c r="R62" s="1041"/>
      <c r="S62" s="1041"/>
      <c r="T62" s="1041"/>
      <c r="U62" s="1041"/>
      <c r="V62" s="1041"/>
      <c r="W62" s="1041"/>
      <c r="X62" s="1041"/>
      <c r="Y62" s="1041"/>
      <c r="Z62" s="1041"/>
      <c r="AA62" s="1041"/>
      <c r="AB62" s="1041"/>
      <c r="AC62" s="1041"/>
      <c r="AD62" s="1041"/>
      <c r="AE62" s="1050"/>
      <c r="AF62" s="1051"/>
      <c r="AG62" s="1052"/>
      <c r="AH62" s="1052"/>
      <c r="AI62" s="1052"/>
      <c r="AJ62" s="1053"/>
      <c r="AK62" s="1040"/>
      <c r="AL62" s="1041"/>
      <c r="AM62" s="1041"/>
      <c r="AN62" s="1041"/>
      <c r="AO62" s="1041"/>
      <c r="AP62" s="1041"/>
      <c r="AQ62" s="1041"/>
      <c r="AR62" s="1041"/>
      <c r="AS62" s="1041"/>
      <c r="AT62" s="1041"/>
      <c r="AU62" s="1041"/>
      <c r="AV62" s="1041"/>
      <c r="AW62" s="1041"/>
      <c r="AX62" s="1041"/>
      <c r="AY62" s="1041"/>
      <c r="AZ62" s="1042"/>
      <c r="BA62" s="1042"/>
      <c r="BB62" s="1042"/>
      <c r="BC62" s="1042"/>
      <c r="BD62" s="1042"/>
      <c r="BE62" s="985"/>
      <c r="BF62" s="985"/>
      <c r="BG62" s="985"/>
      <c r="BH62" s="985"/>
      <c r="BI62" s="986"/>
      <c r="BJ62" s="1043" t="s">
        <v>396</v>
      </c>
      <c r="BK62" s="1044"/>
      <c r="BL62" s="1044"/>
      <c r="BM62" s="1044"/>
      <c r="BN62" s="1045"/>
      <c r="BO62" s="235"/>
      <c r="BP62" s="235"/>
      <c r="BQ62" s="232">
        <v>56</v>
      </c>
      <c r="BR62" s="233"/>
      <c r="BS62" s="1008"/>
      <c r="BT62" s="1009"/>
      <c r="BU62" s="1009"/>
      <c r="BV62" s="1009"/>
      <c r="BW62" s="1009"/>
      <c r="BX62" s="1009"/>
      <c r="BY62" s="1009"/>
      <c r="BZ62" s="1009"/>
      <c r="CA62" s="1009"/>
      <c r="CB62" s="1009"/>
      <c r="CC62" s="1009"/>
      <c r="CD62" s="1009"/>
      <c r="CE62" s="1009"/>
      <c r="CF62" s="1009"/>
      <c r="CG62" s="1030"/>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224"/>
    </row>
    <row r="63" spans="1:131" ht="26.25" customHeight="1" thickBot="1" x14ac:dyDescent="0.2">
      <c r="A63" s="234" t="s">
        <v>377</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6"/>
      <c r="AF63" s="1037">
        <v>3254</v>
      </c>
      <c r="AG63" s="972"/>
      <c r="AH63" s="972"/>
      <c r="AI63" s="972"/>
      <c r="AJ63" s="1038"/>
      <c r="AK63" s="1039"/>
      <c r="AL63" s="976"/>
      <c r="AM63" s="976"/>
      <c r="AN63" s="976"/>
      <c r="AO63" s="976"/>
      <c r="AP63" s="972">
        <v>12404</v>
      </c>
      <c r="AQ63" s="972"/>
      <c r="AR63" s="972"/>
      <c r="AS63" s="972"/>
      <c r="AT63" s="972"/>
      <c r="AU63" s="972">
        <v>11234</v>
      </c>
      <c r="AV63" s="972"/>
      <c r="AW63" s="972"/>
      <c r="AX63" s="972"/>
      <c r="AY63" s="972"/>
      <c r="AZ63" s="1033"/>
      <c r="BA63" s="1033"/>
      <c r="BB63" s="1033"/>
      <c r="BC63" s="1033"/>
      <c r="BD63" s="1033"/>
      <c r="BE63" s="973"/>
      <c r="BF63" s="973"/>
      <c r="BG63" s="973"/>
      <c r="BH63" s="973"/>
      <c r="BI63" s="974"/>
      <c r="BJ63" s="1034" t="s">
        <v>122</v>
      </c>
      <c r="BK63" s="966"/>
      <c r="BL63" s="966"/>
      <c r="BM63" s="966"/>
      <c r="BN63" s="1035"/>
      <c r="BO63" s="235"/>
      <c r="BP63" s="235"/>
      <c r="BQ63" s="232">
        <v>57</v>
      </c>
      <c r="BR63" s="233"/>
      <c r="BS63" s="1008"/>
      <c r="BT63" s="1009"/>
      <c r="BU63" s="1009"/>
      <c r="BV63" s="1009"/>
      <c r="BW63" s="1009"/>
      <c r="BX63" s="1009"/>
      <c r="BY63" s="1009"/>
      <c r="BZ63" s="1009"/>
      <c r="CA63" s="1009"/>
      <c r="CB63" s="1009"/>
      <c r="CC63" s="1009"/>
      <c r="CD63" s="1009"/>
      <c r="CE63" s="1009"/>
      <c r="CF63" s="1009"/>
      <c r="CG63" s="1030"/>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8"/>
      <c r="BT64" s="1009"/>
      <c r="BU64" s="1009"/>
      <c r="BV64" s="1009"/>
      <c r="BW64" s="1009"/>
      <c r="BX64" s="1009"/>
      <c r="BY64" s="1009"/>
      <c r="BZ64" s="1009"/>
      <c r="CA64" s="1009"/>
      <c r="CB64" s="1009"/>
      <c r="CC64" s="1009"/>
      <c r="CD64" s="1009"/>
      <c r="CE64" s="1009"/>
      <c r="CF64" s="1009"/>
      <c r="CG64" s="1030"/>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8"/>
      <c r="BT65" s="1009"/>
      <c r="BU65" s="1009"/>
      <c r="BV65" s="1009"/>
      <c r="BW65" s="1009"/>
      <c r="BX65" s="1009"/>
      <c r="BY65" s="1009"/>
      <c r="BZ65" s="1009"/>
      <c r="CA65" s="1009"/>
      <c r="CB65" s="1009"/>
      <c r="CC65" s="1009"/>
      <c r="CD65" s="1009"/>
      <c r="CE65" s="1009"/>
      <c r="CF65" s="1009"/>
      <c r="CG65" s="1030"/>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224"/>
    </row>
    <row r="66" spans="1:131" ht="26.25" customHeight="1" x14ac:dyDescent="0.15">
      <c r="A66" s="1011" t="s">
        <v>399</v>
      </c>
      <c r="B66" s="1012"/>
      <c r="C66" s="1012"/>
      <c r="D66" s="1012"/>
      <c r="E66" s="1012"/>
      <c r="F66" s="1012"/>
      <c r="G66" s="1012"/>
      <c r="H66" s="1012"/>
      <c r="I66" s="1012"/>
      <c r="J66" s="1012"/>
      <c r="K66" s="1012"/>
      <c r="L66" s="1012"/>
      <c r="M66" s="1012"/>
      <c r="N66" s="1012"/>
      <c r="O66" s="1012"/>
      <c r="P66" s="1013"/>
      <c r="Q66" s="1017" t="s">
        <v>381</v>
      </c>
      <c r="R66" s="1018"/>
      <c r="S66" s="1018"/>
      <c r="T66" s="1018"/>
      <c r="U66" s="1019"/>
      <c r="V66" s="1017" t="s">
        <v>382</v>
      </c>
      <c r="W66" s="1018"/>
      <c r="X66" s="1018"/>
      <c r="Y66" s="1018"/>
      <c r="Z66" s="1019"/>
      <c r="AA66" s="1017" t="s">
        <v>383</v>
      </c>
      <c r="AB66" s="1018"/>
      <c r="AC66" s="1018"/>
      <c r="AD66" s="1018"/>
      <c r="AE66" s="1019"/>
      <c r="AF66" s="1023" t="s">
        <v>384</v>
      </c>
      <c r="AG66" s="1024"/>
      <c r="AH66" s="1024"/>
      <c r="AI66" s="1024"/>
      <c r="AJ66" s="1025"/>
      <c r="AK66" s="1017" t="s">
        <v>385</v>
      </c>
      <c r="AL66" s="1012"/>
      <c r="AM66" s="1012"/>
      <c r="AN66" s="1012"/>
      <c r="AO66" s="1013"/>
      <c r="AP66" s="1017" t="s">
        <v>386</v>
      </c>
      <c r="AQ66" s="1018"/>
      <c r="AR66" s="1018"/>
      <c r="AS66" s="1018"/>
      <c r="AT66" s="1019"/>
      <c r="AU66" s="1017" t="s">
        <v>400</v>
      </c>
      <c r="AV66" s="1018"/>
      <c r="AW66" s="1018"/>
      <c r="AX66" s="1018"/>
      <c r="AY66" s="1019"/>
      <c r="AZ66" s="1017" t="s">
        <v>364</v>
      </c>
      <c r="BA66" s="1018"/>
      <c r="BB66" s="1018"/>
      <c r="BC66" s="1018"/>
      <c r="BD66" s="1031"/>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4"/>
      <c r="B67" s="1015"/>
      <c r="C67" s="1015"/>
      <c r="D67" s="1015"/>
      <c r="E67" s="1015"/>
      <c r="F67" s="1015"/>
      <c r="G67" s="1015"/>
      <c r="H67" s="1015"/>
      <c r="I67" s="1015"/>
      <c r="J67" s="1015"/>
      <c r="K67" s="1015"/>
      <c r="L67" s="1015"/>
      <c r="M67" s="1015"/>
      <c r="N67" s="1015"/>
      <c r="O67" s="1015"/>
      <c r="P67" s="1016"/>
      <c r="Q67" s="1020"/>
      <c r="R67" s="1021"/>
      <c r="S67" s="1021"/>
      <c r="T67" s="1021"/>
      <c r="U67" s="1022"/>
      <c r="V67" s="1020"/>
      <c r="W67" s="1021"/>
      <c r="X67" s="1021"/>
      <c r="Y67" s="1021"/>
      <c r="Z67" s="1022"/>
      <c r="AA67" s="1020"/>
      <c r="AB67" s="1021"/>
      <c r="AC67" s="1021"/>
      <c r="AD67" s="1021"/>
      <c r="AE67" s="1022"/>
      <c r="AF67" s="1026"/>
      <c r="AG67" s="1027"/>
      <c r="AH67" s="1027"/>
      <c r="AI67" s="1027"/>
      <c r="AJ67" s="1028"/>
      <c r="AK67" s="1029"/>
      <c r="AL67" s="1015"/>
      <c r="AM67" s="1015"/>
      <c r="AN67" s="1015"/>
      <c r="AO67" s="1016"/>
      <c r="AP67" s="1020"/>
      <c r="AQ67" s="1021"/>
      <c r="AR67" s="1021"/>
      <c r="AS67" s="1021"/>
      <c r="AT67" s="1022"/>
      <c r="AU67" s="1020"/>
      <c r="AV67" s="1021"/>
      <c r="AW67" s="1021"/>
      <c r="AX67" s="1021"/>
      <c r="AY67" s="1022"/>
      <c r="AZ67" s="1020"/>
      <c r="BA67" s="1021"/>
      <c r="BB67" s="1021"/>
      <c r="BC67" s="1021"/>
      <c r="BD67" s="1032"/>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1001" t="s">
        <v>572</v>
      </c>
      <c r="C68" s="1002"/>
      <c r="D68" s="1002"/>
      <c r="E68" s="1002"/>
      <c r="F68" s="1002"/>
      <c r="G68" s="1002"/>
      <c r="H68" s="1002"/>
      <c r="I68" s="1002"/>
      <c r="J68" s="1002"/>
      <c r="K68" s="1002"/>
      <c r="L68" s="1002"/>
      <c r="M68" s="1002"/>
      <c r="N68" s="1002"/>
      <c r="O68" s="1002"/>
      <c r="P68" s="1003"/>
      <c r="Q68" s="1004">
        <v>1999</v>
      </c>
      <c r="R68" s="998"/>
      <c r="S68" s="998"/>
      <c r="T68" s="998"/>
      <c r="U68" s="998"/>
      <c r="V68" s="998">
        <v>1969</v>
      </c>
      <c r="W68" s="998"/>
      <c r="X68" s="998"/>
      <c r="Y68" s="998"/>
      <c r="Z68" s="998"/>
      <c r="AA68" s="998">
        <v>30</v>
      </c>
      <c r="AB68" s="998"/>
      <c r="AC68" s="998"/>
      <c r="AD68" s="998"/>
      <c r="AE68" s="998"/>
      <c r="AF68" s="998">
        <v>30</v>
      </c>
      <c r="AG68" s="998"/>
      <c r="AH68" s="998"/>
      <c r="AI68" s="998"/>
      <c r="AJ68" s="998"/>
      <c r="AK68" s="998" t="s">
        <v>578</v>
      </c>
      <c r="AL68" s="998"/>
      <c r="AM68" s="998"/>
      <c r="AN68" s="998"/>
      <c r="AO68" s="998"/>
      <c r="AP68" s="998" t="s">
        <v>578</v>
      </c>
      <c r="AQ68" s="998"/>
      <c r="AR68" s="998"/>
      <c r="AS68" s="998"/>
      <c r="AT68" s="998"/>
      <c r="AU68" s="998" t="s">
        <v>578</v>
      </c>
      <c r="AV68" s="998"/>
      <c r="AW68" s="998"/>
      <c r="AX68" s="998"/>
      <c r="AY68" s="998"/>
      <c r="AZ68" s="999"/>
      <c r="BA68" s="999"/>
      <c r="BB68" s="999"/>
      <c r="BC68" s="999"/>
      <c r="BD68" s="1000"/>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573</v>
      </c>
      <c r="C69" s="988"/>
      <c r="D69" s="988"/>
      <c r="E69" s="988"/>
      <c r="F69" s="988"/>
      <c r="G69" s="988"/>
      <c r="H69" s="988"/>
      <c r="I69" s="988"/>
      <c r="J69" s="988"/>
      <c r="K69" s="988"/>
      <c r="L69" s="988"/>
      <c r="M69" s="988"/>
      <c r="N69" s="988"/>
      <c r="O69" s="988"/>
      <c r="P69" s="989"/>
      <c r="Q69" s="990">
        <v>1609</v>
      </c>
      <c r="R69" s="984"/>
      <c r="S69" s="984"/>
      <c r="T69" s="984"/>
      <c r="U69" s="984"/>
      <c r="V69" s="984">
        <v>1467</v>
      </c>
      <c r="W69" s="984"/>
      <c r="X69" s="984"/>
      <c r="Y69" s="984"/>
      <c r="Z69" s="984"/>
      <c r="AA69" s="984">
        <v>141</v>
      </c>
      <c r="AB69" s="984"/>
      <c r="AC69" s="984"/>
      <c r="AD69" s="984"/>
      <c r="AE69" s="984"/>
      <c r="AF69" s="984">
        <v>141</v>
      </c>
      <c r="AG69" s="984"/>
      <c r="AH69" s="984"/>
      <c r="AI69" s="984"/>
      <c r="AJ69" s="984"/>
      <c r="AK69" s="984" t="s">
        <v>578</v>
      </c>
      <c r="AL69" s="984"/>
      <c r="AM69" s="984"/>
      <c r="AN69" s="984"/>
      <c r="AO69" s="984"/>
      <c r="AP69" s="984" t="s">
        <v>578</v>
      </c>
      <c r="AQ69" s="984"/>
      <c r="AR69" s="984"/>
      <c r="AS69" s="984"/>
      <c r="AT69" s="984"/>
      <c r="AU69" s="984" t="s">
        <v>578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574</v>
      </c>
      <c r="C70" s="988"/>
      <c r="D70" s="988"/>
      <c r="E70" s="988"/>
      <c r="F70" s="988"/>
      <c r="G70" s="988"/>
      <c r="H70" s="988"/>
      <c r="I70" s="988"/>
      <c r="J70" s="988"/>
      <c r="K70" s="988"/>
      <c r="L70" s="988"/>
      <c r="M70" s="988"/>
      <c r="N70" s="988"/>
      <c r="O70" s="988"/>
      <c r="P70" s="989"/>
      <c r="Q70" s="990">
        <v>456917</v>
      </c>
      <c r="R70" s="984"/>
      <c r="S70" s="984"/>
      <c r="T70" s="984"/>
      <c r="U70" s="984"/>
      <c r="V70" s="984">
        <v>456118</v>
      </c>
      <c r="W70" s="984"/>
      <c r="X70" s="984"/>
      <c r="Y70" s="984"/>
      <c r="Z70" s="984"/>
      <c r="AA70" s="984">
        <v>799</v>
      </c>
      <c r="AB70" s="984"/>
      <c r="AC70" s="984"/>
      <c r="AD70" s="984"/>
      <c r="AE70" s="984"/>
      <c r="AF70" s="984">
        <v>794</v>
      </c>
      <c r="AG70" s="984"/>
      <c r="AH70" s="984"/>
      <c r="AI70" s="984"/>
      <c r="AJ70" s="984"/>
      <c r="AK70" s="984">
        <v>892</v>
      </c>
      <c r="AL70" s="984"/>
      <c r="AM70" s="984"/>
      <c r="AN70" s="984"/>
      <c r="AO70" s="984"/>
      <c r="AP70" s="984" t="s">
        <v>578</v>
      </c>
      <c r="AQ70" s="984"/>
      <c r="AR70" s="984"/>
      <c r="AS70" s="984"/>
      <c r="AT70" s="984"/>
      <c r="AU70" s="984" t="s">
        <v>578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575</v>
      </c>
      <c r="C71" s="988"/>
      <c r="D71" s="988"/>
      <c r="E71" s="988"/>
      <c r="F71" s="988"/>
      <c r="G71" s="988"/>
      <c r="H71" s="988"/>
      <c r="I71" s="988"/>
      <c r="J71" s="988"/>
      <c r="K71" s="988"/>
      <c r="L71" s="988"/>
      <c r="M71" s="988"/>
      <c r="N71" s="988"/>
      <c r="O71" s="988"/>
      <c r="P71" s="989"/>
      <c r="Q71" s="990">
        <v>28832</v>
      </c>
      <c r="R71" s="984"/>
      <c r="S71" s="984"/>
      <c r="T71" s="984"/>
      <c r="U71" s="984"/>
      <c r="V71" s="984">
        <v>26141</v>
      </c>
      <c r="W71" s="984"/>
      <c r="X71" s="984"/>
      <c r="Y71" s="984"/>
      <c r="Z71" s="984"/>
      <c r="AA71" s="984">
        <v>2691</v>
      </c>
      <c r="AB71" s="984"/>
      <c r="AC71" s="984"/>
      <c r="AD71" s="984"/>
      <c r="AE71" s="984"/>
      <c r="AF71" s="984">
        <v>36115</v>
      </c>
      <c r="AG71" s="984"/>
      <c r="AH71" s="984"/>
      <c r="AI71" s="984"/>
      <c r="AJ71" s="984"/>
      <c r="AK71" s="984" t="s">
        <v>578</v>
      </c>
      <c r="AL71" s="984"/>
      <c r="AM71" s="984"/>
      <c r="AN71" s="984"/>
      <c r="AO71" s="984"/>
      <c r="AP71" s="984">
        <v>55247</v>
      </c>
      <c r="AQ71" s="984"/>
      <c r="AR71" s="984"/>
      <c r="AS71" s="984"/>
      <c r="AT71" s="984"/>
      <c r="AU71" s="984">
        <v>2025</v>
      </c>
      <c r="AV71" s="984"/>
      <c r="AW71" s="984"/>
      <c r="AX71" s="984"/>
      <c r="AY71" s="984"/>
      <c r="AZ71" s="985" t="s">
        <v>577</v>
      </c>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576</v>
      </c>
      <c r="C72" s="988"/>
      <c r="D72" s="988"/>
      <c r="E72" s="988"/>
      <c r="F72" s="988"/>
      <c r="G72" s="988"/>
      <c r="H72" s="988"/>
      <c r="I72" s="988"/>
      <c r="J72" s="988"/>
      <c r="K72" s="988"/>
      <c r="L72" s="988"/>
      <c r="M72" s="988"/>
      <c r="N72" s="988"/>
      <c r="O72" s="988"/>
      <c r="P72" s="989"/>
      <c r="Q72" s="990">
        <v>3013</v>
      </c>
      <c r="R72" s="984"/>
      <c r="S72" s="984"/>
      <c r="T72" s="984"/>
      <c r="U72" s="984"/>
      <c r="V72" s="984">
        <v>2588</v>
      </c>
      <c r="W72" s="984"/>
      <c r="X72" s="984"/>
      <c r="Y72" s="984"/>
      <c r="Z72" s="984"/>
      <c r="AA72" s="984">
        <v>425</v>
      </c>
      <c r="AB72" s="984"/>
      <c r="AC72" s="984"/>
      <c r="AD72" s="984"/>
      <c r="AE72" s="984"/>
      <c r="AF72" s="984">
        <v>3544</v>
      </c>
      <c r="AG72" s="984"/>
      <c r="AH72" s="984"/>
      <c r="AI72" s="984"/>
      <c r="AJ72" s="984"/>
      <c r="AK72" s="984" t="s">
        <v>578</v>
      </c>
      <c r="AL72" s="984"/>
      <c r="AM72" s="984"/>
      <c r="AN72" s="984"/>
      <c r="AO72" s="984"/>
      <c r="AP72" s="984">
        <v>9249</v>
      </c>
      <c r="AQ72" s="984"/>
      <c r="AR72" s="984"/>
      <c r="AS72" s="984"/>
      <c r="AT72" s="984"/>
      <c r="AU72" s="984" t="s">
        <v>578</v>
      </c>
      <c r="AV72" s="984"/>
      <c r="AW72" s="984"/>
      <c r="AX72" s="984"/>
      <c r="AY72" s="984"/>
      <c r="AZ72" s="985" t="s">
        <v>577</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7"/>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96"/>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7"/>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96"/>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5"/>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40624</v>
      </c>
      <c r="AG88" s="972"/>
      <c r="AH88" s="972"/>
      <c r="AI88" s="972"/>
      <c r="AJ88" s="972"/>
      <c r="AK88" s="976"/>
      <c r="AL88" s="976"/>
      <c r="AM88" s="976"/>
      <c r="AN88" s="976"/>
      <c r="AO88" s="976"/>
      <c r="AP88" s="972">
        <v>64496</v>
      </c>
      <c r="AQ88" s="972"/>
      <c r="AR88" s="972"/>
      <c r="AS88" s="972"/>
      <c r="AT88" s="972"/>
      <c r="AU88" s="972">
        <v>2025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616</v>
      </c>
      <c r="CS102" s="966"/>
      <c r="CT102" s="966"/>
      <c r="CU102" s="966"/>
      <c r="CV102" s="967"/>
      <c r="CW102" s="965">
        <v>117</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15">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5449342</v>
      </c>
      <c r="AB110" s="902"/>
      <c r="AC110" s="902"/>
      <c r="AD110" s="902"/>
      <c r="AE110" s="903"/>
      <c r="AF110" s="904">
        <v>5629111</v>
      </c>
      <c r="AG110" s="902"/>
      <c r="AH110" s="902"/>
      <c r="AI110" s="902"/>
      <c r="AJ110" s="903"/>
      <c r="AK110" s="904">
        <v>5424966</v>
      </c>
      <c r="AL110" s="902"/>
      <c r="AM110" s="902"/>
      <c r="AN110" s="902"/>
      <c r="AO110" s="903"/>
      <c r="AP110" s="905">
        <v>31.4</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49168039</v>
      </c>
      <c r="BR110" s="855"/>
      <c r="BS110" s="855"/>
      <c r="BT110" s="855"/>
      <c r="BU110" s="855"/>
      <c r="BV110" s="855">
        <v>47618884</v>
      </c>
      <c r="BW110" s="855"/>
      <c r="BX110" s="855"/>
      <c r="BY110" s="855"/>
      <c r="BZ110" s="855"/>
      <c r="CA110" s="855">
        <v>47681515</v>
      </c>
      <c r="CB110" s="855"/>
      <c r="CC110" s="855"/>
      <c r="CD110" s="855"/>
      <c r="CE110" s="855"/>
      <c r="CF110" s="879">
        <v>275.8</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v>58352</v>
      </c>
      <c r="BR111" s="830"/>
      <c r="BS111" s="830"/>
      <c r="BT111" s="830"/>
      <c r="BU111" s="830"/>
      <c r="BV111" s="830">
        <v>40340</v>
      </c>
      <c r="BW111" s="830"/>
      <c r="BX111" s="830"/>
      <c r="BY111" s="830"/>
      <c r="BZ111" s="830"/>
      <c r="CA111" s="830">
        <v>29728</v>
      </c>
      <c r="CB111" s="830"/>
      <c r="CC111" s="830"/>
      <c r="CD111" s="830"/>
      <c r="CE111" s="830"/>
      <c r="CF111" s="888">
        <v>0.2</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15046790</v>
      </c>
      <c r="BR112" s="830"/>
      <c r="BS112" s="830"/>
      <c r="BT112" s="830"/>
      <c r="BU112" s="830"/>
      <c r="BV112" s="830">
        <v>14546804</v>
      </c>
      <c r="BW112" s="830"/>
      <c r="BX112" s="830"/>
      <c r="BY112" s="830"/>
      <c r="BZ112" s="830"/>
      <c r="CA112" s="830">
        <v>11234403</v>
      </c>
      <c r="CB112" s="830"/>
      <c r="CC112" s="830"/>
      <c r="CD112" s="830"/>
      <c r="CE112" s="830"/>
      <c r="CF112" s="888">
        <v>65</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1016870</v>
      </c>
      <c r="AB113" s="932"/>
      <c r="AC113" s="932"/>
      <c r="AD113" s="932"/>
      <c r="AE113" s="933"/>
      <c r="AF113" s="934">
        <v>1121768</v>
      </c>
      <c r="AG113" s="932"/>
      <c r="AH113" s="932"/>
      <c r="AI113" s="932"/>
      <c r="AJ113" s="933"/>
      <c r="AK113" s="934">
        <v>954571</v>
      </c>
      <c r="AL113" s="932"/>
      <c r="AM113" s="932"/>
      <c r="AN113" s="932"/>
      <c r="AO113" s="933"/>
      <c r="AP113" s="935">
        <v>5.5</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v>2024870</v>
      </c>
      <c r="CB113" s="830"/>
      <c r="CC113" s="830"/>
      <c r="CD113" s="830"/>
      <c r="CE113" s="830"/>
      <c r="CF113" s="888">
        <v>11.7</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52659</v>
      </c>
      <c r="DH113" s="793"/>
      <c r="DI113" s="793"/>
      <c r="DJ113" s="793"/>
      <c r="DK113" s="794"/>
      <c r="DL113" s="795">
        <v>37911</v>
      </c>
      <c r="DM113" s="793"/>
      <c r="DN113" s="793"/>
      <c r="DO113" s="793"/>
      <c r="DP113" s="794"/>
      <c r="DQ113" s="795">
        <v>28853</v>
      </c>
      <c r="DR113" s="793"/>
      <c r="DS113" s="793"/>
      <c r="DT113" s="793"/>
      <c r="DU113" s="794"/>
      <c r="DV113" s="837">
        <v>0.2</v>
      </c>
      <c r="DW113" s="838"/>
      <c r="DX113" s="838"/>
      <c r="DY113" s="838"/>
      <c r="DZ113" s="839"/>
    </row>
    <row r="114" spans="1:130" s="224" customFormat="1" ht="26.25" customHeight="1" x14ac:dyDescent="0.15">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3284</v>
      </c>
      <c r="AB114" s="793"/>
      <c r="AC114" s="793"/>
      <c r="AD114" s="793"/>
      <c r="AE114" s="794"/>
      <c r="AF114" s="795" t="s">
        <v>122</v>
      </c>
      <c r="AG114" s="793"/>
      <c r="AH114" s="793"/>
      <c r="AI114" s="793"/>
      <c r="AJ114" s="794"/>
      <c r="AK114" s="795">
        <v>206691</v>
      </c>
      <c r="AL114" s="793"/>
      <c r="AM114" s="793"/>
      <c r="AN114" s="793"/>
      <c r="AO114" s="794"/>
      <c r="AP114" s="837">
        <v>1.2</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4970566</v>
      </c>
      <c r="BR114" s="830"/>
      <c r="BS114" s="830"/>
      <c r="BT114" s="830"/>
      <c r="BU114" s="830"/>
      <c r="BV114" s="830">
        <v>4848812</v>
      </c>
      <c r="BW114" s="830"/>
      <c r="BX114" s="830"/>
      <c r="BY114" s="830"/>
      <c r="BZ114" s="830"/>
      <c r="CA114" s="830">
        <v>4864615</v>
      </c>
      <c r="CB114" s="830"/>
      <c r="CC114" s="830"/>
      <c r="CD114" s="830"/>
      <c r="CE114" s="830"/>
      <c r="CF114" s="888">
        <v>28.1</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22975</v>
      </c>
      <c r="AB115" s="932"/>
      <c r="AC115" s="932"/>
      <c r="AD115" s="932"/>
      <c r="AE115" s="933"/>
      <c r="AF115" s="934">
        <v>19333</v>
      </c>
      <c r="AG115" s="932"/>
      <c r="AH115" s="932"/>
      <c r="AI115" s="932"/>
      <c r="AJ115" s="933"/>
      <c r="AK115" s="934">
        <v>11520</v>
      </c>
      <c r="AL115" s="932"/>
      <c r="AM115" s="932"/>
      <c r="AN115" s="932"/>
      <c r="AO115" s="933"/>
      <c r="AP115" s="935">
        <v>0.1</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v>1194</v>
      </c>
      <c r="BR115" s="830"/>
      <c r="BS115" s="830"/>
      <c r="BT115" s="830"/>
      <c r="BU115" s="830"/>
      <c r="BV115" s="830">
        <v>2474</v>
      </c>
      <c r="BW115" s="830"/>
      <c r="BX115" s="830"/>
      <c r="BY115" s="830"/>
      <c r="BZ115" s="830"/>
      <c r="CA115" s="830">
        <v>3</v>
      </c>
      <c r="CB115" s="830"/>
      <c r="CC115" s="830"/>
      <c r="CD115" s="830"/>
      <c r="CE115" s="830"/>
      <c r="CF115" s="888">
        <v>0</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274</v>
      </c>
      <c r="AB116" s="793"/>
      <c r="AC116" s="793"/>
      <c r="AD116" s="793"/>
      <c r="AE116" s="794"/>
      <c r="AF116" s="795">
        <v>570</v>
      </c>
      <c r="AG116" s="793"/>
      <c r="AH116" s="793"/>
      <c r="AI116" s="793"/>
      <c r="AJ116" s="794"/>
      <c r="AK116" s="795">
        <v>656</v>
      </c>
      <c r="AL116" s="793"/>
      <c r="AM116" s="793"/>
      <c r="AN116" s="793"/>
      <c r="AO116" s="794"/>
      <c r="AP116" s="837">
        <v>0</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6492745</v>
      </c>
      <c r="AB117" s="916"/>
      <c r="AC117" s="916"/>
      <c r="AD117" s="916"/>
      <c r="AE117" s="917"/>
      <c r="AF117" s="918">
        <v>6770782</v>
      </c>
      <c r="AG117" s="916"/>
      <c r="AH117" s="916"/>
      <c r="AI117" s="916"/>
      <c r="AJ117" s="917"/>
      <c r="AK117" s="918">
        <v>6598404</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442</v>
      </c>
      <c r="BP119" s="891"/>
      <c r="BQ119" s="892">
        <v>69244941</v>
      </c>
      <c r="BR119" s="858"/>
      <c r="BS119" s="858"/>
      <c r="BT119" s="858"/>
      <c r="BU119" s="858"/>
      <c r="BV119" s="858">
        <v>67057314</v>
      </c>
      <c r="BW119" s="858"/>
      <c r="BX119" s="858"/>
      <c r="BY119" s="858"/>
      <c r="BZ119" s="858"/>
      <c r="CA119" s="858">
        <v>65835134</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5693</v>
      </c>
      <c r="DH119" s="777"/>
      <c r="DI119" s="777"/>
      <c r="DJ119" s="777"/>
      <c r="DK119" s="778"/>
      <c r="DL119" s="779">
        <v>2429</v>
      </c>
      <c r="DM119" s="777"/>
      <c r="DN119" s="777"/>
      <c r="DO119" s="777"/>
      <c r="DP119" s="778"/>
      <c r="DQ119" s="779">
        <v>875</v>
      </c>
      <c r="DR119" s="777"/>
      <c r="DS119" s="777"/>
      <c r="DT119" s="777"/>
      <c r="DU119" s="778"/>
      <c r="DV119" s="861">
        <v>0</v>
      </c>
      <c r="DW119" s="862"/>
      <c r="DX119" s="862"/>
      <c r="DY119" s="862"/>
      <c r="DZ119" s="863"/>
    </row>
    <row r="120" spans="1:130" s="224" customFormat="1" ht="26.25" customHeight="1" x14ac:dyDescent="0.15">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13420465</v>
      </c>
      <c r="BR120" s="855"/>
      <c r="BS120" s="855"/>
      <c r="BT120" s="855"/>
      <c r="BU120" s="855"/>
      <c r="BV120" s="855">
        <v>14034757</v>
      </c>
      <c r="BW120" s="855"/>
      <c r="BX120" s="855"/>
      <c r="BY120" s="855"/>
      <c r="BZ120" s="855"/>
      <c r="CA120" s="855">
        <v>11494647</v>
      </c>
      <c r="CB120" s="855"/>
      <c r="CC120" s="855"/>
      <c r="CD120" s="855"/>
      <c r="CE120" s="855"/>
      <c r="CF120" s="879">
        <v>66.5</v>
      </c>
      <c r="CG120" s="880"/>
      <c r="CH120" s="880"/>
      <c r="CI120" s="880"/>
      <c r="CJ120" s="880"/>
      <c r="CK120" s="881" t="s">
        <v>446</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11427922</v>
      </c>
      <c r="DH120" s="855"/>
      <c r="DI120" s="855"/>
      <c r="DJ120" s="855"/>
      <c r="DK120" s="855"/>
      <c r="DL120" s="855">
        <v>11048464</v>
      </c>
      <c r="DM120" s="855"/>
      <c r="DN120" s="855"/>
      <c r="DO120" s="855"/>
      <c r="DP120" s="855"/>
      <c r="DQ120" s="855">
        <v>10638387</v>
      </c>
      <c r="DR120" s="855"/>
      <c r="DS120" s="855"/>
      <c r="DT120" s="855"/>
      <c r="DU120" s="855"/>
      <c r="DV120" s="856">
        <v>61.5</v>
      </c>
      <c r="DW120" s="856"/>
      <c r="DX120" s="856"/>
      <c r="DY120" s="856"/>
      <c r="DZ120" s="857"/>
    </row>
    <row r="121" spans="1:130" s="224" customFormat="1" ht="26.25" customHeight="1" x14ac:dyDescent="0.15">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17391</v>
      </c>
      <c r="AB121" s="793"/>
      <c r="AC121" s="793"/>
      <c r="AD121" s="793"/>
      <c r="AE121" s="794"/>
      <c r="AF121" s="795">
        <v>15723</v>
      </c>
      <c r="AG121" s="793"/>
      <c r="AH121" s="793"/>
      <c r="AI121" s="793"/>
      <c r="AJ121" s="794"/>
      <c r="AK121" s="795">
        <v>9772</v>
      </c>
      <c r="AL121" s="793"/>
      <c r="AM121" s="793"/>
      <c r="AN121" s="793"/>
      <c r="AO121" s="794"/>
      <c r="AP121" s="837">
        <v>0.1</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3994917</v>
      </c>
      <c r="BR121" s="830"/>
      <c r="BS121" s="830"/>
      <c r="BT121" s="830"/>
      <c r="BU121" s="830"/>
      <c r="BV121" s="830">
        <v>3526425</v>
      </c>
      <c r="BW121" s="830"/>
      <c r="BX121" s="830"/>
      <c r="BY121" s="830"/>
      <c r="BZ121" s="830"/>
      <c r="CA121" s="830">
        <v>3577994</v>
      </c>
      <c r="CB121" s="830"/>
      <c r="CC121" s="830"/>
      <c r="CD121" s="830"/>
      <c r="CE121" s="830"/>
      <c r="CF121" s="888">
        <v>20.7</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611465</v>
      </c>
      <c r="DH121" s="830"/>
      <c r="DI121" s="830"/>
      <c r="DJ121" s="830"/>
      <c r="DK121" s="830"/>
      <c r="DL121" s="830">
        <v>489815</v>
      </c>
      <c r="DM121" s="830"/>
      <c r="DN121" s="830"/>
      <c r="DO121" s="830"/>
      <c r="DP121" s="830"/>
      <c r="DQ121" s="830">
        <v>595966</v>
      </c>
      <c r="DR121" s="830"/>
      <c r="DS121" s="830"/>
      <c r="DT121" s="830"/>
      <c r="DU121" s="830"/>
      <c r="DV121" s="807">
        <v>3.4</v>
      </c>
      <c r="DW121" s="807"/>
      <c r="DX121" s="807"/>
      <c r="DY121" s="807"/>
      <c r="DZ121" s="808"/>
    </row>
    <row r="122" spans="1:130" s="224" customFormat="1" ht="26.25" customHeight="1" x14ac:dyDescent="0.15">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46512070</v>
      </c>
      <c r="BR122" s="858"/>
      <c r="BS122" s="858"/>
      <c r="BT122" s="858"/>
      <c r="BU122" s="858"/>
      <c r="BV122" s="858">
        <v>45576666</v>
      </c>
      <c r="BW122" s="858"/>
      <c r="BX122" s="858"/>
      <c r="BY122" s="858"/>
      <c r="BZ122" s="858"/>
      <c r="CA122" s="858">
        <v>45262076</v>
      </c>
      <c r="CB122" s="858"/>
      <c r="CC122" s="858"/>
      <c r="CD122" s="858"/>
      <c r="CE122" s="858"/>
      <c r="CF122" s="859">
        <v>261.8</v>
      </c>
      <c r="CG122" s="860"/>
      <c r="CH122" s="860"/>
      <c r="CI122" s="860"/>
      <c r="CJ122" s="860"/>
      <c r="CK122" s="882"/>
      <c r="CL122" s="868"/>
      <c r="CM122" s="868"/>
      <c r="CN122" s="868"/>
      <c r="CO122" s="869"/>
      <c r="CP122" s="848" t="s">
        <v>450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v>88</v>
      </c>
      <c r="DM122" s="830"/>
      <c r="DN122" s="830"/>
      <c r="DO122" s="830"/>
      <c r="DP122" s="830"/>
      <c r="DQ122" s="830">
        <v>50</v>
      </c>
      <c r="DR122" s="830"/>
      <c r="DS122" s="830"/>
      <c r="DT122" s="830"/>
      <c r="DU122" s="830"/>
      <c r="DV122" s="807">
        <v>0</v>
      </c>
      <c r="DW122" s="807"/>
      <c r="DX122" s="807"/>
      <c r="DY122" s="807"/>
      <c r="DZ122" s="808"/>
    </row>
    <row r="123" spans="1:130" s="224" customFormat="1" ht="26.25" customHeight="1" x14ac:dyDescent="0.15">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451</v>
      </c>
      <c r="BP123" s="891"/>
      <c r="BQ123" s="845">
        <v>63927452</v>
      </c>
      <c r="BR123" s="846"/>
      <c r="BS123" s="846"/>
      <c r="BT123" s="846"/>
      <c r="BU123" s="846"/>
      <c r="BV123" s="846">
        <v>63137848</v>
      </c>
      <c r="BW123" s="846"/>
      <c r="BX123" s="846"/>
      <c r="BY123" s="846"/>
      <c r="BZ123" s="846"/>
      <c r="CA123" s="846">
        <v>60334717</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30.1</v>
      </c>
      <c r="BR124" s="844"/>
      <c r="BS124" s="844"/>
      <c r="BT124" s="844"/>
      <c r="BU124" s="844"/>
      <c r="BV124" s="844">
        <v>23</v>
      </c>
      <c r="BW124" s="844"/>
      <c r="BX124" s="844"/>
      <c r="BY124" s="844"/>
      <c r="BZ124" s="844"/>
      <c r="CA124" s="844">
        <v>31.8</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v>3007403</v>
      </c>
      <c r="DH124" s="777"/>
      <c r="DI124" s="777"/>
      <c r="DJ124" s="777"/>
      <c r="DK124" s="778"/>
      <c r="DL124" s="779">
        <v>3008437</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4764</v>
      </c>
      <c r="AB126" s="793"/>
      <c r="AC126" s="793"/>
      <c r="AD126" s="793"/>
      <c r="AE126" s="794"/>
      <c r="AF126" s="795">
        <v>3443</v>
      </c>
      <c r="AG126" s="793"/>
      <c r="AH126" s="793"/>
      <c r="AI126" s="793"/>
      <c r="AJ126" s="794"/>
      <c r="AK126" s="795">
        <v>1597</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820</v>
      </c>
      <c r="AB127" s="793"/>
      <c r="AC127" s="793"/>
      <c r="AD127" s="793"/>
      <c r="AE127" s="794"/>
      <c r="AF127" s="795">
        <v>167</v>
      </c>
      <c r="AG127" s="793"/>
      <c r="AH127" s="793"/>
      <c r="AI127" s="793"/>
      <c r="AJ127" s="794"/>
      <c r="AK127" s="795">
        <v>151</v>
      </c>
      <c r="AL127" s="793"/>
      <c r="AM127" s="793"/>
      <c r="AN127" s="793"/>
      <c r="AO127" s="794"/>
      <c r="AP127" s="837">
        <v>0</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381096</v>
      </c>
      <c r="AB128" s="814"/>
      <c r="AC128" s="814"/>
      <c r="AD128" s="814"/>
      <c r="AE128" s="815"/>
      <c r="AF128" s="816">
        <v>364919</v>
      </c>
      <c r="AG128" s="814"/>
      <c r="AH128" s="814"/>
      <c r="AI128" s="814"/>
      <c r="AJ128" s="815"/>
      <c r="AK128" s="816">
        <v>330833</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12.29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v>1194</v>
      </c>
      <c r="DH128" s="804"/>
      <c r="DI128" s="804"/>
      <c r="DJ128" s="804"/>
      <c r="DK128" s="804"/>
      <c r="DL128" s="804">
        <v>2474</v>
      </c>
      <c r="DM128" s="804"/>
      <c r="DN128" s="804"/>
      <c r="DO128" s="804"/>
      <c r="DP128" s="804"/>
      <c r="DQ128" s="804">
        <v>3</v>
      </c>
      <c r="DR128" s="804"/>
      <c r="DS128" s="804"/>
      <c r="DT128" s="804"/>
      <c r="DU128" s="804"/>
      <c r="DV128" s="805">
        <v>0</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22597019</v>
      </c>
      <c r="AB129" s="793"/>
      <c r="AC129" s="793"/>
      <c r="AD129" s="793"/>
      <c r="AE129" s="794"/>
      <c r="AF129" s="795">
        <v>22059723</v>
      </c>
      <c r="AG129" s="793"/>
      <c r="AH129" s="793"/>
      <c r="AI129" s="793"/>
      <c r="AJ129" s="794"/>
      <c r="AK129" s="795">
        <v>22291084</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17.29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4948447</v>
      </c>
      <c r="AB130" s="793"/>
      <c r="AC130" s="793"/>
      <c r="AD130" s="793"/>
      <c r="AE130" s="794"/>
      <c r="AF130" s="795">
        <v>5038677</v>
      </c>
      <c r="AG130" s="793"/>
      <c r="AH130" s="793"/>
      <c r="AI130" s="793"/>
      <c r="AJ130" s="794"/>
      <c r="AK130" s="795">
        <v>5000976</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7.3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17648572</v>
      </c>
      <c r="AB131" s="777"/>
      <c r="AC131" s="777"/>
      <c r="AD131" s="777"/>
      <c r="AE131" s="778"/>
      <c r="AF131" s="779">
        <v>17021046</v>
      </c>
      <c r="AG131" s="777"/>
      <c r="AH131" s="777"/>
      <c r="AI131" s="777"/>
      <c r="AJ131" s="778"/>
      <c r="AK131" s="779">
        <v>17290108</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31.8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6.5909128509999997</v>
      </c>
      <c r="AB132" s="758"/>
      <c r="AC132" s="758"/>
      <c r="AD132" s="758"/>
      <c r="AE132" s="759"/>
      <c r="AF132" s="760">
        <v>8.0323265680000002</v>
      </c>
      <c r="AG132" s="758"/>
      <c r="AH132" s="758"/>
      <c r="AI132" s="758"/>
      <c r="AJ132" s="759"/>
      <c r="AK132" s="760">
        <v>7.3255470699999998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6.7</v>
      </c>
      <c r="AB133" s="737"/>
      <c r="AC133" s="737"/>
      <c r="AD133" s="737"/>
      <c r="AE133" s="738"/>
      <c r="AF133" s="736">
        <v>7</v>
      </c>
      <c r="AG133" s="737"/>
      <c r="AH133" s="737"/>
      <c r="AI133" s="737"/>
      <c r="AJ133" s="738"/>
      <c r="AK133" s="736">
        <v>7.3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eW7A8FrKlA2KBmzB7KQ1aTKgpzLbfZXFRIpPXcGoZL92CDmEESKDIExTemljOa6PE2I9CjIwKZTYHbUBjwWaw==" saltValue="m5325UTwIZfr38YpDuzK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3"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OjWBE/Eh2ZV/5EcvnDkZxjUBtfc1oLx6IYmySDR0X6HzBzCfrIYkpA+I5dYZsvmSpkppZg5Z809hmApvSlR8g==" saltValue="/a66DGJQGy5un0yx+id2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5Sc+Ozxll+OyRdifyraxrsCPebX4i4ZedVl3qeN1CK4gQ2E+bLzrBgbOioSYaOqcGqTzbimcMDxwcYpS/S7tQ==" saltValue="1SQRRbiWIW+o+23IVA8D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4" t="s">
        <v>480</v>
      </c>
      <c r="AP7" s="265"/>
      <c r="AQ7" s="266" t="s">
        <v>481</v>
      </c>
      <c r="AR7" s="267"/>
    </row>
    <row r="8" spans="1:46" x14ac:dyDescent="0.15">
      <c r="A8" s="259"/>
      <c r="AK8" s="268"/>
      <c r="AL8" s="269"/>
      <c r="AM8" s="269"/>
      <c r="AN8" s="270"/>
      <c r="AO8" s="1135"/>
      <c r="AP8" s="271" t="s">
        <v>482</v>
      </c>
      <c r="AQ8" s="272" t="s">
        <v>483</v>
      </c>
      <c r="AR8" s="273" t="s">
        <v>484</v>
      </c>
    </row>
    <row r="9" spans="1:46" x14ac:dyDescent="0.15">
      <c r="A9" s="259"/>
      <c r="AK9" s="1146" t="s">
        <v>485</v>
      </c>
      <c r="AL9" s="1147"/>
      <c r="AM9" s="1147"/>
      <c r="AN9" s="1148"/>
      <c r="AO9" s="274">
        <v>5267954</v>
      </c>
      <c r="AP9" s="274">
        <v>108021</v>
      </c>
      <c r="AQ9" s="275">
        <v>88459</v>
      </c>
      <c r="AR9" s="276">
        <v>22.1</v>
      </c>
    </row>
    <row r="10" spans="1:46" ht="13.5" customHeight="1" x14ac:dyDescent="0.15">
      <c r="A10" s="259"/>
      <c r="AK10" s="1146" t="s">
        <v>486</v>
      </c>
      <c r="AL10" s="1147"/>
      <c r="AM10" s="1147"/>
      <c r="AN10" s="1148"/>
      <c r="AO10" s="277">
        <v>858153</v>
      </c>
      <c r="AP10" s="277">
        <v>17597</v>
      </c>
      <c r="AQ10" s="278">
        <v>6814</v>
      </c>
      <c r="AR10" s="279">
        <v>158.19999999999999</v>
      </c>
    </row>
    <row r="11" spans="1:46" ht="13.5" customHeight="1" x14ac:dyDescent="0.15">
      <c r="A11" s="259"/>
      <c r="AK11" s="1146" t="s">
        <v>487</v>
      </c>
      <c r="AL11" s="1147"/>
      <c r="AM11" s="1147"/>
      <c r="AN11" s="1148"/>
      <c r="AO11" s="277" t="s">
        <v>488</v>
      </c>
      <c r="AP11" s="277" t="s">
        <v>488</v>
      </c>
      <c r="AQ11" s="278">
        <v>1610</v>
      </c>
      <c r="AR11" s="279" t="s">
        <v>488</v>
      </c>
    </row>
    <row r="12" spans="1:46" ht="13.5" customHeight="1" x14ac:dyDescent="0.15">
      <c r="A12" s="259"/>
      <c r="AK12" s="1146" t="s">
        <v>489</v>
      </c>
      <c r="AL12" s="1147"/>
      <c r="AM12" s="1147"/>
      <c r="AN12" s="1148"/>
      <c r="AO12" s="277" t="s">
        <v>488</v>
      </c>
      <c r="AP12" s="277" t="s">
        <v>488</v>
      </c>
      <c r="AQ12" s="278">
        <v>24</v>
      </c>
      <c r="AR12" s="279" t="s">
        <v>488</v>
      </c>
    </row>
    <row r="13" spans="1:46" ht="13.5" customHeight="1" x14ac:dyDescent="0.15">
      <c r="A13" s="259"/>
      <c r="AK13" s="1146" t="s">
        <v>490</v>
      </c>
      <c r="AL13" s="1147"/>
      <c r="AM13" s="1147"/>
      <c r="AN13" s="1148"/>
      <c r="AO13" s="277">
        <v>226813</v>
      </c>
      <c r="AP13" s="277">
        <v>4651</v>
      </c>
      <c r="AQ13" s="278">
        <v>3854</v>
      </c>
      <c r="AR13" s="279">
        <v>20.7</v>
      </c>
    </row>
    <row r="14" spans="1:46" ht="13.5" customHeight="1" x14ac:dyDescent="0.15">
      <c r="A14" s="259"/>
      <c r="AK14" s="1146" t="s">
        <v>491</v>
      </c>
      <c r="AL14" s="1147"/>
      <c r="AM14" s="1147"/>
      <c r="AN14" s="1148"/>
      <c r="AO14" s="277">
        <v>88410</v>
      </c>
      <c r="AP14" s="277">
        <v>1813</v>
      </c>
      <c r="AQ14" s="278">
        <v>1979</v>
      </c>
      <c r="AR14" s="279">
        <v>-8.4</v>
      </c>
    </row>
    <row r="15" spans="1:46" ht="13.5" customHeight="1" x14ac:dyDescent="0.15">
      <c r="A15" s="259"/>
      <c r="AK15" s="1149" t="s">
        <v>492</v>
      </c>
      <c r="AL15" s="1150"/>
      <c r="AM15" s="1150"/>
      <c r="AN15" s="1151"/>
      <c r="AO15" s="277">
        <v>-392747</v>
      </c>
      <c r="AP15" s="277">
        <v>-8053</v>
      </c>
      <c r="AQ15" s="278">
        <v>-5062</v>
      </c>
      <c r="AR15" s="279">
        <v>59.1</v>
      </c>
    </row>
    <row r="16" spans="1:46" x14ac:dyDescent="0.15">
      <c r="A16" s="259"/>
      <c r="AK16" s="1149" t="s">
        <v>177</v>
      </c>
      <c r="AL16" s="1150"/>
      <c r="AM16" s="1150"/>
      <c r="AN16" s="1151"/>
      <c r="AO16" s="277">
        <v>6048583</v>
      </c>
      <c r="AP16" s="277">
        <v>124028</v>
      </c>
      <c r="AQ16" s="278">
        <v>97678</v>
      </c>
      <c r="AR16" s="279">
        <v>27</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52" t="s">
        <v>497</v>
      </c>
      <c r="AL21" s="1153"/>
      <c r="AM21" s="1153"/>
      <c r="AN21" s="1154"/>
      <c r="AO21" s="289">
        <v>9.6999999999999993</v>
      </c>
      <c r="AP21" s="290">
        <v>8.7899999999999991</v>
      </c>
      <c r="AQ21" s="291">
        <v>0.91</v>
      </c>
      <c r="AS21" s="292"/>
      <c r="AT21" s="288"/>
    </row>
    <row r="22" spans="1:46" s="260" customFormat="1" x14ac:dyDescent="0.15">
      <c r="A22" s="288"/>
      <c r="AK22" s="1152" t="s">
        <v>498</v>
      </c>
      <c r="AL22" s="1153"/>
      <c r="AM22" s="1153"/>
      <c r="AN22" s="1154"/>
      <c r="AO22" s="293">
        <v>97.1</v>
      </c>
      <c r="AP22" s="294">
        <v>97.7</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5" t="s">
        <v>499</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4" t="s">
        <v>480</v>
      </c>
      <c r="AP30" s="265"/>
      <c r="AQ30" s="266" t="s">
        <v>481</v>
      </c>
      <c r="AR30" s="267"/>
    </row>
    <row r="31" spans="1:46" x14ac:dyDescent="0.15">
      <c r="A31" s="259"/>
      <c r="AK31" s="268"/>
      <c r="AL31" s="269"/>
      <c r="AM31" s="269"/>
      <c r="AN31" s="270"/>
      <c r="AO31" s="1135"/>
      <c r="AP31" s="271" t="s">
        <v>482</v>
      </c>
      <c r="AQ31" s="272" t="s">
        <v>483</v>
      </c>
      <c r="AR31" s="273" t="s">
        <v>484</v>
      </c>
    </row>
    <row r="32" spans="1:46" ht="27" customHeight="1" x14ac:dyDescent="0.15">
      <c r="A32" s="259"/>
      <c r="AK32" s="1136" t="s">
        <v>502</v>
      </c>
      <c r="AL32" s="1137"/>
      <c r="AM32" s="1137"/>
      <c r="AN32" s="1138"/>
      <c r="AO32" s="303">
        <v>5424966</v>
      </c>
      <c r="AP32" s="303">
        <v>111240</v>
      </c>
      <c r="AQ32" s="304">
        <v>63215</v>
      </c>
      <c r="AR32" s="305">
        <v>76</v>
      </c>
    </row>
    <row r="33" spans="1:46" ht="13.5" customHeight="1" x14ac:dyDescent="0.15">
      <c r="A33" s="259"/>
      <c r="AK33" s="1136" t="s">
        <v>503</v>
      </c>
      <c r="AL33" s="1137"/>
      <c r="AM33" s="1137"/>
      <c r="AN33" s="1138"/>
      <c r="AO33" s="303" t="s">
        <v>488</v>
      </c>
      <c r="AP33" s="303" t="s">
        <v>488</v>
      </c>
      <c r="AQ33" s="304" t="s">
        <v>488</v>
      </c>
      <c r="AR33" s="305" t="s">
        <v>488</v>
      </c>
    </row>
    <row r="34" spans="1:46" ht="27" customHeight="1" x14ac:dyDescent="0.15">
      <c r="A34" s="259"/>
      <c r="AK34" s="1136" t="s">
        <v>504</v>
      </c>
      <c r="AL34" s="1137"/>
      <c r="AM34" s="1137"/>
      <c r="AN34" s="1138"/>
      <c r="AO34" s="303" t="s">
        <v>488</v>
      </c>
      <c r="AP34" s="303" t="s">
        <v>488</v>
      </c>
      <c r="AQ34" s="304">
        <v>3</v>
      </c>
      <c r="AR34" s="305" t="s">
        <v>488</v>
      </c>
    </row>
    <row r="35" spans="1:46" ht="27" customHeight="1" x14ac:dyDescent="0.15">
      <c r="A35" s="259"/>
      <c r="AK35" s="1136" t="s">
        <v>505</v>
      </c>
      <c r="AL35" s="1137"/>
      <c r="AM35" s="1137"/>
      <c r="AN35" s="1138"/>
      <c r="AO35" s="303">
        <v>954571</v>
      </c>
      <c r="AP35" s="303">
        <v>19574</v>
      </c>
      <c r="AQ35" s="304">
        <v>15084</v>
      </c>
      <c r="AR35" s="305">
        <v>29.8</v>
      </c>
    </row>
    <row r="36" spans="1:46" ht="27" customHeight="1" x14ac:dyDescent="0.15">
      <c r="A36" s="259"/>
      <c r="AK36" s="1136" t="s">
        <v>506</v>
      </c>
      <c r="AL36" s="1137"/>
      <c r="AM36" s="1137"/>
      <c r="AN36" s="1138"/>
      <c r="AO36" s="303">
        <v>206691</v>
      </c>
      <c r="AP36" s="303">
        <v>4238</v>
      </c>
      <c r="AQ36" s="304">
        <v>1958</v>
      </c>
      <c r="AR36" s="305">
        <v>116.4</v>
      </c>
    </row>
    <row r="37" spans="1:46" ht="13.5" customHeight="1" x14ac:dyDescent="0.15">
      <c r="A37" s="259"/>
      <c r="AK37" s="1136" t="s">
        <v>507</v>
      </c>
      <c r="AL37" s="1137"/>
      <c r="AM37" s="1137"/>
      <c r="AN37" s="1138"/>
      <c r="AO37" s="303">
        <v>11520</v>
      </c>
      <c r="AP37" s="303">
        <v>236</v>
      </c>
      <c r="AQ37" s="304">
        <v>529</v>
      </c>
      <c r="AR37" s="305">
        <v>-55.4</v>
      </c>
    </row>
    <row r="38" spans="1:46" ht="27" customHeight="1" x14ac:dyDescent="0.15">
      <c r="A38" s="259"/>
      <c r="AK38" s="1139" t="s">
        <v>508</v>
      </c>
      <c r="AL38" s="1140"/>
      <c r="AM38" s="1140"/>
      <c r="AN38" s="1141"/>
      <c r="AO38" s="306">
        <v>656</v>
      </c>
      <c r="AP38" s="306">
        <v>13</v>
      </c>
      <c r="AQ38" s="307">
        <v>2</v>
      </c>
      <c r="AR38" s="295">
        <v>550</v>
      </c>
      <c r="AS38" s="302"/>
    </row>
    <row r="39" spans="1:46" x14ac:dyDescent="0.15">
      <c r="A39" s="259"/>
      <c r="AK39" s="1139" t="s">
        <v>509</v>
      </c>
      <c r="AL39" s="1140"/>
      <c r="AM39" s="1140"/>
      <c r="AN39" s="1141"/>
      <c r="AO39" s="303">
        <v>-330833</v>
      </c>
      <c r="AP39" s="303">
        <v>-6784</v>
      </c>
      <c r="AQ39" s="304">
        <v>-3177</v>
      </c>
      <c r="AR39" s="305">
        <v>113.5</v>
      </c>
      <c r="AS39" s="302"/>
    </row>
    <row r="40" spans="1:46" ht="27" customHeight="1" x14ac:dyDescent="0.15">
      <c r="A40" s="259"/>
      <c r="AK40" s="1136" t="s">
        <v>510</v>
      </c>
      <c r="AL40" s="1137"/>
      <c r="AM40" s="1137"/>
      <c r="AN40" s="1138"/>
      <c r="AO40" s="303">
        <v>-5000976</v>
      </c>
      <c r="AP40" s="303">
        <v>-102546</v>
      </c>
      <c r="AQ40" s="304">
        <v>-54547</v>
      </c>
      <c r="AR40" s="305">
        <v>88</v>
      </c>
      <c r="AS40" s="302"/>
    </row>
    <row r="41" spans="1:46" x14ac:dyDescent="0.15">
      <c r="A41" s="259"/>
      <c r="AK41" s="1142" t="s">
        <v>287</v>
      </c>
      <c r="AL41" s="1143"/>
      <c r="AM41" s="1143"/>
      <c r="AN41" s="1144"/>
      <c r="AO41" s="303">
        <v>1266595</v>
      </c>
      <c r="AP41" s="303">
        <v>25972</v>
      </c>
      <c r="AQ41" s="304">
        <v>23067</v>
      </c>
      <c r="AR41" s="305">
        <v>12.6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9" t="s">
        <v>480</v>
      </c>
      <c r="AN49" s="1131" t="s">
        <v>513</v>
      </c>
      <c r="AO49" s="1132"/>
      <c r="AP49" s="1132"/>
      <c r="AQ49" s="1132"/>
      <c r="AR49" s="1133"/>
    </row>
    <row r="50" spans="1:44" x14ac:dyDescent="0.15">
      <c r="A50" s="259"/>
      <c r="AK50" s="317"/>
      <c r="AL50" s="318"/>
      <c r="AM50" s="1130"/>
      <c r="AN50" s="319" t="s">
        <v>514</v>
      </c>
      <c r="AO50" s="320" t="s">
        <v>515</v>
      </c>
      <c r="AP50" s="321" t="s">
        <v>516</v>
      </c>
      <c r="AQ50" s="322" t="s">
        <v>517</v>
      </c>
      <c r="AR50" s="323" t="s">
        <v>518</v>
      </c>
    </row>
    <row r="51" spans="1:44" x14ac:dyDescent="0.15">
      <c r="A51" s="259"/>
      <c r="AK51" s="315" t="s">
        <v>519</v>
      </c>
      <c r="AL51" s="316"/>
      <c r="AM51" s="324">
        <v>3758446</v>
      </c>
      <c r="AN51" s="325">
        <v>72445</v>
      </c>
      <c r="AO51" s="326">
        <v>-16.100000000000001</v>
      </c>
      <c r="AP51" s="327">
        <v>70166</v>
      </c>
      <c r="AQ51" s="328">
        <v>1.4</v>
      </c>
      <c r="AR51" s="329">
        <v>-17.5</v>
      </c>
    </row>
    <row r="52" spans="1:44" x14ac:dyDescent="0.15">
      <c r="A52" s="259"/>
      <c r="AK52" s="330"/>
      <c r="AL52" s="331" t="s">
        <v>520</v>
      </c>
      <c r="AM52" s="332">
        <v>2755662</v>
      </c>
      <c r="AN52" s="333">
        <v>53116</v>
      </c>
      <c r="AO52" s="334">
        <v>-1</v>
      </c>
      <c r="AP52" s="335">
        <v>36115</v>
      </c>
      <c r="AQ52" s="336">
        <v>-6.2</v>
      </c>
      <c r="AR52" s="337">
        <v>5.2</v>
      </c>
    </row>
    <row r="53" spans="1:44" x14ac:dyDescent="0.15">
      <c r="A53" s="259"/>
      <c r="AK53" s="315" t="s">
        <v>521</v>
      </c>
      <c r="AL53" s="316"/>
      <c r="AM53" s="324">
        <v>4972232</v>
      </c>
      <c r="AN53" s="325">
        <v>97049</v>
      </c>
      <c r="AO53" s="326">
        <v>34</v>
      </c>
      <c r="AP53" s="327">
        <v>70329</v>
      </c>
      <c r="AQ53" s="328">
        <v>0.2</v>
      </c>
      <c r="AR53" s="329">
        <v>33.799999999999997</v>
      </c>
    </row>
    <row r="54" spans="1:44" x14ac:dyDescent="0.15">
      <c r="A54" s="259"/>
      <c r="AK54" s="330"/>
      <c r="AL54" s="331" t="s">
        <v>520</v>
      </c>
      <c r="AM54" s="332">
        <v>3104549</v>
      </c>
      <c r="AN54" s="333">
        <v>60595</v>
      </c>
      <c r="AO54" s="334">
        <v>14.1</v>
      </c>
      <c r="AP54" s="335">
        <v>39403</v>
      </c>
      <c r="AQ54" s="336">
        <v>9.1</v>
      </c>
      <c r="AR54" s="337">
        <v>5</v>
      </c>
    </row>
    <row r="55" spans="1:44" x14ac:dyDescent="0.15">
      <c r="A55" s="259"/>
      <c r="AK55" s="315" t="s">
        <v>522</v>
      </c>
      <c r="AL55" s="316"/>
      <c r="AM55" s="324">
        <v>4183232</v>
      </c>
      <c r="AN55" s="325">
        <v>83004</v>
      </c>
      <c r="AO55" s="326">
        <v>-14.5</v>
      </c>
      <c r="AP55" s="327">
        <v>71871</v>
      </c>
      <c r="AQ55" s="328">
        <v>2.2000000000000002</v>
      </c>
      <c r="AR55" s="329">
        <v>-16.7</v>
      </c>
    </row>
    <row r="56" spans="1:44" x14ac:dyDescent="0.15">
      <c r="A56" s="259"/>
      <c r="AK56" s="330"/>
      <c r="AL56" s="331" t="s">
        <v>520</v>
      </c>
      <c r="AM56" s="332">
        <v>2644407</v>
      </c>
      <c r="AN56" s="333">
        <v>52470</v>
      </c>
      <c r="AO56" s="334">
        <v>-13.4</v>
      </c>
      <c r="AP56" s="335">
        <v>38232</v>
      </c>
      <c r="AQ56" s="336">
        <v>-3</v>
      </c>
      <c r="AR56" s="337">
        <v>-10.4</v>
      </c>
    </row>
    <row r="57" spans="1:44" x14ac:dyDescent="0.15">
      <c r="A57" s="259"/>
      <c r="AK57" s="315" t="s">
        <v>523</v>
      </c>
      <c r="AL57" s="316"/>
      <c r="AM57" s="324">
        <v>5036955</v>
      </c>
      <c r="AN57" s="325">
        <v>101640</v>
      </c>
      <c r="AO57" s="326">
        <v>22.5</v>
      </c>
      <c r="AP57" s="327">
        <v>71807</v>
      </c>
      <c r="AQ57" s="328">
        <v>-0.1</v>
      </c>
      <c r="AR57" s="329">
        <v>22.6</v>
      </c>
    </row>
    <row r="58" spans="1:44" x14ac:dyDescent="0.15">
      <c r="A58" s="259"/>
      <c r="AK58" s="330"/>
      <c r="AL58" s="331" t="s">
        <v>520</v>
      </c>
      <c r="AM58" s="332">
        <v>3157431</v>
      </c>
      <c r="AN58" s="333">
        <v>63713</v>
      </c>
      <c r="AO58" s="334">
        <v>21.4</v>
      </c>
      <c r="AP58" s="335">
        <v>37333</v>
      </c>
      <c r="AQ58" s="336">
        <v>-2.4</v>
      </c>
      <c r="AR58" s="337">
        <v>23.8</v>
      </c>
    </row>
    <row r="59" spans="1:44" x14ac:dyDescent="0.15">
      <c r="A59" s="259"/>
      <c r="AK59" s="315" t="s">
        <v>524</v>
      </c>
      <c r="AL59" s="316"/>
      <c r="AM59" s="324">
        <v>7092030</v>
      </c>
      <c r="AN59" s="325">
        <v>145424</v>
      </c>
      <c r="AO59" s="326">
        <v>43.1</v>
      </c>
      <c r="AP59" s="327">
        <v>80821</v>
      </c>
      <c r="AQ59" s="328">
        <v>12.6</v>
      </c>
      <c r="AR59" s="329">
        <v>30.5</v>
      </c>
    </row>
    <row r="60" spans="1:44" x14ac:dyDescent="0.15">
      <c r="A60" s="259"/>
      <c r="AK60" s="330"/>
      <c r="AL60" s="331" t="s">
        <v>520</v>
      </c>
      <c r="AM60" s="332">
        <v>4774890</v>
      </c>
      <c r="AN60" s="333">
        <v>97910</v>
      </c>
      <c r="AO60" s="334">
        <v>53.7</v>
      </c>
      <c r="AP60" s="335">
        <v>49586</v>
      </c>
      <c r="AQ60" s="336">
        <v>32.799999999999997</v>
      </c>
      <c r="AR60" s="337">
        <v>20.9</v>
      </c>
    </row>
    <row r="61" spans="1:44" x14ac:dyDescent="0.15">
      <c r="A61" s="259"/>
      <c r="AK61" s="315" t="s">
        <v>525</v>
      </c>
      <c r="AL61" s="338"/>
      <c r="AM61" s="324">
        <v>5008579</v>
      </c>
      <c r="AN61" s="325">
        <v>99912</v>
      </c>
      <c r="AO61" s="326">
        <v>13.8</v>
      </c>
      <c r="AP61" s="327">
        <v>72999</v>
      </c>
      <c r="AQ61" s="339">
        <v>3.3</v>
      </c>
      <c r="AR61" s="329">
        <v>10.5</v>
      </c>
    </row>
    <row r="62" spans="1:44" x14ac:dyDescent="0.15">
      <c r="A62" s="259"/>
      <c r="AK62" s="330"/>
      <c r="AL62" s="331" t="s">
        <v>520</v>
      </c>
      <c r="AM62" s="332">
        <v>3287388</v>
      </c>
      <c r="AN62" s="333">
        <v>65561</v>
      </c>
      <c r="AO62" s="334">
        <v>15</v>
      </c>
      <c r="AP62" s="335">
        <v>40134</v>
      </c>
      <c r="AQ62" s="336">
        <v>6.1</v>
      </c>
      <c r="AR62" s="337">
        <v>8.9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GGIZ0gpO5hzNsj3+v7C1ebjBZ5BwiXoQWBW2lD4oaH1ylURIU/w8laF/kWsVxkghE+qgE5ZbqgPpbSOg0Ex+A==" saltValue="1aDYp+H3aE3CJqhOLfrj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Mglqd+1qpHt2uqYwT6y3ttguVRhnHNmfb36EPHg2lYIWXkmschDs8ANDJ32oSglbvytLfGdBkz6zaKVsbWG02Q==" saltValue="SghCf84oKe95rR6LBxPh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FqM93Ze7DtBDRkGDqz7ME7z5+K3cSbh35M3liXZuNcSUAiyUcrCQqWuOlnvFtFGFT8K3iJXp2lMqD1/c8Mha8g==" saltValue="E2TXfATxIOWVKmAPSMMY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5" t="s">
        <v>3</v>
      </c>
      <c r="D47" s="1155"/>
      <c r="E47" s="1156"/>
      <c r="F47" s="11">
        <v>13.97</v>
      </c>
      <c r="G47" s="12">
        <v>13.13</v>
      </c>
      <c r="H47" s="12">
        <v>12.78</v>
      </c>
      <c r="I47" s="12">
        <v>13.65</v>
      </c>
      <c r="J47" s="13">
        <v>14.18</v>
      </c>
    </row>
    <row r="48" spans="2:10" ht="57.75" customHeight="1" x14ac:dyDescent="0.15">
      <c r="B48" s="14"/>
      <c r="C48" s="1157" t="s">
        <v>4</v>
      </c>
      <c r="D48" s="1157"/>
      <c r="E48" s="1158"/>
      <c r="F48" s="15">
        <v>2.52</v>
      </c>
      <c r="G48" s="16">
        <v>3.19</v>
      </c>
      <c r="H48" s="16">
        <v>5.8</v>
      </c>
      <c r="I48" s="16">
        <v>4.8499999999999996</v>
      </c>
      <c r="J48" s="17">
        <v>3.94</v>
      </c>
    </row>
    <row r="49" spans="2:10" ht="57.75" customHeight="1" thickBot="1" x14ac:dyDescent="0.2">
      <c r="B49" s="18"/>
      <c r="C49" s="1159" t="s">
        <v>5</v>
      </c>
      <c r="D49" s="1159"/>
      <c r="E49" s="1160"/>
      <c r="F49" s="19">
        <v>2.52</v>
      </c>
      <c r="G49" s="20">
        <v>3.68</v>
      </c>
      <c r="H49" s="20">
        <v>7.14</v>
      </c>
      <c r="I49" s="20">
        <v>3.03</v>
      </c>
      <c r="J49" s="21">
        <v>4.3099999999999996</v>
      </c>
    </row>
    <row r="50" spans="2:10" x14ac:dyDescent="0.15"/>
  </sheetData>
  <sheetProtection algorithmName="SHA-512" hashValue="0C0Yt7KIonJJXkGh7usSxGhS1pzYHOROxqhZlq7zP85Vo5rXA2axV63xP72TU3bu6YQ9+Piie54JEE5BGhf2LQ==" saltValue="oI4k2ZmneBJERgxkasN7y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2025-03-12T06:13:32Z</cp:lastPrinted>
  <dcterms:created xsi:type="dcterms:W3CDTF">2025-02-19T04:15:20Z</dcterms:created>
  <dcterms:modified xsi:type="dcterms:W3CDTF">2025-09-29T02:51:38Z</dcterms:modified>
  <cp:category/>
</cp:coreProperties>
</file>