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219ADA28-8BEB-4A57-A246-715808745FA7}"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C38" i="10"/>
  <c r="BE37" i="10"/>
  <c r="AM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U37" i="10" s="1"/>
  <c r="U38" i="10" s="1"/>
  <c r="AM34" i="10" l="1"/>
  <c r="AM35" i="10" s="1"/>
  <c r="BE34" i="10" l="1"/>
  <c r="BE35" i="10" s="1"/>
  <c r="BE36" i="10" s="1"/>
  <c r="BW34" i="10"/>
  <c r="BW35" i="10" s="1"/>
  <c r="BW36" i="10" s="1"/>
  <c r="BW37" i="10" s="1"/>
  <c r="BW38" i="10" s="1"/>
  <c r="BW39" i="10" s="1"/>
  <c r="CO34" i="10" l="1"/>
  <c r="CO35" i="10" s="1"/>
  <c r="CO36" i="10" s="1"/>
  <c r="CO37" i="10" s="1"/>
  <c r="CO38" i="10" s="1"/>
  <c r="CO39" i="10" s="1"/>
  <c r="CO40" i="10" s="1"/>
  <c r="CO41" i="10" s="1"/>
  <c r="CO42" i="10" s="1"/>
</calcChain>
</file>

<file path=xl/sharedStrings.xml><?xml version="1.0" encoding="utf-8"?>
<sst xmlns="http://schemas.openxmlformats.org/spreadsheetml/2006/main" count="1126" uniqueCount="594">
  <si>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</si>
  <si>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</si>
  <si>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</si>
  <si>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</si>
  <si>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</si>
  <si>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</si>
  <si>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</si>
  <si>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</si>
  <si>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</si>
  <si>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</si>
  <si>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</si>
  <si>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</si>
  <si>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</si>
  <si>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</si>
  <si>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</si>
  <si>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</si>
  <si>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</si>
  <si>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</si>
  <si>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</si>
  <si>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</si>
  <si>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</si>
  <si>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</si>
  <si>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</si>
  <si>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</si>
  <si>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</si>
  <si>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</si>
  <si>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</si>
  <si>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</si>
  <si>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</si>
  <si>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</si>
  <si>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</si>
  <si>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</si>
  <si>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</si>
  <si>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</si>
  <si>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</si>
  <si>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</si>
  <si>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</si>
  <si>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</si>
  <si>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</si>
  <si>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</si>
  <si>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</si>
  <si>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</si>
  <si>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</si>
  <si>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</si>
  <si>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</si>
  <si>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</si>
  <si>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</si>
  <si>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</si>
  <si>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</si>
  <si>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</si>
  <si>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</si>
  <si>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</si>
  <si>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</si>
  <si>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</si>
  <si>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</si>
  <si>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</si>
  <si>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</si>
  <si>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</si>
  <si>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</si>
  <si>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</si>
  <si>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</si>
  <si>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</si>
  <si>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</si>
  <si>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</si>
  <si>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</si>
  <si>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</si>
  <si>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</si>
  <si>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</si>
  <si>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</si>
  <si>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</si>
  <si>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</si>
  <si>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</si>
  <si>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</si>
  <si>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</si>
  <si>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</si>
  <si>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</si>
  <si>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</si>
  <si>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</si>
  <si>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</si>
  <si>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</si>
  <si>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</si>
  <si>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</si>
  <si>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</si>
  <si>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</si>
  <si>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</si>
  <si>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</si>
  <si>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</si>
  <si>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</si>
  <si>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</si>
  <si>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</si>
  <si>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</si>
  <si>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</si>
  <si>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</si>
  <si>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</si>
  <si>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</si>
  <si>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</si>
  <si>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</si>
  <si>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</si>
  <si>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</si>
  <si>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</si>
  <si>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</si>
  <si>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</si>
  <si>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</si>
  <si>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</si>
  <si>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</si>
  <si>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</si>
  <si>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</si>
  <si>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</si>
  <si>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</si>
  <si>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</si>
  <si>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</si>
  <si>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</si>
  <si>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</si>
  <si>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</si>
  <si>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</si>
  <si>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</si>
  <si>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</si>
  <si>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</si>
  <si>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</si>
  <si>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</si>
  <si>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</si>
  <si>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</si>
  <si>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</si>
  <si>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</si>
  <si>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</si>
  <si>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</si>
  <si>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</si>
  <si>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</si>
  <si>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</si>
  <si>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</si>
  <si>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</si>
  <si>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</si>
  <si>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</si>
  <si>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</si>
  <si>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</si>
  <si>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</si>
  <si>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</si>
  <si>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</si>
  <si>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</si>
  <si>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</si>
  <si>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</si>
  <si>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</si>
  <si>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</si>
  <si>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</si>
  <si>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</si>
  <si>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</si>
  <si>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</si>
  <si>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</si>
  <si>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</si>
  <si>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</si>
  <si>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</si>
  <si>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</si>
  <si>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</si>
  <si>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</si>
  <si>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</si>
  <si>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</si>
  <si>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</si>
  <si>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</si>
  <si>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</si>
  <si>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</si>
  <si>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</si>
  <si>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</si>
  <si>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</si>
  <si>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</si>
  <si>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</si>
  <si>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</si>
  <si>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</si>
  <si>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</si>
  <si>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</si>
  <si>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</si>
  <si>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</si>
  <si>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</si>
  <si>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</si>
  <si>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</si>
  <si>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</si>
  <si>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</si>
  <si>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</si>
  <si>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</si>
  <si>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</si>
  <si>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</si>
  <si>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</si>
  <si>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</si>
  <si>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</si>
  <si>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</si>
  <si>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</si>
  <si>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</si>
  <si>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</si>
  <si>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</si>
  <si>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</si>
  <si>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</si>
  <si>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</si>
  <si>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</si>
  <si>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</si>
  <si>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</si>
  <si>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</si>
  <si>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</si>
  <si>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</si>
  <si>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</si>
  <si>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</si>
  <si>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</si>
  <si>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</si>
  <si>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</si>
  <si>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</si>
  <si>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広島県庄原市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</si>
  <si>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</si>
  <si>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</si>
  <si>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</si>
  <si>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</si>
  <si>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</si>
  <si>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</si>
  <si>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</si>
  <si>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</si>
  <si>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</si>
  <si>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</si>
  <si>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</si>
  <si>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</si>
  <si>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</si>
  <si>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</si>
  <si>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</si>
  <si>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</si>
  <si>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</si>
  <si>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</si>
  <si>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</si>
  <si>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</si>
  <si>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</si>
  <si>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</si>
  <si>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</si>
  <si>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</si>
  <si>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</si>
  <si>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</si>
  <si>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</si>
  <si>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</si>
  <si>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</si>
  <si>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</si>
  <si>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</si>
  <si>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</si>
  <si>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</si>
  <si>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</si>
  <si>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</si>
  <si>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</si>
  <si>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</si>
  <si>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</si>
  <si>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</si>
  <si>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</si>
  <si>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</si>
  <si>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</si>
  <si>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</si>
  <si>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</si>
  <si>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</si>
  <si>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</si>
  <si>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</si>
  <si>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</si>
  <si>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</si>
  <si>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</si>
  <si>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</si>
  <si>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</si>
  <si>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</si>
  <si>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</si>
  <si>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</si>
  <si>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</si>
  <si>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</si>
  <si>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</si>
  <si>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</si>
  <si>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</si>
  <si>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</si>
  <si>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</si>
  <si>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</si>
  <si>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</si>
  <si>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</si>
  <si>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</si>
  <si>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</si>
  <si>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</si>
  <si>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</si>
  <si>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</si>
  <si>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</si>
  <si>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</si>
  <si>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</si>
  <si>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</si>
  <si>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</si>
  <si>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</si>
  <si>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</si>
  <si>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</si>
  <si>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</si>
  <si>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</si>
  <si>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</si>
  <si>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</si>
  <si>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</si>
  <si>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</si>
  <si>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</si>
  <si>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</si>
  <si>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</si>
  <si>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</si>
  <si>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</si>
  <si>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</si>
  <si>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</si>
  <si>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</si>
  <si>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</si>
  <si>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</si>
  <si>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</si>
  <si>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</si>
  <si>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</si>
  <si>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</si>
  <si>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</si>
  <si>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</si>
  <si>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</si>
  <si>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</si>
  <si>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</si>
  <si>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</si>
  <si>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</si>
  <si>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</si>
  <si>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</si>
  <si>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</si>
  <si>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</si>
  <si>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</si>
  <si>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</si>
  <si>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</si>
  <si>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</si>
  <si>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</si>
  <si>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</si>
  <si>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</si>
  <si>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</si>
  <si>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</si>
  <si>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</si>
  <si>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</si>
  <si>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</si>
  <si>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</si>
  <si>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</si>
  <si>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</si>
  <si>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</si>
  <si>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</si>
  <si>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</si>
  <si>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</si>
  <si>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</si>
  <si>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</si>
  <si>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</si>
  <si>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</si>
  <si>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</si>
  <si>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</si>
  <si>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</si>
  <si>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</si>
  <si>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</si>
  <si>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</si>
  <si>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</si>
  <si>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</si>
  <si>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</si>
  <si>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</si>
  <si>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</si>
  <si>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</si>
  <si>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</si>
  <si>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</si>
  <si>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</si>
  <si>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</si>
  <si>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</si>
  <si>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</si>
  <si>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広島県庄原市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</si>
  <si>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</si>
  <si>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</si>
  <si>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</si>
  <si>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</si>
  <si>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</si>
  <si>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</si>
  <si>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</si>
  <si>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</si>
  <si>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</si>
  <si>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</si>
  <si>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</si>
  <si>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</si>
  <si>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</si>
  <si>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</si>
  <si>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</si>
  <si>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</si>
  <si>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</si>
  <si>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</si>
  <si>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</si>
  <si>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</si>
  <si>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</si>
  <si>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</si>
  <si>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</si>
  <si>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</si>
  <si>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</si>
  <si>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</si>
  <si>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</si>
  <si>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</si>
  <si>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</si>
  <si>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</si>
  <si>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</si>
  <si>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</si>
  <si>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</si>
  <si>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</si>
  <si>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</si>
  <si>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</si>
  <si>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</si>
  <si>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</si>
  <si>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</si>
  <si>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</si>
  <si>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</si>
  <si>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国民健康保険病院事業会計</t>
    <phoneticPr fontId="5"/>
  </si>
  <si>
    <t>法適用企業</t>
    <phoneticPr fontId="5"/>
  </si>
  <si>
    <t>下水道事業会計</t>
    <phoneticPr fontId="5"/>
  </si>
  <si>
    <t>農業集落排水事業特別会計</t>
    <phoneticPr fontId="5"/>
  </si>
  <si>
    <t>法非適用企業</t>
    <phoneticPr fontId="5"/>
  </si>
  <si>
    <t>浄化槽整備事業特別会計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</si>
  <si>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</si>
  <si>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</si>
  <si>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</si>
  <si>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</si>
  <si>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</si>
  <si>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</si>
  <si>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</si>
  <si>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</si>
  <si>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</si>
  <si>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</si>
  <si>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</si>
  <si>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</si>
  <si>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</si>
  <si>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</si>
  <si>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</si>
  <si>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</si>
  <si>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</si>
  <si>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</si>
  <si>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</si>
  <si>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</si>
  <si>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</si>
  <si>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</si>
  <si>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</si>
  <si>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</si>
  <si>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</si>
  <si>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</si>
  <si>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</si>
  <si>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</si>
  <si>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</si>
  <si>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</si>
  <si>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</si>
  <si>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</si>
  <si>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</si>
  <si>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</si>
  <si>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</si>
  <si>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</si>
  <si>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</si>
  <si>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</si>
  <si>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</si>
  <si>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</si>
  <si>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</si>
  <si>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</si>
  <si>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</si>
  <si>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</si>
  <si>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</si>
  <si>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</si>
  <si>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</si>
  <si>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</si>
  <si>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</si>
  <si>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</si>
  <si>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</si>
  <si>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</si>
  <si>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</si>
  <si>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</si>
  <si>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</si>
  <si>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</si>
  <si>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</si>
  <si>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</si>
  <si>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</si>
  <si>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</si>
  <si>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</si>
  <si>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</si>
  <si>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</si>
  <si>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</si>
  <si>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</si>
  <si>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</si>
  <si>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</si>
  <si>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</si>
  <si>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</si>
  <si>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</si>
  <si>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</si>
  <si>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</si>
  <si>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</si>
  <si>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</si>
  <si>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</si>
  <si>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</si>
  <si>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</si>
  <si>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</si>
  <si>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</si>
  <si>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</si>
  <si>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</si>
  <si>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</si>
  <si>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</si>
  <si>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</si>
  <si>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</si>
  <si>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</si>
  <si>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</si>
  <si>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</si>
  <si>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</si>
  <si>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</si>
  <si>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</si>
  <si>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</si>
  <si>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</si>
  <si>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</si>
  <si>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</si>
  <si>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</si>
  <si>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</si>
  <si>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</si>
  <si>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</si>
  <si>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</si>
  <si>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</si>
  <si>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</si>
  <si>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</si>
  <si>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</si>
  <si>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</si>
  <si>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</si>
  <si>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</si>
  <si>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</si>
  <si>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</si>
  <si>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</si>
  <si>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</si>
  <si>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</si>
  <si>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</si>
  <si>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</si>
  <si>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</si>
  <si>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</si>
  <si>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</si>
  <si>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</si>
  <si>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</si>
  <si>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</si>
  <si>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</si>
  <si>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</si>
  <si>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</si>
  <si>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</si>
  <si>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</si>
  <si>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</si>
  <si>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</si>
  <si>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</si>
  <si>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</si>
  <si>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</si>
  <si>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</si>
  <si>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</si>
  <si>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</si>
  <si>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</si>
  <si>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</si>
  <si>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</si>
  <si>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0.65</t>
  </si>
  <si>
    <t>▲ 1.72</t>
  </si>
  <si>
    <t>▲ 2.28</t>
  </si>
  <si>
    <t>▲ 3.06</t>
  </si>
  <si>
    <t>国民健康保険病院事業会計</t>
  </si>
  <si>
    <t>一般会計</t>
  </si>
  <si>
    <t>介護保険特別会計</t>
  </si>
  <si>
    <t>下水道事業会計</t>
  </si>
  <si>
    <t>国民健康保険特別会計</t>
  </si>
  <si>
    <t>浄化槽整備事業特別会計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</si>
  <si>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</si>
  <si>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</si>
  <si>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</si>
  <si>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</si>
  <si>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</si>
  <si>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</si>
  <si>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</si>
  <si>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</si>
  <si>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</si>
  <si>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</si>
  <si>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</si>
  <si>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　</t>
    <phoneticPr fontId="2"/>
  </si>
  <si>
    <t>地域振興基金</t>
    <rPh sb="0" eb="2">
      <t>チイキ</t>
    </rPh>
    <rPh sb="2" eb="4">
      <t>シンコウ</t>
    </rPh>
    <rPh sb="4" eb="6">
      <t>キキン</t>
    </rPh>
    <phoneticPr fontId="2"/>
  </si>
  <si>
    <t>過疎地域持続的発展基金</t>
    <rPh sb="0" eb="2">
      <t>カソ</t>
    </rPh>
    <rPh sb="2" eb="4">
      <t>チイキ</t>
    </rPh>
    <rPh sb="4" eb="7">
      <t>ジゾクテキ</t>
    </rPh>
    <rPh sb="7" eb="9">
      <t>ハッテン</t>
    </rPh>
    <rPh sb="9" eb="11">
      <t>キキン</t>
    </rPh>
    <phoneticPr fontId="2"/>
  </si>
  <si>
    <t>森林環境整備基金</t>
    <rPh sb="0" eb="2">
      <t>シンリン</t>
    </rPh>
    <rPh sb="2" eb="4">
      <t>カンキョウ</t>
    </rPh>
    <rPh sb="4" eb="6">
      <t>セイビ</t>
    </rPh>
    <rPh sb="6" eb="8">
      <t>キキン</t>
    </rPh>
    <phoneticPr fontId="2"/>
  </si>
  <si>
    <t>ふるさと水と土の基金</t>
    <rPh sb="4" eb="5">
      <t>ミズ</t>
    </rPh>
    <rPh sb="6" eb="7">
      <t>ツチ</t>
    </rPh>
    <rPh sb="8" eb="10">
      <t>キキン</t>
    </rPh>
    <phoneticPr fontId="2"/>
  </si>
  <si>
    <t>ふるさと応援寄附基金</t>
    <rPh sb="4" eb="6">
      <t>オウエン</t>
    </rPh>
    <rPh sb="6" eb="8">
      <t>キフ</t>
    </rPh>
    <rPh sb="8" eb="10">
      <t>キキン</t>
    </rPh>
    <phoneticPr fontId="2"/>
  </si>
  <si>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</si>
  <si>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</si>
  <si>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</si>
  <si>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</si>
  <si>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</si>
  <si>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</si>
  <si>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</si>
  <si>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</si>
  <si>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</si>
  <si>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</si>
  <si>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</si>
  <si>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</si>
  <si>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</si>
  <si>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</si>
  <si>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</si>
  <si>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広島県水道広域連合企業団（水道事業会計）</t>
    <phoneticPr fontId="2"/>
  </si>
  <si>
    <t>広島県水道広域連合企業団（工業用水道事業会計）</t>
    <phoneticPr fontId="2"/>
  </si>
  <si>
    <t>法適用企業</t>
    <rPh sb="0" eb="1">
      <t>ホウ</t>
    </rPh>
    <rPh sb="1" eb="3">
      <t>テキヨウ</t>
    </rPh>
    <rPh sb="3" eb="5">
      <t>キギョウ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</si>
  <si>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</si>
  <si>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</si>
  <si>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</si>
  <si>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</si>
  <si>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</si>
  <si>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将来負担比率及び実質公債費比率は、改善傾向にあるが、類似団体と比較した場合、依然として高い状況にある。
　将来費負担率は、災害復旧事業を最優先で実施するため事業費調整を行ったことなどから、市債発行額が減少したことなどにより改善してきた。
　また、実質公債費比率は、財政計画に基づく計画的な市債発行により、市債残高の減少などにより改善傾向にある。今後も、計画的な市債発行や繰上償還などに努め、更なる健全化を図っていく。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</si>
  <si>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</si>
  <si>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</si>
  <si>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</si>
  <si>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有形固定資産減価償却率は道路の償却率が低いため、類似団体と比較して低い水準にある。　
　将来負担比率は、財政計画などに基づくこれまでの財政健全化の取り組みにより地方債の新規発行を抑制してきた結果減少傾向にあるが、依然として有形固定資産の取得等に要した経費に充てるために借り入れた市債残高や償還額が多額であるため、類似団体と比較して高い水準となっ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</si>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</sst>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A60A115-1949-4FA5-80E4-7FD1BC1E976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C1F-4932-9D6B-E85CE6687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111941</c:v>
                </c:pt>
                <c:pt idx="1">
                  <c:v>148521</c:v>
                </c:pt>
                <c:pt idx="2">
                  <c:v>156034</c:v>
                </c:pt>
                <c:pt idx="3">
                  <c:v>156284</c:v>
                </c:pt>
                <c:pt idx="4">
                  <c:v>113716</c:v>
                </c:pt>
              </c:numCache>
            </c:numRef>
          </c:val>
          <c:smooth val="0"/>
          <c:extLst>
            <c:ext xmlns:c16="http://schemas.microsoft.com/office/drawing/2014/chart" uri="{C3380CC4-5D6E-409C-BE32-E72D297353CC}">
              <c16:uniqueId val="{00000001-BC1F-4932-9D6B-E85CE66873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2.81</c:v>
                </c:pt>
                <c:pt idx="1">
                  <c:v>2.81</c:v>
                </c:pt>
                <c:pt idx="2">
                  <c:v>6.81</c:v>
                </c:pt>
                <c:pt idx="3">
                  <c:v>4.68</c:v>
                </c:pt>
                <c:pt idx="4">
                  <c:v>2.69</c:v>
                </c:pt>
              </c:numCache>
            </c:numRef>
          </c:val>
          <c:extLst>
            <c:ext xmlns:c16="http://schemas.microsoft.com/office/drawing/2014/chart" uri="{C3380CC4-5D6E-409C-BE32-E72D297353CC}">
              <c16:uniqueId val="{00000000-7E9B-42BC-B9AE-111A6B9009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21.76</c:v>
                </c:pt>
                <c:pt idx="1">
                  <c:v>20.85</c:v>
                </c:pt>
                <c:pt idx="2">
                  <c:v>20.97</c:v>
                </c:pt>
                <c:pt idx="3">
                  <c:v>25.01</c:v>
                </c:pt>
                <c:pt idx="4">
                  <c:v>26.14</c:v>
                </c:pt>
              </c:numCache>
            </c:numRef>
          </c:val>
          <c:extLst>
            <c:ext xmlns:c16="http://schemas.microsoft.com/office/drawing/2014/chart" uri="{C3380CC4-5D6E-409C-BE32-E72D297353CC}">
              <c16:uniqueId val="{00000001-7E9B-42BC-B9AE-111A6B9009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-0.65</c:v>
                </c:pt>
                <c:pt idx="1">
                  <c:v>-1.72</c:v>
                </c:pt>
                <c:pt idx="2">
                  <c:v>6.48</c:v>
                </c:pt>
                <c:pt idx="3">
                  <c:v>-2.2799999999999998</c:v>
                </c:pt>
                <c:pt idx="4">
                  <c:v>-3.06</c:v>
                </c:pt>
              </c:numCache>
            </c:numRef>
          </c:val>
          <c:smooth val="0"/>
          <c:extLst>
            <c:ext xmlns:c16="http://schemas.microsoft.com/office/drawing/2014/chart" uri="{C3380CC4-5D6E-409C-BE32-E72D297353CC}">
              <c16:uniqueId val="{00000002-7E9B-42BC-B9AE-111A6B9009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8.73</c:v>
                </c:pt>
                <c:pt idx="2">
                  <c:v>#N/A</c:v>
                </c:pt>
                <c:pt idx="3">
                  <c:v>8.27</c:v>
                </c:pt>
                <c:pt idx="4">
                  <c:v>#N/A</c:v>
                </c:pt>
                <c:pt idx="5">
                  <c:v>8.0299999999999994</c:v>
                </c:pt>
                <c:pt idx="6">
                  <c:v>#N/A</c:v>
                </c:pt>
                <c:pt idx="7">
                  <c:v>8.56</c:v>
                </c:pt>
                <c:pt idx="8">
                  <c:v>#N/A</c:v>
                </c:pt>
                <c:pt idx="9">
                  <c:v>0</c:v>
                </c:pt>
              </c:numCache>
            </c:numRef>
          </c:val>
          <c:extLst>
            <c:ext xmlns:c16="http://schemas.microsoft.com/office/drawing/2014/chart" uri="{C3380CC4-5D6E-409C-BE32-E72D297353CC}">
              <c16:uniqueId val="{00000000-92DF-4405-B8B4-0D7BF01956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DF-4405-B8B4-0D7BF01956C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92DF-4405-B8B4-0D7BF01956C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0.01</c:v>
                </c:pt>
                <c:pt idx="8">
                  <c:v>#N/A</c:v>
                </c:pt>
                <c:pt idx="9">
                  <c:v>0.1</c:v>
                </c:pt>
              </c:numCache>
            </c:numRef>
          </c:val>
          <c:extLst>
            <c:ext xmlns:c16="http://schemas.microsoft.com/office/drawing/2014/chart" uri="{C3380CC4-5D6E-409C-BE32-E72D297353CC}">
              <c16:uniqueId val="{00000003-92DF-4405-B8B4-0D7BF01956CC}"/>
            </c:ext>
          </c:extLst>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4-92DF-4405-B8B4-0D7BF01956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0.28999999999999998</c:v>
                </c:pt>
                <c:pt idx="4">
                  <c:v>#N/A</c:v>
                </c:pt>
                <c:pt idx="5">
                  <c:v>0.16</c:v>
                </c:pt>
                <c:pt idx="6">
                  <c:v>#N/A</c:v>
                </c:pt>
                <c:pt idx="7">
                  <c:v>0.17</c:v>
                </c:pt>
                <c:pt idx="8">
                  <c:v>#N/A</c:v>
                </c:pt>
                <c:pt idx="9">
                  <c:v>0.24</c:v>
                </c:pt>
              </c:numCache>
            </c:numRef>
          </c:val>
          <c:extLst>
            <c:ext xmlns:c16="http://schemas.microsoft.com/office/drawing/2014/chart" uri="{C3380CC4-5D6E-409C-BE32-E72D297353CC}">
              <c16:uniqueId val="{00000005-92DF-4405-B8B4-0D7BF01956C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0.16</c:v>
                </c:pt>
                <c:pt idx="4">
                  <c:v>#N/A</c:v>
                </c:pt>
                <c:pt idx="5">
                  <c:v>0.21</c:v>
                </c:pt>
                <c:pt idx="6">
                  <c:v>#N/A</c:v>
                </c:pt>
                <c:pt idx="7">
                  <c:v>0.26</c:v>
                </c:pt>
                <c:pt idx="8">
                  <c:v>#N/A</c:v>
                </c:pt>
                <c:pt idx="9">
                  <c:v>0.3</c:v>
                </c:pt>
              </c:numCache>
            </c:numRef>
          </c:val>
          <c:extLst>
            <c:ext xmlns:c16="http://schemas.microsoft.com/office/drawing/2014/chart" uri="{C3380CC4-5D6E-409C-BE32-E72D297353CC}">
              <c16:uniqueId val="{00000006-92DF-4405-B8B4-0D7BF01956C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0.57999999999999996</c:v>
                </c:pt>
                <c:pt idx="4">
                  <c:v>#N/A</c:v>
                </c:pt>
                <c:pt idx="5">
                  <c:v>0.93</c:v>
                </c:pt>
                <c:pt idx="6">
                  <c:v>#N/A</c:v>
                </c:pt>
                <c:pt idx="7">
                  <c:v>0.94</c:v>
                </c:pt>
                <c:pt idx="8">
                  <c:v>#N/A</c:v>
                </c:pt>
                <c:pt idx="9">
                  <c:v>1.07</c:v>
                </c:pt>
              </c:numCache>
            </c:numRef>
          </c:val>
          <c:extLst>
            <c:ext xmlns:c16="http://schemas.microsoft.com/office/drawing/2014/chart" uri="{C3380CC4-5D6E-409C-BE32-E72D297353CC}">
              <c16:uniqueId val="{00000007-92DF-4405-B8B4-0D7BF01956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c:v>
                </c:pt>
                <c:pt idx="2">
                  <c:v>#N/A</c:v>
                </c:pt>
                <c:pt idx="3">
                  <c:v>2.81</c:v>
                </c:pt>
                <c:pt idx="4">
                  <c:v>#N/A</c:v>
                </c:pt>
                <c:pt idx="5">
                  <c:v>6.81</c:v>
                </c:pt>
                <c:pt idx="6">
                  <c:v>#N/A</c:v>
                </c:pt>
                <c:pt idx="7">
                  <c:v>4.67</c:v>
                </c:pt>
                <c:pt idx="8">
                  <c:v>#N/A</c:v>
                </c:pt>
                <c:pt idx="9">
                  <c:v>2.69</c:v>
                </c:pt>
              </c:numCache>
            </c:numRef>
          </c:val>
          <c:extLst>
            <c:ext xmlns:c16="http://schemas.microsoft.com/office/drawing/2014/chart" uri="{C3380CC4-5D6E-409C-BE32-E72D297353CC}">
              <c16:uniqueId val="{00000008-92DF-4405-B8B4-0D7BF01956CC}"/>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3.24</c:v>
                </c:pt>
                <c:pt idx="2">
                  <c:v>#N/A</c:v>
                </c:pt>
                <c:pt idx="3">
                  <c:v>3.8</c:v>
                </c:pt>
                <c:pt idx="4">
                  <c:v>#N/A</c:v>
                </c:pt>
                <c:pt idx="5">
                  <c:v>4.66</c:v>
                </c:pt>
                <c:pt idx="6">
                  <c:v>#N/A</c:v>
                </c:pt>
                <c:pt idx="7">
                  <c:v>5.62</c:v>
                </c:pt>
                <c:pt idx="8">
                  <c:v>#N/A</c:v>
                </c:pt>
                <c:pt idx="9">
                  <c:v>6.22</c:v>
                </c:pt>
              </c:numCache>
            </c:numRef>
          </c:val>
          <c:extLst>
            <c:ext xmlns:c16="http://schemas.microsoft.com/office/drawing/2014/chart" uri="{C3380CC4-5D6E-409C-BE32-E72D297353CC}">
              <c16:uniqueId val="{00000009-92DF-4405-B8B4-0D7BF01956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3448</c:v>
                </c:pt>
                <c:pt idx="5">
                  <c:v>3566</c:v>
                </c:pt>
                <c:pt idx="8">
                  <c:v>3653</c:v>
                </c:pt>
                <c:pt idx="11">
                  <c:v>3715</c:v>
                </c:pt>
                <c:pt idx="14">
                  <c:v>3678</c:v>
                </c:pt>
              </c:numCache>
            </c:numRef>
          </c:val>
          <c:extLst>
            <c:ext xmlns:c16="http://schemas.microsoft.com/office/drawing/2014/chart" uri="{C3380CC4-5D6E-409C-BE32-E72D297353CC}">
              <c16:uniqueId val="{00000000-B9A9-4D78-B9BC-E1CD150464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A9-4D78-B9BC-E1CD150464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95</c:v>
                </c:pt>
                <c:pt idx="3">
                  <c:v>80</c:v>
                </c:pt>
                <c:pt idx="6">
                  <c:v>67</c:v>
                </c:pt>
                <c:pt idx="9">
                  <c:v>68</c:v>
                </c:pt>
                <c:pt idx="12">
                  <c:v>62</c:v>
                </c:pt>
              </c:numCache>
            </c:numRef>
          </c:val>
          <c:extLst>
            <c:ext xmlns:c16="http://schemas.microsoft.com/office/drawing/2014/chart" uri="{C3380CC4-5D6E-409C-BE32-E72D297353CC}">
              <c16:uniqueId val="{00000002-B9A9-4D78-B9BC-E1CD150464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7</c:v>
                </c:pt>
                <c:pt idx="6">
                  <c:v>3</c:v>
                </c:pt>
                <c:pt idx="9">
                  <c:v>0</c:v>
                </c:pt>
                <c:pt idx="12">
                  <c:v>188</c:v>
                </c:pt>
              </c:numCache>
            </c:numRef>
          </c:val>
          <c:extLst>
            <c:ext xmlns:c16="http://schemas.microsoft.com/office/drawing/2014/chart" uri="{C3380CC4-5D6E-409C-BE32-E72D297353CC}">
              <c16:uniqueId val="{00000003-B9A9-4D78-B9BC-E1CD150464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853</c:v>
                </c:pt>
                <c:pt idx="3">
                  <c:v>862</c:v>
                </c:pt>
                <c:pt idx="6">
                  <c:v>874</c:v>
                </c:pt>
                <c:pt idx="9">
                  <c:v>873</c:v>
                </c:pt>
                <c:pt idx="12">
                  <c:v>680</c:v>
                </c:pt>
              </c:numCache>
            </c:numRef>
          </c:val>
          <c:extLst>
            <c:ext xmlns:c16="http://schemas.microsoft.com/office/drawing/2014/chart" uri="{C3380CC4-5D6E-409C-BE32-E72D297353CC}">
              <c16:uniqueId val="{00000004-B9A9-4D78-B9BC-E1CD150464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A9-4D78-B9BC-E1CD150464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A9-4D78-B9BC-E1CD150464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4018</c:v>
                </c:pt>
                <c:pt idx="3">
                  <c:v>4200</c:v>
                </c:pt>
                <c:pt idx="6">
                  <c:v>4306</c:v>
                </c:pt>
                <c:pt idx="9">
                  <c:v>4490</c:v>
                </c:pt>
                <c:pt idx="12">
                  <c:v>4358</c:v>
                </c:pt>
              </c:numCache>
            </c:numRef>
          </c:val>
          <c:extLst>
            <c:ext xmlns:c16="http://schemas.microsoft.com/office/drawing/2014/chart" uri="{C3380CC4-5D6E-409C-BE32-E72D297353CC}">
              <c16:uniqueId val="{00000007-B9A9-4D78-B9BC-E1CD150464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1527</c:v>
                </c:pt>
                <c:pt idx="2">
                  <c:v>#N/A</c:v>
                </c:pt>
                <c:pt idx="3">
                  <c:v>#N/A</c:v>
                </c:pt>
                <c:pt idx="4">
                  <c:v>1583</c:v>
                </c:pt>
                <c:pt idx="5">
                  <c:v>#N/A</c:v>
                </c:pt>
                <c:pt idx="6">
                  <c:v>#N/A</c:v>
                </c:pt>
                <c:pt idx="7">
                  <c:v>1597</c:v>
                </c:pt>
                <c:pt idx="8">
                  <c:v>#N/A</c:v>
                </c:pt>
                <c:pt idx="9">
                  <c:v>#N/A</c:v>
                </c:pt>
                <c:pt idx="10">
                  <c:v>1716</c:v>
                </c:pt>
                <c:pt idx="11">
                  <c:v>#N/A</c:v>
                </c:pt>
                <c:pt idx="12">
                  <c:v>#N/A</c:v>
                </c:pt>
                <c:pt idx="13">
                  <c:v>1610</c:v>
                </c:pt>
                <c:pt idx="14">
                  <c:v>#N/A</c:v>
                </c:pt>
              </c:numCache>
            </c:numRef>
          </c:val>
          <c:smooth val="0"/>
          <c:extLst>
            <c:ext xmlns:c16="http://schemas.microsoft.com/office/drawing/2014/chart" uri="{C3380CC4-5D6E-409C-BE32-E72D297353CC}">
              <c16:uniqueId val="{00000008-B9A9-4D78-B9BC-E1CD150464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32409</c:v>
                </c:pt>
                <c:pt idx="5">
                  <c:v>32920</c:v>
                </c:pt>
                <c:pt idx="8">
                  <c:v>31654</c:v>
                </c:pt>
                <c:pt idx="11">
                  <c:v>31841</c:v>
                </c:pt>
                <c:pt idx="14">
                  <c:v>30390</c:v>
                </c:pt>
              </c:numCache>
            </c:numRef>
          </c:val>
          <c:extLst>
            <c:ext xmlns:c16="http://schemas.microsoft.com/office/drawing/2014/chart" uri="{C3380CC4-5D6E-409C-BE32-E72D297353CC}">
              <c16:uniqueId val="{00000000-0453-4ABC-A7E7-1B78408911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190</c:v>
                </c:pt>
                <c:pt idx="5">
                  <c:v>186</c:v>
                </c:pt>
                <c:pt idx="8">
                  <c:v>95</c:v>
                </c:pt>
                <c:pt idx="11">
                  <c:v>73</c:v>
                </c:pt>
                <c:pt idx="14">
                  <c:v>100</c:v>
                </c:pt>
              </c:numCache>
            </c:numRef>
          </c:val>
          <c:extLst>
            <c:ext xmlns:c16="http://schemas.microsoft.com/office/drawing/2014/chart" uri="{C3380CC4-5D6E-409C-BE32-E72D297353CC}">
              <c16:uniqueId val="{00000001-0453-4ABC-A7E7-1B78408911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4557</c:v>
                </c:pt>
                <c:pt idx="5">
                  <c:v>4676</c:v>
                </c:pt>
                <c:pt idx="8">
                  <c:v>4940</c:v>
                </c:pt>
                <c:pt idx="11">
                  <c:v>5696</c:v>
                </c:pt>
                <c:pt idx="14">
                  <c:v>6104</c:v>
                </c:pt>
              </c:numCache>
            </c:numRef>
          </c:val>
          <c:extLst>
            <c:ext xmlns:c16="http://schemas.microsoft.com/office/drawing/2014/chart" uri="{C3380CC4-5D6E-409C-BE32-E72D297353CC}">
              <c16:uniqueId val="{00000002-0453-4ABC-A7E7-1B78408911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53-4ABC-A7E7-1B78408911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53-4ABC-A7E7-1B78408911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0453-4ABC-A7E7-1B78408911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3755</c:v>
                </c:pt>
                <c:pt idx="3">
                  <c:v>3769</c:v>
                </c:pt>
                <c:pt idx="6">
                  <c:v>3798</c:v>
                </c:pt>
                <c:pt idx="9">
                  <c:v>3815</c:v>
                </c:pt>
                <c:pt idx="12">
                  <c:v>3981</c:v>
                </c:pt>
              </c:numCache>
            </c:numRef>
          </c:val>
          <c:extLst>
            <c:ext xmlns:c16="http://schemas.microsoft.com/office/drawing/2014/chart" uri="{C3380CC4-5D6E-409C-BE32-E72D297353CC}">
              <c16:uniqueId val="{00000006-0453-4ABC-A7E7-1B78408911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c:v>
                </c:pt>
                <c:pt idx="3">
                  <c:v>3</c:v>
                </c:pt>
                <c:pt idx="6">
                  <c:v>0</c:v>
                </c:pt>
                <c:pt idx="9">
                  <c:v>0</c:v>
                </c:pt>
                <c:pt idx="12">
                  <c:v>1242</c:v>
                </c:pt>
              </c:numCache>
            </c:numRef>
          </c:val>
          <c:extLst>
            <c:ext xmlns:c16="http://schemas.microsoft.com/office/drawing/2014/chart" uri="{C3380CC4-5D6E-409C-BE32-E72D297353CC}">
              <c16:uniqueId val="{00000007-0453-4ABC-A7E7-1B78408911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9537</c:v>
                </c:pt>
                <c:pt idx="3">
                  <c:v>8967</c:v>
                </c:pt>
                <c:pt idx="6">
                  <c:v>8514</c:v>
                </c:pt>
                <c:pt idx="9">
                  <c:v>8105</c:v>
                </c:pt>
                <c:pt idx="12">
                  <c:v>5929</c:v>
                </c:pt>
              </c:numCache>
            </c:numRef>
          </c:val>
          <c:extLst>
            <c:ext xmlns:c16="http://schemas.microsoft.com/office/drawing/2014/chart" uri="{C3380CC4-5D6E-409C-BE32-E72D297353CC}">
              <c16:uniqueId val="{00000008-0453-4ABC-A7E7-1B78408911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683</c:v>
                </c:pt>
                <c:pt idx="3">
                  <c:v>622</c:v>
                </c:pt>
                <c:pt idx="6">
                  <c:v>563</c:v>
                </c:pt>
                <c:pt idx="9">
                  <c:v>505</c:v>
                </c:pt>
                <c:pt idx="12">
                  <c:v>449</c:v>
                </c:pt>
              </c:numCache>
            </c:numRef>
          </c:val>
          <c:extLst>
            <c:ext xmlns:c16="http://schemas.microsoft.com/office/drawing/2014/chart" uri="{C3380CC4-5D6E-409C-BE32-E72D297353CC}">
              <c16:uniqueId val="{00000009-0453-4ABC-A7E7-1B78408911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38578</c:v>
                </c:pt>
                <c:pt idx="3">
                  <c:v>38631</c:v>
                </c:pt>
                <c:pt idx="6">
                  <c:v>38569</c:v>
                </c:pt>
                <c:pt idx="9">
                  <c:v>37091</c:v>
                </c:pt>
                <c:pt idx="12">
                  <c:v>35371</c:v>
                </c:pt>
              </c:numCache>
            </c:numRef>
          </c:val>
          <c:extLst>
            <c:ext xmlns:c16="http://schemas.microsoft.com/office/drawing/2014/chart" uri="{C3380CC4-5D6E-409C-BE32-E72D297353CC}">
              <c16:uniqueId val="{0000000A-0453-4ABC-A7E7-1B78408911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15408</c:v>
                </c:pt>
                <c:pt idx="2">
                  <c:v>#N/A</c:v>
                </c:pt>
                <c:pt idx="3">
                  <c:v>#N/A</c:v>
                </c:pt>
                <c:pt idx="4">
                  <c:v>14211</c:v>
                </c:pt>
                <c:pt idx="5">
                  <c:v>#N/A</c:v>
                </c:pt>
                <c:pt idx="6">
                  <c:v>#N/A</c:v>
                </c:pt>
                <c:pt idx="7">
                  <c:v>14756</c:v>
                </c:pt>
                <c:pt idx="8">
                  <c:v>#N/A</c:v>
                </c:pt>
                <c:pt idx="9">
                  <c:v>#N/A</c:v>
                </c:pt>
                <c:pt idx="10">
                  <c:v>11906</c:v>
                </c:pt>
                <c:pt idx="11">
                  <c:v>#N/A</c:v>
                </c:pt>
                <c:pt idx="12">
                  <c:v>#N/A</c:v>
                </c:pt>
                <c:pt idx="13">
                  <c:v>10378</c:v>
                </c:pt>
                <c:pt idx="14">
                  <c:v>#N/A</c:v>
                </c:pt>
              </c:numCache>
            </c:numRef>
          </c:val>
          <c:smooth val="0"/>
          <c:extLst>
            <c:ext xmlns:c16="http://schemas.microsoft.com/office/drawing/2014/chart" uri="{C3380CC4-5D6E-409C-BE32-E72D297353CC}">
              <c16:uniqueId val="{0000000B-0453-4ABC-A7E7-1B78408911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3829</c:v>
                </c:pt>
                <c:pt idx="1">
                  <c:v>4459</c:v>
                </c:pt>
                <c:pt idx="2">
                  <c:v>4679</c:v>
                </c:pt>
              </c:numCache>
            </c:numRef>
          </c:val>
          <c:extLst>
            <c:ext xmlns:c16="http://schemas.microsoft.com/office/drawing/2014/chart" uri="{C3380CC4-5D6E-409C-BE32-E72D297353CC}">
              <c16:uniqueId val="{00000000-F628-4FAA-A4DE-4A494E4756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72</c:v>
                </c:pt>
              </c:numCache>
            </c:numRef>
          </c:val>
          <c:extLst>
            <c:ext xmlns:c16="http://schemas.microsoft.com/office/drawing/2014/chart" uri="{C3380CC4-5D6E-409C-BE32-E72D297353CC}">
              <c16:uniqueId val="{00000001-F628-4FAA-A4DE-4A494E4756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3269</c:v>
                </c:pt>
                <c:pt idx="1">
                  <c:v>2784</c:v>
                </c:pt>
                <c:pt idx="2">
                  <c:v>2842</c:v>
                </c:pt>
              </c:numCache>
            </c:numRef>
          </c:val>
          <c:extLst>
            <c:ext xmlns:c16="http://schemas.microsoft.com/office/drawing/2014/chart" uri="{C3380CC4-5D6E-409C-BE32-E72D297353CC}">
              <c16:uniqueId val="{00000002-F628-4FAA-A4DE-4A494E4756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{4A7F10D5-833E-4915-AB00-91A89471095A}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19-466D-8139-A3418DE7AB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{BFB8EE64-9133-46E9-83F3-57A5E6E2217A}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19-466D-8139-A3418DE7AB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{3B835436-7141-4716-83AF-D7C6695CB798}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19-466D-8139-A3418DE7AB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{17139E1A-93ED-4BB6-A2BF-23D72E7D9B60}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19-466D-8139-A3418DE7AB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{82F3ED73-4AF0-4D87-A46B-5DE69341B252}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19-466D-8139-A3418DE7AB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{47BE2424-36AB-4D8B-848B-AE9030FBEF7F}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19-466D-8139-A3418DE7AB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{CEA3C9C3-9E76-4895-B481-45E0FB921BF1}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19-466D-8139-A3418DE7AB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{3166BD26-2B8D-4575-84B5-40A05ABF7874}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19-466D-8139-A3418DE7AB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{30EBFD27-581C-4DCC-802E-9CE20A896183}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19-466D-8139-A3418DE7AB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27.8</c:v>
                </c:pt>
                <c:pt idx="8">
                  <c:v>29.7</c:v>
                </c:pt>
                <c:pt idx="16">
                  <c:v>31.6</c:v>
                </c:pt>
                <c:pt idx="24">
                  <c:v>33.200000000000003</c:v>
                </c:pt>
                <c:pt idx="32">
                  <c:v>35</c:v>
                </c:pt>
              </c:numCache>
            </c:numRef>
          </c:xVal>
          <c:yVal>
            <c:numRef>
              <c:f>公会計指標分析・財政指標組合せ分析表!$BP$51:$DC$51</c:f>
              <c:numCache>
                <c:formatCode>#,##0.0;"▲ "#,##0.0</c:formatCode>
                <c:ptCount val="40"/>
                <c:pt idx="0">
                  <c:v>111.9</c:v>
                </c:pt>
                <c:pt idx="8">
                  <c:v>101.1</c:v>
                </c:pt>
                <c:pt idx="16">
                  <c:v>100.4</c:v>
                </c:pt>
                <c:pt idx="24">
                  <c:v>83.9</c:v>
                </c:pt>
                <c:pt idx="32">
                  <c:v>72.7</c:v>
                </c:pt>
              </c:numCache>
            </c:numRef>
          </c:yVal>
          <c:smooth val="0"/>
          <c:extLst>
            <c:ext xmlns:c16="http://schemas.microsoft.com/office/drawing/2014/chart" uri="{C3380CC4-5D6E-409C-BE32-E72D297353CC}">
              <c16:uniqueId val="{00000009-9F19-466D-8139-A3418DE7AB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{6B089D2F-3ACE-4E5A-92C3-EA760A5EA9DE}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19-466D-8139-A3418DE7AB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{5BB5C7D3-A972-46A7-BCFB-625768601E16}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19-466D-8139-A3418DE7AB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{28609109-21FB-46A6-98B6-B9C59C31D252}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19-466D-8139-A3418DE7AB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{051D46C5-1286-4EA4-A7E6-98A17138179A}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19-466D-8139-A3418DE7AB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{FA8F9ABE-8B6D-4901-9E51-5A03FFCC440E}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19-466D-8139-A3418DE7AB1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{F64895E3-A07C-44F0-8A67-61E2D886A702}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19-466D-8139-A3418DE7AB1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{12143528-F701-4DA6-A999-5CA8BCB223FE}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19-466D-8139-A3418DE7AB1F}"/>
                </c:ext>
              </c:extLst>
            </c:dLbl>
            <c:dLbl>
              <c:idx val="24"/>
              <c:layout>
                <c:manualLayout>
                  <c:x val="0"/>
                  <c:y val="5.332725178157099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{3A36AFB8-2A5B-4698-BC16-4BD019B78CEF}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19-466D-8139-A3418DE7AB1F}"/>
                </c:ext>
              </c:extLst>
            </c:dLbl>
            <c:dLbl>
              <c:idx val="32"/>
              <c:layout>
                <c:manualLayout>
                  <c:x val="0"/>
                  <c:y val="-5.3323699473299254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{D7778751-6E2E-4900-ADAB-E75A9A389816}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19-466D-8139-A3418DE7AB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F19-466D-8139-A3418DE7AB1F}"/>
            </c:ext>
          </c:extLst>
        </c:ser>
        <c:dLbls>
          <c:showLegendKey val="0"/>
          <c:showVal val="1"/>
          <c:showCatName val="0"/>
          <c:showSerName val="0"/>
          <c:showPercent val="0"/>
          <c:showBubbleSize val="0"/>
        </c:dLbls>
        <c:axId val="46179840"/>
        <c:axId val="46181760"/>
      </c:scatterChart>
      <c:valAx>
        <c:axId val="46179840"/>
        <c:scaling>
          <c:orientation val="maxMin"/>
          <c:max val="70"/>
          <c:min val="2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{09007661-C552-4DCA-B5AA-CFA982A0D939}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0B-4B6A-9BBE-C395AA5E87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{59FE440B-9C97-43BE-8204-7CA2E8BD57B4}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0B-4B6A-9BBE-C395AA5E87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{621E8468-D891-4CB1-BD14-A5BFF0089478}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0B-4B6A-9BBE-C395AA5E87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{4312811A-0950-47AB-90C3-6099DF76AD9B}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0B-4B6A-9BBE-C395AA5E87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{AD5158AF-6B7D-4520-B0D1-A5D68EDA1A4A}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0B-4B6A-9BBE-C395AA5E87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{13F29A42-1D6C-467A-95F3-2828238CA009}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0B-4B6A-9BBE-C395AA5E87B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{93593AEC-B4A1-438F-AB48-61661D70BE6A}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0B-4B6A-9BBE-C395AA5E87B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{C46B5B0E-BBBF-48A6-87B2-F901BD0C44D8}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0B-4B6A-9BBE-C395AA5E87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{51CE9129-AE78-404B-B773-B0099E4C0D51}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0B-4B6A-9BBE-C395AA5E87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11.9</c:v>
                </c:pt>
                <c:pt idx="16">
                  <c:v>11</c:v>
                </c:pt>
                <c:pt idx="24">
                  <c:v>11.3</c:v>
                </c:pt>
                <c:pt idx="32">
                  <c:v>11.4</c:v>
                </c:pt>
              </c:numCache>
            </c:numRef>
          </c:xVal>
          <c:yVal>
            <c:numRef>
              <c:f>公会計指標分析・財政指標組合せ分析表!$BP$73:$DC$73</c:f>
              <c:numCache>
                <c:formatCode>#,##0.0;"▲ "#,##0.0</c:formatCode>
                <c:ptCount val="40"/>
                <c:pt idx="0">
                  <c:v>111.9</c:v>
                </c:pt>
                <c:pt idx="8">
                  <c:v>101.1</c:v>
                </c:pt>
                <c:pt idx="16">
                  <c:v>100.4</c:v>
                </c:pt>
                <c:pt idx="24">
                  <c:v>83.9</c:v>
                </c:pt>
                <c:pt idx="32">
                  <c:v>72.7</c:v>
                </c:pt>
              </c:numCache>
            </c:numRef>
          </c:yVal>
          <c:smooth val="0"/>
          <c:extLst>
            <c:ext xmlns:c16="http://schemas.microsoft.com/office/drawing/2014/chart" uri="{C3380CC4-5D6E-409C-BE32-E72D297353CC}">
              <c16:uniqueId val="{00000009-BD0B-4B6A-9BBE-C395AA5E87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{3D459BB8-78A2-45F9-BADC-4F893FA11EB4}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0B-4B6A-9BBE-C395AA5E87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{681073A8-AC9E-416E-A523-0F3635F64DD9}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0B-4B6A-9BBE-C395AA5E87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{76FB55EA-9E9D-4663-A709-318BFE5C0DD9}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0B-4B6A-9BBE-C395AA5E87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{75E9D670-2F34-4389-A16E-71A37B5F1207}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0B-4B6A-9BBE-C395AA5E87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{C96C4B1E-97F3-4866-BB0C-220A844056DC}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0B-4B6A-9BBE-C395AA5E87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{7E024500-9BAC-4C42-A0BF-87C277034D70}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0B-4B6A-9BBE-C395AA5E87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{ACAC3593-4550-44B6-A528-9AFF460A0423}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0B-4B6A-9BBE-C395AA5E87B3}"/>
                </c:ext>
              </c:extLst>
            </c:dLbl>
            <c:dLbl>
              <c:idx val="24"/>
              <c:layout>
                <c:manualLayout>
                  <c:x val="0"/>
                  <c:y val="4.636596714722239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{5191ABCC-98F6-463B-8B7F-F72D740005C5}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0B-4B6A-9BBE-C395AA5E87B3}"/>
                </c:ext>
              </c:extLst>
            </c:dLbl>
            <c:dLbl>
              <c:idx val="32"/>
              <c:layout>
                <c:manualLayout>
                  <c:x val="0"/>
                  <c:y val="-4.636254227152825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{0B99C4AD-C6CD-4C77-BF0D-E51CD57EAA39}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0B-4B6A-9BBE-C395AA5E87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D0B-4B6A-9BBE-C395AA5E87B3}"/>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財政計画に沿った市債発行額の抑制等の取り組みにより、令和５年度の実質公債費比率は</a:t>
          </a:r>
          <a:r>
            <a:rPr kumimoji="1" lang="en-US" altLang="ja-JP" sz="1200">
              <a:latin typeface="ＭＳ ゴシック" pitchFamily="49" charset="-128"/>
              <a:ea typeface="ＭＳ ゴシック" pitchFamily="49" charset="-128"/>
            </a:rPr>
            <a:t>11.4</a:t>
          </a:r>
          <a:r>
            <a:rPr kumimoji="1" lang="ja-JP" altLang="en-US" sz="1200">
              <a:latin typeface="ＭＳ ゴシック" pitchFamily="49" charset="-128"/>
              <a:ea typeface="ＭＳ ゴシック" pitchFamily="49" charset="-128"/>
            </a:rPr>
            <a:t>％と昨年度とほぼ同水準となった。</a:t>
          </a:r>
        </a:p>
        <a:p>
          <a:r>
            <a:rPr kumimoji="1" lang="ja-JP" altLang="en-US" sz="1200">
              <a:latin typeface="ＭＳ ゴシック" pitchFamily="49" charset="-128"/>
              <a:ea typeface="ＭＳ ゴシック" pitchFamily="49" charset="-128"/>
            </a:rPr>
            <a:t>　また、市債残高も毎年度着実に減少している。</a:t>
          </a:r>
        </a:p>
        <a:p>
          <a:r>
            <a:rPr kumimoji="1" lang="ja-JP" altLang="en-US" sz="1200">
              <a:latin typeface="ＭＳ ゴシック" pitchFamily="49" charset="-128"/>
              <a:ea typeface="ＭＳ ゴシック" pitchFamily="49" charset="-128"/>
            </a:rPr>
            <a:t>　さらに、地方交付税措置率の高い過疎債・辺地債・合併特例債などの財政運営に有利な地方債の発行により、実質公債費比率の分子となる額も減少傾向にある。</a:t>
          </a:r>
        </a:p>
        <a:p>
          <a:r>
            <a:rPr kumimoji="1" lang="ja-JP" altLang="en-US" sz="1200">
              <a:latin typeface="ＭＳ ゴシック" pitchFamily="49" charset="-128"/>
              <a:ea typeface="ＭＳ ゴシック" pitchFamily="49" charset="-128"/>
            </a:rPr>
            <a:t>　今後も庄原市長期総合計画に基づき事業を実施するにあたり、財政計画に沿った起債事業の必要性・緊急性の検証によって市債発行額を抑制し、健全な財政運営をめざす。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基準財政需要額算入見込額が</a:t>
          </a:r>
          <a:r>
            <a:rPr kumimoji="1" lang="en-US" altLang="ja-JP" sz="1400">
              <a:latin typeface="ＭＳ ゴシック" pitchFamily="49" charset="-128"/>
              <a:ea typeface="ＭＳ ゴシック" pitchFamily="49" charset="-128"/>
            </a:rPr>
            <a:t>1,451</a:t>
          </a:r>
          <a:r>
            <a:rPr kumimoji="1" lang="ja-JP" altLang="en-US" sz="1400">
              <a:latin typeface="ＭＳ ゴシック" pitchFamily="49" charset="-128"/>
              <a:ea typeface="ＭＳ ゴシック" pitchFamily="49" charset="-128"/>
            </a:rPr>
            <a:t>百万円減額する一方で、財政計画に基づく計画的な地方債の発行により、一般会計等に係る地方債の現在高は前年度比</a:t>
          </a:r>
          <a:r>
            <a:rPr kumimoji="1" lang="en-US" altLang="ja-JP" sz="1400">
              <a:latin typeface="ＭＳ ゴシック" pitchFamily="49" charset="-128"/>
              <a:ea typeface="ＭＳ ゴシック" pitchFamily="49" charset="-128"/>
            </a:rPr>
            <a:t>1,720</a:t>
          </a:r>
          <a:r>
            <a:rPr kumimoji="1" lang="ja-JP" altLang="en-US" sz="1400">
              <a:latin typeface="ＭＳ ゴシック" pitchFamily="49" charset="-128"/>
              <a:ea typeface="ＭＳ ゴシック" pitchFamily="49" charset="-128"/>
            </a:rPr>
            <a:t>百万円の減少となったことなどから、将来負担比率の分子は</a:t>
          </a:r>
          <a:r>
            <a:rPr kumimoji="1" lang="en-US" altLang="ja-JP" sz="1400">
              <a:latin typeface="ＭＳ ゴシック" pitchFamily="49" charset="-128"/>
              <a:ea typeface="ＭＳ ゴシック" pitchFamily="49" charset="-128"/>
            </a:rPr>
            <a:t>1,528</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今後、財政計画の着実な実施による計画的な市債発行を図ることで比率の低下に努める。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主な基金の取崩は、財政調整基金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百万円、ふるさと応援寄附基金２百万円などとなっている。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一方、積立額は過疎地域持続的発展基金へ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旧合併特例債の終了や過疎地域の持続的発展の支援に関する特別措置法の失効により、交付税措置率の高い起債の発行ができなくなる可能性など、予測される不確定事項を考慮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地域振興基金については、活用方針により、計画的な活用に努める。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今後も引き続き有利な市債の発行に務めるとともに、財政推計に基づく歳入歳出のバランスを勘案し、借入のみによらず基金の活用を視野に入れた財政運営を検討する。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過疎地域持続的発展基金・・・過疎地域持続的発展特別事業に要する経費の財源に充てるため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森林環境整備基金・・・森林の整備及びその促進に関する施策に要する経費に充てるため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ふるさと応援寄附基金・・・寄附金を財源として事業を行うことにより、住民参加型の地方自治を推進し、美しく輝くふるさとづくりに資する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企業版ふるさと納税基金・・・法人から受領した寄付金を、ひと・まち・しごと創生寄附活用事業に要する費用に充てるため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企業版ふるさと納税基金・・・キャッシュレス決済推進事業、定住促進事業などへ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普通建設事業に優先的に充当してきた旧合併特例債が令和６年度で終了し、今後も有利な市債の発行に努めることは当然であるため、財政推計に基づく歳入歳出のバランスを勘案し、借入のみによらず基金の活用を視野に入れた財政運営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％の額を最低限必要とする基金残高として積み立ててきた。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旧合併特例債の終了や過疎地域の持続的発展の支援に関する特別措置法の失効により、交付税措置率の高い起債の発行ができなくなる可能性など、予測される不確定事項を考慮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令和５年度普通交付税に係る臨時財政対策債償還基金費分として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令和２年度決算に伴う歳計剰余金を減債基金へ積立て、令和３年１月に一部の地方債を繰上償還した。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今後も必要に応じた活用を検討していく。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3BB343-BB0D-4FDC-A4BB-D5897AE77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D74A97-9E6A-40DE-9D3A-10A560ECC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5A18651-ED9B-4378-AD0F-C89C4D0A1A3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97E7B8-3BFE-4644-AED6-4559ECE0E8D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684790-70E7-449C-BE06-E8F8FBBA518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C267785-756B-4166-8764-C3A46DD0948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83949F2-D26F-4C34-91CB-93BF1937B96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AC3D8F6-13DD-4E8E-9974-EE0306F7D9A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B15C53C-76C2-4F22-8AD9-EFCBA8EBDA0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9FF5CBF-3DE5-4AB5-8934-C6FB5F33C0C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7131077-9527-4F47-A23E-FE989F140D7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6FAF43D-BC1E-48D6-878F-F57A835A979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C89049D-DC5C-47A9-941F-03BB9188C27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D21473A-5859-4820-AA71-1A1B517079D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D0F338A-2472-4CA5-82FA-152D1B56782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AD7060-C994-4804-94ED-52BE20220B7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056B28D-A102-42A6-A3CA-E8F93A1F571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945698-D13E-4C07-B725-729CB34A06A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23C2AE4-E556-4444-9D27-02794C689AA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A050C68-62D6-4A19-B323-BD590ED240F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E2CBFCB-6F45-470C-B9DB-64F694E2EC9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A94C5E-891C-46E8-A835-818A663A385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75CB004-68B8-458A-97F5-8BAF06CA4B9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3D14F5F-4418-41DB-8065-621003E5D90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ACEB75-B842-4C8D-B838-A4A4A1C1C68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E44D85E-A60C-4CF9-BA0D-7BCAF333D2C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6CD4CF4-A4D3-4736-8DA2-677306208CA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A529663-F5F4-40E3-B904-E3C867A031C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1728E54-1615-45FD-84B8-8E05A96476E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F66F545-4C3E-4C25-AEE0-A74E70F3224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CACE9DA-9026-453F-9CFE-49F0EB40F59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96D9EFF-CC2C-4DDA-B532-42A616495C9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B1E5C80-2411-40FF-A55F-3C879DBFD2E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51D41D4-DC1D-4115-915F-403ACAC821B8}"/>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5F0BF4F-F4CD-42C1-A12E-9D2A7A61592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CDEDE53-11C5-4147-866A-A0ADE57A3E6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A38A93E-5846-4DC9-BF85-AC6AC35CFBE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866BF00-1120-4F6E-ACD8-163B9FC1499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E2CBAAB-1878-45B3-8FF9-F517494CA65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E77F96B-5016-4398-9303-1A7937D863A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593CA5A-C475-49AD-89B0-6E412678280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76FBC38-AD32-4744-B804-34F9EF26B47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D9683DF-81D3-4903-9CB8-DADAAF9BD2C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B5043A-4BC7-4BE1-8EF6-87BC18A9377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7689517-FE4E-4372-ACCC-B55A0C398D1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D2D2D78-BE68-40D0-B5F2-DE7667E5477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C30384F-7994-49F3-8EF1-664CA0CCC76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類似団体と比較し、大きく下回っている。</a:t>
          </a:r>
          <a:endParaRPr lang="ja-JP" altLang="ja-JP">
            <a:effectLst/>
          </a:endParaRPr>
        </a:p>
        <a:p>
          <a:r>
            <a:rPr kumimoji="1" lang="ja-JP" altLang="ja-JP" sz="1100">
              <a:solidFill>
                <a:schemeClr val="dk1"/>
              </a:solidFill>
              <a:effectLst/>
              <a:latin typeface="+mn-lt"/>
              <a:ea typeface="+mn-ea"/>
              <a:cs typeface="+mn-cs"/>
            </a:rPr>
            <a:t>　この要因としては、広大な面積を有するため道路延長が長く、耐用年数の長い道路に係る償却率が低いためである。</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2A378C7-6FCE-47EE-BBA1-9AFFF7DBA58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19AD9FC-187C-48D9-BBC4-23D832F0038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7A7ED38-87EE-4939-A551-273E0810471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61DA562-874F-42EC-84C0-F61FFF177A3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5FF26738-EFF7-4D2F-8694-D92D447861B8}"/>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F44523D-8604-42A1-86A4-9832B2363AF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56132CD-90A0-459C-9848-E68BC958585E}"/>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0B808BD-8F4F-4F1B-B203-16835ABBF0C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6888E2A-6821-46EF-B8B9-AB459401990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06134CC-4077-4C0F-86C5-4AE2DDC8ABB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13B567D-F03E-499E-92E0-50C134E85F7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8C6758B-7619-4072-B4EE-1B198F74787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9ED8444-E39A-4914-9A0E-46AC018DF85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54DB90A-7905-42A9-9F63-9E2A1853DB1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1C5334D1-426C-4FE6-A607-D0EACC595CD8}"/>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6AE50AA-3D70-4003-961C-D3CF9A2EBFC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7D0BE0F8-70DA-4CC5-8ABA-47C6899B637E}"/>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D0A3C13C-B2C8-4CB8-B961-94CA42FAD452}"/>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C0030453-C7DD-4404-9B54-39E64E7E15E0}"/>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12042B8E-36A4-4468-9414-D7BB7743FBAB}"/>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EA9A61E2-F0BE-4540-B9DF-6ACCC507F326}"/>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07A0709D-EEC4-4B6E-A9B9-648C1B76FBD7}"/>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8EB5DED8-D8C3-449C-9A39-F0688FAB7B8C}"/>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C80A1B3B-F4CE-43D9-979C-BC72AE3AFF7D}"/>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DBD99E17-6347-4299-B0A1-7D593665E933}"/>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A6450F30-C7B4-4202-A11B-EA3945B33F3D}"/>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F6D72198-801A-493E-B262-3B4DCB719D32}"/>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537A7AC-C73A-4C99-BDA3-7A3D9C8DC7F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F1E8285-6A26-46EF-8E7E-F82D8F4CCD3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FF48B88-59AA-4E55-9963-801A725811B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6AB953-C4A9-408B-B17B-2499A10C20D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F8C18AD-F52F-4A87-A62A-B287C8A31C2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131233</xdr:rowOff>
    </xdr:from>
    <xdr:to>
      <xdr:col>23</xdr:col>
      <xdr:colOff>136525</xdr:colOff>
      <xdr:row>28</xdr:row>
      <xdr:rowOff>61383</xdr:rowOff>
    </xdr:to>
    <xdr:sp macro="" textlink="">
      <xdr:nvSpPr>
        <xdr:cNvPr id="81" name="楕円 80">
          <a:extLst>
            <a:ext uri="{FF2B5EF4-FFF2-40B4-BE49-F238E27FC236}">
              <a16:creationId xmlns:a16="http://schemas.microsoft.com/office/drawing/2014/main" id="{A323B207-760C-4261-8E7F-C234623646F0}"/>
            </a:ext>
          </a:extLst>
        </xdr:cNvPr>
        <xdr:cNvSpPr/>
      </xdr:nvSpPr>
      <xdr:spPr>
        <a:xfrm>
          <a:off x="4711700" y="47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154110</xdr:rowOff>
    </xdr:from>
    <xdr:ext cx="405111" cy="259045"/>
    <xdr:sp macro="" textlink="">
      <xdr:nvSpPr>
        <xdr:cNvPr id="82" name="有形固定資産減価償却率該当値テキスト">
          <a:extLst>
            <a:ext uri="{FF2B5EF4-FFF2-40B4-BE49-F238E27FC236}">
              <a16:creationId xmlns:a16="http://schemas.microsoft.com/office/drawing/2014/main" id="{B29B8CC9-5D26-4F7E-A8C4-4F7A36983009}"/>
            </a:ext>
          </a:extLst>
        </xdr:cNvPr>
        <xdr:cNvSpPr txBox="1"/>
      </xdr:nvSpPr>
      <xdr:spPr>
        <a:xfrm>
          <a:off x="4813300" y="461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98848</xdr:rowOff>
    </xdr:from>
    <xdr:to>
      <xdr:col>19</xdr:col>
      <xdr:colOff>187325</xdr:colOff>
      <xdr:row>28</xdr:row>
      <xdr:rowOff>28998</xdr:rowOff>
    </xdr:to>
    <xdr:sp macro="" textlink="">
      <xdr:nvSpPr>
        <xdr:cNvPr id="83" name="楕円 82">
          <a:extLst>
            <a:ext uri="{FF2B5EF4-FFF2-40B4-BE49-F238E27FC236}">
              <a16:creationId xmlns:a16="http://schemas.microsoft.com/office/drawing/2014/main" id="{899CBC31-64B9-43EA-8582-917700BB9D89}"/>
            </a:ext>
          </a:extLst>
        </xdr:cNvPr>
        <xdr:cNvSpPr/>
      </xdr:nvSpPr>
      <xdr:spPr>
        <a:xfrm>
          <a:off x="4000500" y="4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149648</xdr:rowOff>
    </xdr:from>
    <xdr:to>
      <xdr:col>23</xdr:col>
      <xdr:colOff>85725</xdr:colOff>
      <xdr:row>28</xdr:row>
      <xdr:rowOff>10583</xdr:rowOff>
    </xdr:to>
    <xdr:cxnSp macro="">
      <xdr:nvCxnSpPr>
        <xdr:cNvPr id="84" name="直線コネクタ 83">
          <a:extLst>
            <a:ext uri="{FF2B5EF4-FFF2-40B4-BE49-F238E27FC236}">
              <a16:creationId xmlns:a16="http://schemas.microsoft.com/office/drawing/2014/main" id="{3D25183C-A7F0-4FF0-A73A-8C285740EF30}"/>
            </a:ext>
          </a:extLst>
        </xdr:cNvPr>
        <xdr:cNvCxnSpPr/>
      </xdr:nvCxnSpPr>
      <xdr:spPr>
        <a:xfrm>
          <a:off x="4051300" y="477879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70062</xdr:rowOff>
    </xdr:from>
    <xdr:to>
      <xdr:col>15</xdr:col>
      <xdr:colOff>187325</xdr:colOff>
      <xdr:row>28</xdr:row>
      <xdr:rowOff>212</xdr:rowOff>
    </xdr:to>
    <xdr:sp macro="" textlink="">
      <xdr:nvSpPr>
        <xdr:cNvPr id="85" name="楕円 84">
          <a:extLst>
            <a:ext uri="{FF2B5EF4-FFF2-40B4-BE49-F238E27FC236}">
              <a16:creationId xmlns:a16="http://schemas.microsoft.com/office/drawing/2014/main" id="{A2792BD0-A821-4266-9836-5357C1E36454}"/>
            </a:ext>
          </a:extLst>
        </xdr:cNvPr>
        <xdr:cNvSpPr/>
      </xdr:nvSpPr>
      <xdr:spPr>
        <a:xfrm>
          <a:off x="3238500" y="46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120862</xdr:rowOff>
    </xdr:from>
    <xdr:to>
      <xdr:col>19</xdr:col>
      <xdr:colOff>136525</xdr:colOff>
      <xdr:row>27</xdr:row>
      <xdr:rowOff>149648</xdr:rowOff>
    </xdr:to>
    <xdr:cxnSp macro="">
      <xdr:nvCxnSpPr>
        <xdr:cNvPr id="86" name="直線コネクタ 85">
          <a:extLst>
            <a:ext uri="{FF2B5EF4-FFF2-40B4-BE49-F238E27FC236}">
              <a16:creationId xmlns:a16="http://schemas.microsoft.com/office/drawing/2014/main" id="{20CB9D4F-3884-4E02-B63E-83E69CA36F20}"/>
            </a:ext>
          </a:extLst>
        </xdr:cNvPr>
        <xdr:cNvCxnSpPr/>
      </xdr:nvCxnSpPr>
      <xdr:spPr>
        <a:xfrm>
          <a:off x="3289300" y="475001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35878</xdr:rowOff>
    </xdr:from>
    <xdr:to>
      <xdr:col>11</xdr:col>
      <xdr:colOff>187325</xdr:colOff>
      <xdr:row>27</xdr:row>
      <xdr:rowOff>137478</xdr:rowOff>
    </xdr:to>
    <xdr:sp macro="" textlink="">
      <xdr:nvSpPr>
        <xdr:cNvPr id="87" name="楕円 86">
          <a:extLst>
            <a:ext uri="{FF2B5EF4-FFF2-40B4-BE49-F238E27FC236}">
              <a16:creationId xmlns:a16="http://schemas.microsoft.com/office/drawing/2014/main" id="{D06E7CE5-B594-4F70-8B38-1365D479BE6F}"/>
            </a:ext>
          </a:extLst>
        </xdr:cNvPr>
        <xdr:cNvSpPr/>
      </xdr:nvSpPr>
      <xdr:spPr>
        <a:xfrm>
          <a:off x="2476500" y="46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86678</xdr:rowOff>
    </xdr:from>
    <xdr:to>
      <xdr:col>15</xdr:col>
      <xdr:colOff>136525</xdr:colOff>
      <xdr:row>27</xdr:row>
      <xdr:rowOff>120862</xdr:rowOff>
    </xdr:to>
    <xdr:cxnSp macro="">
      <xdr:nvCxnSpPr>
        <xdr:cNvPr id="88" name="直線コネクタ 87">
          <a:extLst>
            <a:ext uri="{FF2B5EF4-FFF2-40B4-BE49-F238E27FC236}">
              <a16:creationId xmlns:a16="http://schemas.microsoft.com/office/drawing/2014/main" id="{E6AFC2C6-8647-4466-9713-E3DEF99767C3}"/>
            </a:ext>
          </a:extLst>
        </xdr:cNvPr>
        <xdr:cNvCxnSpPr/>
      </xdr:nvCxnSpPr>
      <xdr:spPr>
        <a:xfrm>
          <a:off x="2527300" y="4715828"/>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1693</xdr:rowOff>
    </xdr:from>
    <xdr:to>
      <xdr:col>7</xdr:col>
      <xdr:colOff>187325</xdr:colOff>
      <xdr:row>27</xdr:row>
      <xdr:rowOff>103293</xdr:rowOff>
    </xdr:to>
    <xdr:sp macro="" textlink="">
      <xdr:nvSpPr>
        <xdr:cNvPr id="89" name="楕円 88">
          <a:extLst>
            <a:ext uri="{FF2B5EF4-FFF2-40B4-BE49-F238E27FC236}">
              <a16:creationId xmlns:a16="http://schemas.microsoft.com/office/drawing/2014/main" id="{0A066ED5-9824-4CE5-9B2A-D1BCC986A823}"/>
            </a:ext>
          </a:extLst>
        </xdr:cNvPr>
        <xdr:cNvSpPr/>
      </xdr:nvSpPr>
      <xdr:spPr>
        <a:xfrm>
          <a:off x="1714500" y="46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52493</xdr:rowOff>
    </xdr:from>
    <xdr:to>
      <xdr:col>11</xdr:col>
      <xdr:colOff>136525</xdr:colOff>
      <xdr:row>27</xdr:row>
      <xdr:rowOff>86678</xdr:rowOff>
    </xdr:to>
    <xdr:cxnSp macro="">
      <xdr:nvCxnSpPr>
        <xdr:cNvPr id="90" name="直線コネクタ 89">
          <a:extLst>
            <a:ext uri="{FF2B5EF4-FFF2-40B4-BE49-F238E27FC236}">
              <a16:creationId xmlns:a16="http://schemas.microsoft.com/office/drawing/2014/main" id="{4C08BE96-5958-4CD7-A235-A096E3A21D50}"/>
            </a:ext>
          </a:extLst>
        </xdr:cNvPr>
        <xdr:cNvCxnSpPr/>
      </xdr:nvCxnSpPr>
      <xdr:spPr>
        <a:xfrm>
          <a:off x="1765300" y="4681643"/>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AC5C99C7-E003-4E6D-98D2-5BE8144ECDC5}"/>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46BC10AA-5701-4587-9F4B-8912533827FE}"/>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9B4F5B28-FF06-4B1B-8E57-3BB0D4D78E53}"/>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C3BC72E1-7577-4F49-8F48-714E3D01E77A}"/>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45525</xdr:rowOff>
    </xdr:from>
    <xdr:ext cx="405111" cy="259045"/>
    <xdr:sp macro="" textlink="">
      <xdr:nvSpPr>
        <xdr:cNvPr id="95" name="n_1mainValue有形固定資産減価償却率">
          <a:extLst>
            <a:ext uri="{FF2B5EF4-FFF2-40B4-BE49-F238E27FC236}">
              <a16:creationId xmlns:a16="http://schemas.microsoft.com/office/drawing/2014/main" id="{F388B464-61F0-4E53-BD03-3ECBDE340730}"/>
            </a:ext>
          </a:extLst>
        </xdr:cNvPr>
        <xdr:cNvSpPr txBox="1"/>
      </xdr:nvSpPr>
      <xdr:spPr>
        <a:xfrm>
          <a:off x="3836044" y="450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16739</xdr:rowOff>
    </xdr:from>
    <xdr:ext cx="405111" cy="259045"/>
    <xdr:sp macro="" textlink="">
      <xdr:nvSpPr>
        <xdr:cNvPr id="96" name="n_2mainValue有形固定資産減価償却率">
          <a:extLst>
            <a:ext uri="{FF2B5EF4-FFF2-40B4-BE49-F238E27FC236}">
              <a16:creationId xmlns:a16="http://schemas.microsoft.com/office/drawing/2014/main" id="{32DA5C4D-CE15-43AE-8A2F-ECF04F4A93F5}"/>
            </a:ext>
          </a:extLst>
        </xdr:cNvPr>
        <xdr:cNvSpPr txBox="1"/>
      </xdr:nvSpPr>
      <xdr:spPr>
        <a:xfrm>
          <a:off x="3086744" y="447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154005</xdr:rowOff>
    </xdr:from>
    <xdr:ext cx="405111" cy="259045"/>
    <xdr:sp macro="" textlink="">
      <xdr:nvSpPr>
        <xdr:cNvPr id="97" name="n_3mainValue有形固定資産減価償却率">
          <a:extLst>
            <a:ext uri="{FF2B5EF4-FFF2-40B4-BE49-F238E27FC236}">
              <a16:creationId xmlns:a16="http://schemas.microsoft.com/office/drawing/2014/main" id="{5A551F97-3013-4E06-BE3D-3CBA912D4F98}"/>
            </a:ext>
          </a:extLst>
        </xdr:cNvPr>
        <xdr:cNvSpPr txBox="1"/>
      </xdr:nvSpPr>
      <xdr:spPr>
        <a:xfrm>
          <a:off x="2324744" y="4440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119820</xdr:rowOff>
    </xdr:from>
    <xdr:ext cx="405111" cy="259045"/>
    <xdr:sp macro="" textlink="">
      <xdr:nvSpPr>
        <xdr:cNvPr id="98" name="n_4mainValue有形固定資産減価償却率">
          <a:extLst>
            <a:ext uri="{FF2B5EF4-FFF2-40B4-BE49-F238E27FC236}">
              <a16:creationId xmlns:a16="http://schemas.microsoft.com/office/drawing/2014/main" id="{C18A3735-D5A4-4E9B-A930-F12848BCF7BA}"/>
            </a:ext>
          </a:extLst>
        </xdr:cNvPr>
        <xdr:cNvSpPr txBox="1"/>
      </xdr:nvSpPr>
      <xdr:spPr>
        <a:xfrm>
          <a:off x="1562744" y="440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BDD9AA3-51A4-4A6E-8FD5-4CD1C13DBE9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7E396BC-33AE-483F-9310-D75FED951A4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A6E53D3-0B84-4ADD-AD8D-D5A3B7DA4EC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B8A7E6A-03C8-40DB-815D-0F9C3C2AE0F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15BEB7A-AF77-4100-A009-41851F0E5A6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09CA46C-7AA8-4302-8356-19A378C5291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328160A-9EC1-4886-ACAE-C97B727C837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CEEBA2A-9482-4A33-9698-4520C4AF46B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7A4AECC-303B-4A09-8855-EEB22565358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7DBD0C2-C2A6-42B6-AED8-48FE97F6602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A5E265A-30F6-4806-BDBD-AC04CF0037E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0EE874B-BAAA-4677-A38D-FDCFB231DBF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8941605-5857-4425-8BD4-3C838643CC6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普通交付税の合併算定替の特例措置終了などの影響を受け、上昇傾向にあったが</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年度決算では</a:t>
          </a:r>
          <a:r>
            <a:rPr kumimoji="1" lang="ja-JP" altLang="en-US" sz="1100">
              <a:solidFill>
                <a:sysClr val="windowText" lastClr="000000"/>
              </a:solidFill>
              <a:effectLst/>
              <a:latin typeface="+mn-lt"/>
              <a:ea typeface="+mn-ea"/>
              <a:cs typeface="+mn-cs"/>
            </a:rPr>
            <a:t>庄原自治振興センター大規模改修工事や</a:t>
          </a:r>
          <a:r>
            <a:rPr kumimoji="1" lang="ja-JP" altLang="ja-JP" sz="1100">
              <a:solidFill>
                <a:sysClr val="windowText" lastClr="000000"/>
              </a:solidFill>
              <a:effectLst/>
              <a:latin typeface="+mn-lt"/>
              <a:ea typeface="+mn-ea"/>
              <a:cs typeface="+mn-cs"/>
            </a:rPr>
            <a:t>新焼却施設整備事業の</a:t>
          </a:r>
          <a:r>
            <a:rPr kumimoji="1" lang="ja-JP" altLang="en-US" sz="1100">
              <a:solidFill>
                <a:sysClr val="windowText" lastClr="000000"/>
              </a:solidFill>
              <a:effectLst/>
              <a:latin typeface="+mn-lt"/>
              <a:ea typeface="+mn-ea"/>
              <a:cs typeface="+mn-cs"/>
            </a:rPr>
            <a:t>完了</a:t>
          </a:r>
          <a:r>
            <a:rPr kumimoji="1" lang="ja-JP" altLang="ja-JP" sz="1100">
              <a:solidFill>
                <a:sysClr val="windowText" lastClr="000000"/>
              </a:solidFill>
              <a:effectLst/>
              <a:latin typeface="+mn-lt"/>
              <a:ea typeface="+mn-ea"/>
              <a:cs typeface="+mn-cs"/>
            </a:rPr>
            <a:t>に伴う新発債の減などにより、市債現在高が</a:t>
          </a:r>
          <a:r>
            <a:rPr kumimoji="1" lang="en-US" altLang="ja-JP" sz="1100">
              <a:solidFill>
                <a:sysClr val="windowText" lastClr="000000"/>
              </a:solidFill>
              <a:effectLst/>
              <a:latin typeface="+mn-ea"/>
              <a:ea typeface="+mn-ea"/>
              <a:cs typeface="+mn-cs"/>
            </a:rPr>
            <a:t>17</a:t>
          </a:r>
          <a:r>
            <a:rPr kumimoji="1" lang="ja-JP" altLang="ja-JP" sz="1100">
              <a:solidFill>
                <a:sysClr val="windowText" lastClr="000000"/>
              </a:solidFill>
              <a:effectLst/>
              <a:latin typeface="+mn-ea"/>
              <a:ea typeface="+mn-ea"/>
              <a:cs typeface="+mn-cs"/>
            </a:rPr>
            <a:t>億</a:t>
          </a:r>
          <a:r>
            <a:rPr kumimoji="1" lang="en-US" altLang="ja-JP" sz="1100">
              <a:solidFill>
                <a:sysClr val="windowText" lastClr="000000"/>
              </a:solidFill>
              <a:effectLst/>
              <a:latin typeface="+mn-ea"/>
              <a:ea typeface="+mn-ea"/>
              <a:cs typeface="+mn-cs"/>
            </a:rPr>
            <a:t>2,068</a:t>
          </a:r>
          <a:r>
            <a:rPr kumimoji="1" lang="ja-JP" altLang="ja-JP" sz="1100">
              <a:solidFill>
                <a:sysClr val="windowText" lastClr="000000"/>
              </a:solidFill>
              <a:effectLst/>
              <a:latin typeface="+mn-lt"/>
              <a:ea typeface="+mn-ea"/>
              <a:cs typeface="+mn-cs"/>
            </a:rPr>
            <a:t>万円減少したため、債務償還費率が減少した。</a:t>
          </a:r>
          <a:endParaRPr lang="ja-JP" altLang="ja-JP">
            <a:solidFill>
              <a:sysClr val="windowText" lastClr="000000"/>
            </a:solidFill>
            <a:effectLst/>
          </a:endParaRPr>
        </a:p>
        <a:p>
          <a:r>
            <a:rPr kumimoji="1" lang="ja-JP" altLang="ja-JP" sz="1100">
              <a:solidFill>
                <a:schemeClr val="dk1"/>
              </a:solidFill>
              <a:effectLst/>
              <a:latin typeface="+mn-lt"/>
              <a:ea typeface="+mn-ea"/>
              <a:cs typeface="+mn-cs"/>
            </a:rPr>
            <a:t>　今後も財政計画に基づく計画的な市債発行に努めていく必要がある。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244C5C8-C066-411C-BFA4-E0EB3CB059C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8D15E88-22D2-4D5B-B164-390DEECCA07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FCDC2D2-3836-4435-8A2A-5755A07F330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0B94B31-924B-4158-A0F6-0A3E6556AF2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96A4765-2CEE-46BD-88B5-6C9D00F075E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AB92861-1EFB-4EE6-9056-080FACC776E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E9F0E53-001A-44DA-B132-2E1CD3CECDA4}"/>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9029EFA-34C2-413A-9986-6FD37764F15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53C90B7-153A-4213-9895-C41EDEFD13A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F989AD8-CB83-4752-8403-AD617071E7F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CFFDC2E-FE00-411B-8F58-74E616F347D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9F309CE-C36E-46C6-A490-095FDBC69BD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392062E-0A28-4CA4-A795-49FF7C97B2E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DD87506-3310-4543-8642-D45AAA7B782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2B403E6-2999-45DE-8D8B-A8AE46C7F08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2730AE6F-D20F-4D88-B805-1329C8B95363}"/>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D1E8402D-DCBC-49A1-AF71-2211E51CD974}"/>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D207E45D-729A-414D-A757-8B8491E6352A}"/>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A8839FE-1405-4C28-BA9C-DAF9DA9E066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F54FDA3-011C-46DE-A974-8ED6D926595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D0748BA-0F36-4BE6-8D02-D933C01AC292}"/>
            </a:ext>
          </a:extLst>
        </xdr:cNvPr>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27AD4201-BFFC-41F9-ACCB-FE24BF568483}"/>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B56E0227-24EA-445E-B464-EBA764DA91F7}"/>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59D1F8B1-22AA-41A1-8B75-352D7210A424}"/>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25CAA2B1-6F17-4DEF-B60A-0E332B8BCB88}"/>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F3B1F029-0657-494D-8F6A-09A03531234C}"/>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AFA18AA-9FB7-4190-A92B-9EA6A13C3C8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06A1C56-44B4-4CC1-9ECE-EB989485591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1D247E-CC2A-4FF7-AA17-1E77B0EA4F9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BFFC12C-E9E7-4FC1-9912-F129EBA1775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131EAF7-8870-469B-B2D0-09C50967D54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46475</xdr:rowOff>
    </xdr:from>
    <xdr:to>
      <xdr:col>76</xdr:col>
      <xdr:colOff>73025</xdr:colOff>
      <xdr:row>31</xdr:row>
      <xdr:rowOff>148075</xdr:rowOff>
    </xdr:to>
    <xdr:sp macro="" textlink="">
      <xdr:nvSpPr>
        <xdr:cNvPr id="143" name="楕円 142">
          <a:extLst>
            <a:ext uri="{FF2B5EF4-FFF2-40B4-BE49-F238E27FC236}">
              <a16:creationId xmlns:a16="http://schemas.microsoft.com/office/drawing/2014/main" id="{BD043C44-88DB-45D6-A272-4EA9EEC94348}"/>
            </a:ext>
          </a:extLst>
        </xdr:cNvPr>
        <xdr:cNvSpPr/>
      </xdr:nvSpPr>
      <xdr:spPr>
        <a:xfrm>
          <a:off x="14744700" y="5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24902</xdr:rowOff>
    </xdr:from>
    <xdr:ext cx="469744" cy="259045"/>
    <xdr:sp macro="" textlink="">
      <xdr:nvSpPr>
        <xdr:cNvPr id="144" name="債務償還比率該当値テキスト">
          <a:extLst>
            <a:ext uri="{FF2B5EF4-FFF2-40B4-BE49-F238E27FC236}">
              <a16:creationId xmlns:a16="http://schemas.microsoft.com/office/drawing/2014/main" id="{6C707085-E0BD-4413-9B44-20B6D65E7789}"/>
            </a:ext>
          </a:extLst>
        </xdr:cNvPr>
        <xdr:cNvSpPr txBox="1"/>
      </xdr:nvSpPr>
      <xdr:spPr>
        <a:xfrm>
          <a:off x="14846300" y="533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75621</xdr:rowOff>
    </xdr:from>
    <xdr:to>
      <xdr:col>72</xdr:col>
      <xdr:colOff>123825</xdr:colOff>
      <xdr:row>32</xdr:row>
      <xdr:rowOff>5771</xdr:rowOff>
    </xdr:to>
    <xdr:sp macro="" textlink="">
      <xdr:nvSpPr>
        <xdr:cNvPr id="145" name="楕円 144">
          <a:extLst>
            <a:ext uri="{FF2B5EF4-FFF2-40B4-BE49-F238E27FC236}">
              <a16:creationId xmlns:a16="http://schemas.microsoft.com/office/drawing/2014/main" id="{C61F20B8-91C6-4010-9A8C-F0F5DF9EA8D7}"/>
            </a:ext>
          </a:extLst>
        </xdr:cNvPr>
        <xdr:cNvSpPr/>
      </xdr:nvSpPr>
      <xdr:spPr>
        <a:xfrm>
          <a:off x="14033500" y="539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97275</xdr:rowOff>
    </xdr:from>
    <xdr:to>
      <xdr:col>76</xdr:col>
      <xdr:colOff>22225</xdr:colOff>
      <xdr:row>31</xdr:row>
      <xdr:rowOff>126421</xdr:rowOff>
    </xdr:to>
    <xdr:cxnSp macro="">
      <xdr:nvCxnSpPr>
        <xdr:cNvPr id="146" name="直線コネクタ 145">
          <a:extLst>
            <a:ext uri="{FF2B5EF4-FFF2-40B4-BE49-F238E27FC236}">
              <a16:creationId xmlns:a16="http://schemas.microsoft.com/office/drawing/2014/main" id="{04390573-7C0D-428E-BFAE-7C592183B30B}"/>
            </a:ext>
          </a:extLst>
        </xdr:cNvPr>
        <xdr:cNvCxnSpPr/>
      </xdr:nvCxnSpPr>
      <xdr:spPr>
        <a:xfrm flipV="1">
          <a:off x="14084300" y="5412225"/>
          <a:ext cx="711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20207</xdr:rowOff>
    </xdr:from>
    <xdr:to>
      <xdr:col>68</xdr:col>
      <xdr:colOff>123825</xdr:colOff>
      <xdr:row>31</xdr:row>
      <xdr:rowOff>121807</xdr:rowOff>
    </xdr:to>
    <xdr:sp macro="" textlink="">
      <xdr:nvSpPr>
        <xdr:cNvPr id="147" name="楕円 146">
          <a:extLst>
            <a:ext uri="{FF2B5EF4-FFF2-40B4-BE49-F238E27FC236}">
              <a16:creationId xmlns:a16="http://schemas.microsoft.com/office/drawing/2014/main" id="{C5837A1A-BA15-4E8F-B3BC-7823A0DEFFF9}"/>
            </a:ext>
          </a:extLst>
        </xdr:cNvPr>
        <xdr:cNvSpPr/>
      </xdr:nvSpPr>
      <xdr:spPr>
        <a:xfrm>
          <a:off x="13271500" y="53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71007</xdr:rowOff>
    </xdr:from>
    <xdr:to>
      <xdr:col>72</xdr:col>
      <xdr:colOff>73025</xdr:colOff>
      <xdr:row>31</xdr:row>
      <xdr:rowOff>126421</xdr:rowOff>
    </xdr:to>
    <xdr:cxnSp macro="">
      <xdr:nvCxnSpPr>
        <xdr:cNvPr id="148" name="直線コネクタ 147">
          <a:extLst>
            <a:ext uri="{FF2B5EF4-FFF2-40B4-BE49-F238E27FC236}">
              <a16:creationId xmlns:a16="http://schemas.microsoft.com/office/drawing/2014/main" id="{EEC6AF19-5F4A-46C3-9573-8FDF5BDC3821}"/>
            </a:ext>
          </a:extLst>
        </xdr:cNvPr>
        <xdr:cNvCxnSpPr/>
      </xdr:nvCxnSpPr>
      <xdr:spPr>
        <a:xfrm>
          <a:off x="13322300" y="5385957"/>
          <a:ext cx="7620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30353</xdr:rowOff>
    </xdr:from>
    <xdr:to>
      <xdr:col>64</xdr:col>
      <xdr:colOff>123825</xdr:colOff>
      <xdr:row>32</xdr:row>
      <xdr:rowOff>131953</xdr:rowOff>
    </xdr:to>
    <xdr:sp macro="" textlink="">
      <xdr:nvSpPr>
        <xdr:cNvPr id="149" name="楕円 148">
          <a:extLst>
            <a:ext uri="{FF2B5EF4-FFF2-40B4-BE49-F238E27FC236}">
              <a16:creationId xmlns:a16="http://schemas.microsoft.com/office/drawing/2014/main" id="{EDE98804-9B43-4DEC-AC6E-2688C6F6DF2F}"/>
            </a:ext>
          </a:extLst>
        </xdr:cNvPr>
        <xdr:cNvSpPr/>
      </xdr:nvSpPr>
      <xdr:spPr>
        <a:xfrm>
          <a:off x="12509500" y="55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71007</xdr:rowOff>
    </xdr:from>
    <xdr:to>
      <xdr:col>68</xdr:col>
      <xdr:colOff>73025</xdr:colOff>
      <xdr:row>32</xdr:row>
      <xdr:rowOff>81153</xdr:rowOff>
    </xdr:to>
    <xdr:cxnSp macro="">
      <xdr:nvCxnSpPr>
        <xdr:cNvPr id="150" name="直線コネクタ 149">
          <a:extLst>
            <a:ext uri="{FF2B5EF4-FFF2-40B4-BE49-F238E27FC236}">
              <a16:creationId xmlns:a16="http://schemas.microsoft.com/office/drawing/2014/main" id="{4DFA9297-9DDB-4CE5-8485-BE07B34EBF65}"/>
            </a:ext>
          </a:extLst>
        </xdr:cNvPr>
        <xdr:cNvCxnSpPr/>
      </xdr:nvCxnSpPr>
      <xdr:spPr>
        <a:xfrm flipV="1">
          <a:off x="12560300" y="5385957"/>
          <a:ext cx="762000" cy="18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138903</xdr:rowOff>
    </xdr:from>
    <xdr:to>
      <xdr:col>60</xdr:col>
      <xdr:colOff>123825</xdr:colOff>
      <xdr:row>33</xdr:row>
      <xdr:rowOff>69053</xdr:rowOff>
    </xdr:to>
    <xdr:sp macro="" textlink="">
      <xdr:nvSpPr>
        <xdr:cNvPr id="151" name="楕円 150">
          <a:extLst>
            <a:ext uri="{FF2B5EF4-FFF2-40B4-BE49-F238E27FC236}">
              <a16:creationId xmlns:a16="http://schemas.microsoft.com/office/drawing/2014/main" id="{A9C7EE03-1C74-49F2-BF80-94E47F7793BE}"/>
            </a:ext>
          </a:extLst>
        </xdr:cNvPr>
        <xdr:cNvSpPr/>
      </xdr:nvSpPr>
      <xdr:spPr>
        <a:xfrm>
          <a:off x="11747500" y="56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81153</xdr:rowOff>
    </xdr:from>
    <xdr:to>
      <xdr:col>64</xdr:col>
      <xdr:colOff>73025</xdr:colOff>
      <xdr:row>33</xdr:row>
      <xdr:rowOff>18253</xdr:rowOff>
    </xdr:to>
    <xdr:cxnSp macro="">
      <xdr:nvCxnSpPr>
        <xdr:cNvPr id="152" name="直線コネクタ 151">
          <a:extLst>
            <a:ext uri="{FF2B5EF4-FFF2-40B4-BE49-F238E27FC236}">
              <a16:creationId xmlns:a16="http://schemas.microsoft.com/office/drawing/2014/main" id="{6BE41688-0DD2-4928-AF5E-D67BAEC2A67D}"/>
            </a:ext>
          </a:extLst>
        </xdr:cNvPr>
        <xdr:cNvCxnSpPr/>
      </xdr:nvCxnSpPr>
      <xdr:spPr>
        <a:xfrm flipV="1">
          <a:off x="11798300" y="5567553"/>
          <a:ext cx="762000" cy="10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9BCDE88-9ED6-4269-BC13-B7FE8148799E}"/>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5A583357-951E-4A45-8E85-7F0B01BF66BC}"/>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6232AE48-C664-465A-8E9F-74363637EAB9}"/>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86F0BBEB-18F6-44ED-9A39-93644D3BC6E3}"/>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168348</xdr:rowOff>
    </xdr:from>
    <xdr:ext cx="469744" cy="259045"/>
    <xdr:sp macro="" textlink="">
      <xdr:nvSpPr>
        <xdr:cNvPr id="157" name="n_1mainValue債務償還比率">
          <a:extLst>
            <a:ext uri="{FF2B5EF4-FFF2-40B4-BE49-F238E27FC236}">
              <a16:creationId xmlns:a16="http://schemas.microsoft.com/office/drawing/2014/main" id="{0FF8623A-772C-42A8-B70A-00046E87744E}"/>
            </a:ext>
          </a:extLst>
        </xdr:cNvPr>
        <xdr:cNvSpPr txBox="1"/>
      </xdr:nvSpPr>
      <xdr:spPr>
        <a:xfrm>
          <a:off x="13836727" y="548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112934</xdr:rowOff>
    </xdr:from>
    <xdr:ext cx="469744" cy="259045"/>
    <xdr:sp macro="" textlink="">
      <xdr:nvSpPr>
        <xdr:cNvPr id="158" name="n_2mainValue債務償還比率">
          <a:extLst>
            <a:ext uri="{FF2B5EF4-FFF2-40B4-BE49-F238E27FC236}">
              <a16:creationId xmlns:a16="http://schemas.microsoft.com/office/drawing/2014/main" id="{7B2BF6FE-C20F-4F23-8E4B-8140C85B6E2B}"/>
            </a:ext>
          </a:extLst>
        </xdr:cNvPr>
        <xdr:cNvSpPr txBox="1"/>
      </xdr:nvSpPr>
      <xdr:spPr>
        <a:xfrm>
          <a:off x="13087427" y="54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123080</xdr:rowOff>
    </xdr:from>
    <xdr:ext cx="469744" cy="259045"/>
    <xdr:sp macro="" textlink="">
      <xdr:nvSpPr>
        <xdr:cNvPr id="159" name="n_3mainValue債務償還比率">
          <a:extLst>
            <a:ext uri="{FF2B5EF4-FFF2-40B4-BE49-F238E27FC236}">
              <a16:creationId xmlns:a16="http://schemas.microsoft.com/office/drawing/2014/main" id="{4207B5E6-4987-4701-B8A1-B3139A7CBA94}"/>
            </a:ext>
          </a:extLst>
        </xdr:cNvPr>
        <xdr:cNvSpPr txBox="1"/>
      </xdr:nvSpPr>
      <xdr:spPr>
        <a:xfrm>
          <a:off x="12325427" y="56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60179</xdr:rowOff>
    </xdr:from>
    <xdr:ext cx="469744" cy="259045"/>
    <xdr:sp macro="" textlink="">
      <xdr:nvSpPr>
        <xdr:cNvPr id="160" name="n_4mainValue債務償還比率">
          <a:extLst>
            <a:ext uri="{FF2B5EF4-FFF2-40B4-BE49-F238E27FC236}">
              <a16:creationId xmlns:a16="http://schemas.microsoft.com/office/drawing/2014/main" id="{E5E8FC96-2A09-4E45-AA3E-5701800951F0}"/>
            </a:ext>
          </a:extLst>
        </xdr:cNvPr>
        <xdr:cNvSpPr txBox="1"/>
      </xdr:nvSpPr>
      <xdr:spPr>
        <a:xfrm>
          <a:off x="11563427" y="57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D66588C-A73E-4E7D-80A0-E58D160F082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14C97F2-7767-4A14-80B3-66C56198906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1C55731-32B7-45D3-9742-5F48B2B8389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22911A4-2E91-4D17-93CD-73226D78491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38B104F-1559-4A40-B644-9440ABEED61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BBCB363-211E-42BE-8FCF-40BD7EEE21C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E781FE-0040-487A-90ED-F526C40DAC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27C9BC-1CD4-4535-A559-D2825D12D8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DFD13B-F3B7-4408-8672-0FD3714FD0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D238A8-C179-4202-824B-ECEA0395E3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DF0C10-662E-4520-8E91-D5920D88BD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EDE7A7-1BC9-40EA-A65E-7EBCB62E44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0BBBD3-3A2B-4654-9B2B-DF585A355D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B185DA-6081-406A-A2CE-5BE66A08D1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82C1AA-FEE2-4173-BB81-C6A4FA897E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DB24A6-AEA8-4C4E-9EC9-5B3A61A3AC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CCD6E5-913D-4947-920B-1EC719C655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861388-2515-404B-B389-F4DE2BB51F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11D29A-69A2-4EB2-820D-9CA24CDCAB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7CE0F7-1A9C-4F4F-ABBB-4BFFE08A7B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DA7B17-4DD5-4EFC-B5FB-EFCE7F2C34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6632C3-EBBB-4B2F-BCFD-B6D536E51F0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15CD93-7914-43F3-B98E-23D45D70A9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EC1D0C-3C48-4A21-B07F-670118A9D2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C82D89-F5C8-4D37-B16F-FF6138C157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F69080-4F2D-40B5-8165-5FD8E072A1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6CA286-382D-4E10-85ED-D7EB7F5420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908EC8-30E0-40D9-90C2-7A462940E4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36D3DC-9BE4-4650-A42A-C0A8C8978F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92D56D-75A9-4BD8-A0B5-6330C0EACB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DBBB61-7916-426D-BEB5-B022DADC32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A1003F-89B5-463E-A4F7-F10886C072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E9B654-BD12-47B5-A1B4-1753D9449C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98BC6-0243-4CDF-A1BA-EA112E6F46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B2BD8F-CE8A-4927-BE31-CF48E5A181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FE2D3A-C555-47E6-A3CA-3CCF66671E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9F6510-0A9D-4ACB-8D11-00A774E783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C8055C-24C8-4C9F-A70F-D125E307FE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5F43FF-5D24-4B09-AAAD-526E60715F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E69039-F40A-492E-AEA9-B18DBD877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209381-9B42-4E93-A3C3-818DCD3314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98C063-720A-4C1F-918E-EFB2731448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4296EE-6230-43A3-93ED-333B12D9A3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CD5D3D-43CE-47A1-84F6-44DA692CA2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E1F53E-B4D7-499F-AC12-C33C33B05B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2A442A-AD51-4D3C-B8EC-B7BA974A8A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C09ECB-BCF6-4AD6-99BD-9AD1D70CF3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CF8F8-5450-438C-9E35-43AA8E19F7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02D56E-8348-494B-AF9F-E80C25579AC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13942CF-ABF5-4A28-BABF-1CB74E469C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D09C721-1CD0-48FC-909C-948A518F9F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6DBC8DA-FE02-474F-8E69-A2F826C717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A86851-0194-4AF2-8182-6F7DDCD8308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2531F2C-9BE9-45BE-9ECE-45EAD20111B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CD7A60-668C-4110-8672-1043586BAB6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EA132E-FC04-476C-8FD0-E943BF5086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FDC8FD5-9F34-4F64-A4AF-858D22547F2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D24E8B-835E-4A9C-9997-65DF5EAD84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1455749-C7BF-4322-840A-FFD65E7D30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18ABF87-EB55-46D1-B7DC-A65728413B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2A9AEEF-A0ED-4C37-A086-6994CFE815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72CB418-27A8-43F3-A92A-645023E73208}"/>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9140D3F-41C5-4749-ADC5-30C57D4F9FD6}"/>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218010A-18FE-40FE-829E-94A7C1DE857A}"/>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1B9940A9-694E-4A7F-A11D-70937CE31341}"/>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0C23AA1-55EA-4C7C-85BE-E89A77F7019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3CC66AD0-8EC4-4FF4-BC51-8B22ABF2683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2450415-82A2-47F1-B92D-7179A838A05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49C5B1FA-4859-4B08-B7C7-E5C51DC81F91}"/>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4957201-F3EE-4242-BB32-63D5F6F0D162}"/>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0C55819-7303-48C2-A65F-B5EB688226E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9D076520-D9AE-438B-928F-ED00039B752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CE7D67-88A7-4E79-88C4-BD600A3997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3F52A3-B0EE-4DC6-B884-8CD0B69E5F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0EA761-94A7-428B-8189-956A2D6974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B759989-4DF2-4485-AE54-A5C3AF2BC7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763244-B7E9-4F85-A477-6997EF660F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130175</xdr:rowOff>
    </xdr:from>
    <xdr:to>
      <xdr:col>24</xdr:col>
      <xdr:colOff>114300</xdr:colOff>
      <xdr:row>34</xdr:row>
      <xdr:rowOff>60325</xdr:rowOff>
    </xdr:to>
    <xdr:sp macro="" textlink="">
      <xdr:nvSpPr>
        <xdr:cNvPr id="73" name="楕円 72">
          <a:extLst>
            <a:ext uri="{FF2B5EF4-FFF2-40B4-BE49-F238E27FC236}">
              <a16:creationId xmlns:a16="http://schemas.microsoft.com/office/drawing/2014/main" id="{7DC770C7-8194-4175-84C4-1FCD1A04C02F}"/>
            </a:ext>
          </a:extLst>
        </xdr:cNvPr>
        <xdr:cNvSpPr/>
      </xdr:nvSpPr>
      <xdr:spPr>
        <a:xfrm>
          <a:off x="4584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45102</xdr:rowOff>
    </xdr:from>
    <xdr:ext cx="405111" cy="259045"/>
    <xdr:sp macro="" textlink="">
      <xdr:nvSpPr>
        <xdr:cNvPr id="74" name="【道路】&#10;有形固定資産減価償却率該当値テキスト">
          <a:extLst>
            <a:ext uri="{FF2B5EF4-FFF2-40B4-BE49-F238E27FC236}">
              <a16:creationId xmlns:a16="http://schemas.microsoft.com/office/drawing/2014/main" id="{344591FF-463A-4D9F-AC35-93ADDA7D810D}"/>
            </a:ext>
          </a:extLst>
        </xdr:cNvPr>
        <xdr:cNvSpPr txBox="1"/>
      </xdr:nvSpPr>
      <xdr:spPr>
        <a:xfrm>
          <a:off x="4673600"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92075</xdr:rowOff>
    </xdr:from>
    <xdr:to>
      <xdr:col>20</xdr:col>
      <xdr:colOff>38100</xdr:colOff>
      <xdr:row>34</xdr:row>
      <xdr:rowOff>22225</xdr:rowOff>
    </xdr:to>
    <xdr:sp macro="" textlink="">
      <xdr:nvSpPr>
        <xdr:cNvPr id="75" name="楕円 74">
          <a:extLst>
            <a:ext uri="{FF2B5EF4-FFF2-40B4-BE49-F238E27FC236}">
              <a16:creationId xmlns:a16="http://schemas.microsoft.com/office/drawing/2014/main" id="{CEB1488D-BAD9-410F-BE0F-46E2B371386D}"/>
            </a:ext>
          </a:extLst>
        </xdr:cNvPr>
        <xdr:cNvSpPr/>
      </xdr:nvSpPr>
      <xdr:spPr>
        <a:xfrm>
          <a:off x="3746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142875</xdr:rowOff>
    </xdr:from>
    <xdr:to>
      <xdr:col>24</xdr:col>
      <xdr:colOff>63500</xdr:colOff>
      <xdr:row>34</xdr:row>
      <xdr:rowOff>9525</xdr:rowOff>
    </xdr:to>
    <xdr:cxnSp macro="">
      <xdr:nvCxnSpPr>
        <xdr:cNvPr id="76" name="直線コネクタ 75">
          <a:extLst>
            <a:ext uri="{FF2B5EF4-FFF2-40B4-BE49-F238E27FC236}">
              <a16:creationId xmlns:a16="http://schemas.microsoft.com/office/drawing/2014/main" id="{4CF986AE-6818-4792-A67D-34A5280F1736}"/>
            </a:ext>
          </a:extLst>
        </xdr:cNvPr>
        <xdr:cNvCxnSpPr/>
      </xdr:nvCxnSpPr>
      <xdr:spPr>
        <a:xfrm>
          <a:off x="3797300" y="5800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53975</xdr:rowOff>
    </xdr:from>
    <xdr:to>
      <xdr:col>15</xdr:col>
      <xdr:colOff>101600</xdr:colOff>
      <xdr:row>33</xdr:row>
      <xdr:rowOff>155575</xdr:rowOff>
    </xdr:to>
    <xdr:sp macro="" textlink="">
      <xdr:nvSpPr>
        <xdr:cNvPr id="77" name="楕円 76">
          <a:extLst>
            <a:ext uri="{FF2B5EF4-FFF2-40B4-BE49-F238E27FC236}">
              <a16:creationId xmlns:a16="http://schemas.microsoft.com/office/drawing/2014/main" id="{67780F67-D798-4CB9-A896-EFCBD08B759A}"/>
            </a:ext>
          </a:extLst>
        </xdr:cNvPr>
        <xdr:cNvSpPr/>
      </xdr:nvSpPr>
      <xdr:spPr>
        <a:xfrm>
          <a:off x="2857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104775</xdr:rowOff>
    </xdr:from>
    <xdr:to>
      <xdr:col>19</xdr:col>
      <xdr:colOff>177800</xdr:colOff>
      <xdr:row>33</xdr:row>
      <xdr:rowOff>142875</xdr:rowOff>
    </xdr:to>
    <xdr:cxnSp macro="">
      <xdr:nvCxnSpPr>
        <xdr:cNvPr id="78" name="直線コネクタ 77">
          <a:extLst>
            <a:ext uri="{FF2B5EF4-FFF2-40B4-BE49-F238E27FC236}">
              <a16:creationId xmlns:a16="http://schemas.microsoft.com/office/drawing/2014/main" id="{D5118ADD-9DC4-4FF4-BFFD-DD1C17281ECE}"/>
            </a:ext>
          </a:extLst>
        </xdr:cNvPr>
        <xdr:cNvCxnSpPr/>
      </xdr:nvCxnSpPr>
      <xdr:spPr>
        <a:xfrm>
          <a:off x="2908300" y="5762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15875</xdr:rowOff>
    </xdr:from>
    <xdr:to>
      <xdr:col>10</xdr:col>
      <xdr:colOff>165100</xdr:colOff>
      <xdr:row>33</xdr:row>
      <xdr:rowOff>117475</xdr:rowOff>
    </xdr:to>
    <xdr:sp macro="" textlink="">
      <xdr:nvSpPr>
        <xdr:cNvPr id="79" name="楕円 78">
          <a:extLst>
            <a:ext uri="{FF2B5EF4-FFF2-40B4-BE49-F238E27FC236}">
              <a16:creationId xmlns:a16="http://schemas.microsoft.com/office/drawing/2014/main" id="{22C439BF-955D-4B4F-BD7B-CB640B72EAD2}"/>
            </a:ext>
          </a:extLst>
        </xdr:cNvPr>
        <xdr:cNvSpPr/>
      </xdr:nvSpPr>
      <xdr:spPr>
        <a:xfrm>
          <a:off x="1968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66675</xdr:rowOff>
    </xdr:from>
    <xdr:to>
      <xdr:col>15</xdr:col>
      <xdr:colOff>50800</xdr:colOff>
      <xdr:row>33</xdr:row>
      <xdr:rowOff>104775</xdr:rowOff>
    </xdr:to>
    <xdr:cxnSp macro="">
      <xdr:nvCxnSpPr>
        <xdr:cNvPr id="80" name="直線コネクタ 79">
          <a:extLst>
            <a:ext uri="{FF2B5EF4-FFF2-40B4-BE49-F238E27FC236}">
              <a16:creationId xmlns:a16="http://schemas.microsoft.com/office/drawing/2014/main" id="{B324D50D-0A65-41A4-A468-DA97F84C8471}"/>
            </a:ext>
          </a:extLst>
        </xdr:cNvPr>
        <xdr:cNvCxnSpPr/>
      </xdr:nvCxnSpPr>
      <xdr:spPr>
        <a:xfrm>
          <a:off x="2019300" y="5724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149225</xdr:rowOff>
    </xdr:from>
    <xdr:to>
      <xdr:col>6</xdr:col>
      <xdr:colOff>38100</xdr:colOff>
      <xdr:row>33</xdr:row>
      <xdr:rowOff>79375</xdr:rowOff>
    </xdr:to>
    <xdr:sp macro="" textlink="">
      <xdr:nvSpPr>
        <xdr:cNvPr id="81" name="楕円 80">
          <a:extLst>
            <a:ext uri="{FF2B5EF4-FFF2-40B4-BE49-F238E27FC236}">
              <a16:creationId xmlns:a16="http://schemas.microsoft.com/office/drawing/2014/main" id="{CA4E0D83-0233-4EA3-BED4-7BDB2663380E}"/>
            </a:ext>
          </a:extLst>
        </xdr:cNvPr>
        <xdr:cNvSpPr/>
      </xdr:nvSpPr>
      <xdr:spPr>
        <a:xfrm>
          <a:off x="1079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28575</xdr:rowOff>
    </xdr:from>
    <xdr:to>
      <xdr:col>10</xdr:col>
      <xdr:colOff>114300</xdr:colOff>
      <xdr:row>33</xdr:row>
      <xdr:rowOff>66675</xdr:rowOff>
    </xdr:to>
    <xdr:cxnSp macro="">
      <xdr:nvCxnSpPr>
        <xdr:cNvPr id="82" name="直線コネクタ 81">
          <a:extLst>
            <a:ext uri="{FF2B5EF4-FFF2-40B4-BE49-F238E27FC236}">
              <a16:creationId xmlns:a16="http://schemas.microsoft.com/office/drawing/2014/main" id="{F4347EBE-50A2-4CC7-B6EC-104F233E5256}"/>
            </a:ext>
          </a:extLst>
        </xdr:cNvPr>
        <xdr:cNvCxnSpPr/>
      </xdr:nvCxnSpPr>
      <xdr:spPr>
        <a:xfrm>
          <a:off x="1130300" y="5686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61C271A3-74AA-406A-9361-51CE5B9BB85F}"/>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42B7554-1EC7-4E71-A4F8-60AC1F6BD1F3}"/>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4E56932C-DD74-48A4-BEF9-B1C9A79CF63A}"/>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17E36FD7-DD9F-4A98-89A8-0987F0F79D16}"/>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id="{83B2DCC2-3BAB-4A63-9A70-98C1026B1C89}"/>
            </a:ext>
          </a:extLst>
        </xdr:cNvPr>
        <xdr:cNvSpPr txBox="1"/>
      </xdr:nvSpPr>
      <xdr:spPr>
        <a:xfrm>
          <a:off x="35820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04A05BA6-3FB9-4485-85A6-EDDE8FBBE5FA}"/>
            </a:ext>
          </a:extLst>
        </xdr:cNvPr>
        <xdr:cNvSpPr txBox="1"/>
      </xdr:nvSpPr>
      <xdr:spPr>
        <a:xfrm>
          <a:off x="2705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C16973B9-2AD5-4EA4-9F8B-A7702440B60A}"/>
            </a:ext>
          </a:extLst>
        </xdr:cNvPr>
        <xdr:cNvSpPr txBox="1"/>
      </xdr:nvSpPr>
      <xdr:spPr>
        <a:xfrm>
          <a:off x="18167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id="{C7DD5B24-FDCB-4A5F-A3F6-DFE8235A1D08}"/>
            </a:ext>
          </a:extLst>
        </xdr:cNvPr>
        <xdr:cNvSpPr txBox="1"/>
      </xdr:nvSpPr>
      <xdr:spPr>
        <a:xfrm>
          <a:off x="927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B91AD0-42D4-44E5-B2A9-EB4B1F5E52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EFF6423-EBCF-4FA8-BE86-D4D98DF9F7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9385B92-FD87-4987-9C29-77CED889D0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C659E2D-AB17-41A3-AC7F-ACD4138DE8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C9D19B1-8A83-4393-8ACF-98F96FBDA5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D4724A6-9648-4992-AEDC-2A0AD6AED3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C27DC0-BD99-4F3C-A44A-FBAC8DBAF5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2DDB37-BDFF-4F96-B970-AA50EC659A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93CD6BC-8B1A-46A6-967D-B538C7F664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7D803F4-FF3E-4C5A-9B43-CFC0E94D0D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8BF1010-E750-47FE-8C19-3D93BEC517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568D2E7-B34D-4EA2-9E4B-7CFCDBD11C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936DD1A-A4CC-4018-837B-59012885136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9B6553D-0A75-4AA4-8F47-F17287DD801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1882639-9B00-4760-BDB1-213E8D82877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9E8D6CE-9B2E-4428-ABED-3C21E2AF555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1509047-CA7E-4C77-A8F2-B0D722A77A5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68AA7AD-2422-4756-B8E5-859CEF6F504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FDC176F-6608-4B82-A3D0-DE458CDD3D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CB47A51-D2E1-4F8F-8347-DC9EC6C4F0D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390009B-FCB8-458E-AF43-A86582667A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290D3AF-D136-4B4B-944D-80BFA4F9B4B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E1DCC1F-42F8-4C4B-B349-F2539A60EF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DF9E7CAE-211D-4258-BE7E-20B05479FD3C}"/>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95B0C83A-8B2D-4497-90DF-C0713117E722}"/>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149E2168-CC91-4801-A287-748BCC86240A}"/>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614C843E-D981-4E12-ADF8-A918711DBB19}"/>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E4A51C5-A107-47D2-A50F-158758D8AFC1}"/>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6D8EDC03-33B4-475D-8AC5-779197E4043D}"/>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41AE28C-430B-4845-8097-BC54AAAAEB48}"/>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5E503EA-1368-4B8B-85A6-06312809B77D}"/>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4D68A7A-A972-48F9-B91F-F96553FF16E3}"/>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EDC7933-5DA2-4A0A-8DD3-7A6D4ACEF1E9}"/>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8F22F99-430D-4924-A194-59D66C0CD46E}"/>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B276AF-D135-437D-B13A-6C6C637790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9F7EA2-EF84-44EB-B703-819DD40C5F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6D67AC-27AC-41C2-B9C9-2FC75DFB53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49D6759-7C62-4061-A391-924552F2E9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2D50985-8897-4532-8E55-12AD24A343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129965</xdr:rowOff>
    </xdr:from>
    <xdr:to>
      <xdr:col>55</xdr:col>
      <xdr:colOff>50800</xdr:colOff>
      <xdr:row>36</xdr:row>
      <xdr:rowOff>60115</xdr:rowOff>
    </xdr:to>
    <xdr:sp macro="" textlink="">
      <xdr:nvSpPr>
        <xdr:cNvPr id="130" name="楕円 129">
          <a:extLst>
            <a:ext uri="{FF2B5EF4-FFF2-40B4-BE49-F238E27FC236}">
              <a16:creationId xmlns:a16="http://schemas.microsoft.com/office/drawing/2014/main" id="{17010191-E700-4443-951D-DADCE26836FD}"/>
            </a:ext>
          </a:extLst>
        </xdr:cNvPr>
        <xdr:cNvSpPr/>
      </xdr:nvSpPr>
      <xdr:spPr>
        <a:xfrm>
          <a:off x="10426700" y="61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152842</xdr:rowOff>
    </xdr:from>
    <xdr:ext cx="534377" cy="259045"/>
    <xdr:sp macro="" textlink="">
      <xdr:nvSpPr>
        <xdr:cNvPr id="131" name="【道路】&#10;一人当たり延長該当値テキスト">
          <a:extLst>
            <a:ext uri="{FF2B5EF4-FFF2-40B4-BE49-F238E27FC236}">
              <a16:creationId xmlns:a16="http://schemas.microsoft.com/office/drawing/2014/main" id="{57655553-4EFB-4995-97E8-A6A8D4D90743}"/>
            </a:ext>
          </a:extLst>
        </xdr:cNvPr>
        <xdr:cNvSpPr txBox="1"/>
      </xdr:nvSpPr>
      <xdr:spPr>
        <a:xfrm>
          <a:off x="10515600" y="59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150178</xdr:rowOff>
    </xdr:from>
    <xdr:to>
      <xdr:col>50</xdr:col>
      <xdr:colOff>165100</xdr:colOff>
      <xdr:row>36</xdr:row>
      <xdr:rowOff>80328</xdr:rowOff>
    </xdr:to>
    <xdr:sp macro="" textlink="">
      <xdr:nvSpPr>
        <xdr:cNvPr id="132" name="楕円 131">
          <a:extLst>
            <a:ext uri="{FF2B5EF4-FFF2-40B4-BE49-F238E27FC236}">
              <a16:creationId xmlns:a16="http://schemas.microsoft.com/office/drawing/2014/main" id="{7FC367C7-2329-4BC9-84BC-62053B52AEE1}"/>
            </a:ext>
          </a:extLst>
        </xdr:cNvPr>
        <xdr:cNvSpPr/>
      </xdr:nvSpPr>
      <xdr:spPr>
        <a:xfrm>
          <a:off x="9588500" y="6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9315</xdr:rowOff>
    </xdr:from>
    <xdr:to>
      <xdr:col>55</xdr:col>
      <xdr:colOff>0</xdr:colOff>
      <xdr:row>36</xdr:row>
      <xdr:rowOff>29528</xdr:rowOff>
    </xdr:to>
    <xdr:cxnSp macro="">
      <xdr:nvCxnSpPr>
        <xdr:cNvPr id="133" name="直線コネクタ 132">
          <a:extLst>
            <a:ext uri="{FF2B5EF4-FFF2-40B4-BE49-F238E27FC236}">
              <a16:creationId xmlns:a16="http://schemas.microsoft.com/office/drawing/2014/main" id="{F64660D9-272B-4676-A216-767B42AEBAFB}"/>
            </a:ext>
          </a:extLst>
        </xdr:cNvPr>
        <xdr:cNvCxnSpPr/>
      </xdr:nvCxnSpPr>
      <xdr:spPr>
        <a:xfrm flipV="1">
          <a:off x="9639300" y="6181515"/>
          <a:ext cx="838200" cy="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xdr:rowOff>
    </xdr:from>
    <xdr:to>
      <xdr:col>46</xdr:col>
      <xdr:colOff>38100</xdr:colOff>
      <xdr:row>36</xdr:row>
      <xdr:rowOff>103302</xdr:rowOff>
    </xdr:to>
    <xdr:sp macro="" textlink="">
      <xdr:nvSpPr>
        <xdr:cNvPr id="134" name="楕円 133">
          <a:extLst>
            <a:ext uri="{FF2B5EF4-FFF2-40B4-BE49-F238E27FC236}">
              <a16:creationId xmlns:a16="http://schemas.microsoft.com/office/drawing/2014/main" id="{FFB684EA-6F6B-448F-BE90-B3B5EA7068AE}"/>
            </a:ext>
          </a:extLst>
        </xdr:cNvPr>
        <xdr:cNvSpPr/>
      </xdr:nvSpPr>
      <xdr:spPr>
        <a:xfrm>
          <a:off x="8699500" y="61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29528</xdr:rowOff>
    </xdr:from>
    <xdr:to>
      <xdr:col>50</xdr:col>
      <xdr:colOff>114300</xdr:colOff>
      <xdr:row>36</xdr:row>
      <xdr:rowOff>52502</xdr:rowOff>
    </xdr:to>
    <xdr:cxnSp macro="">
      <xdr:nvCxnSpPr>
        <xdr:cNvPr id="135" name="直線コネクタ 134">
          <a:extLst>
            <a:ext uri="{FF2B5EF4-FFF2-40B4-BE49-F238E27FC236}">
              <a16:creationId xmlns:a16="http://schemas.microsoft.com/office/drawing/2014/main" id="{601D57D2-B407-495A-867B-18373D098B81}"/>
            </a:ext>
          </a:extLst>
        </xdr:cNvPr>
        <xdr:cNvCxnSpPr/>
      </xdr:nvCxnSpPr>
      <xdr:spPr>
        <a:xfrm flipV="1">
          <a:off x="8750300" y="6201728"/>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26619</xdr:rowOff>
    </xdr:from>
    <xdr:to>
      <xdr:col>41</xdr:col>
      <xdr:colOff>101600</xdr:colOff>
      <xdr:row>36</xdr:row>
      <xdr:rowOff>128219</xdr:rowOff>
    </xdr:to>
    <xdr:sp macro="" textlink="">
      <xdr:nvSpPr>
        <xdr:cNvPr id="136" name="楕円 135">
          <a:extLst>
            <a:ext uri="{FF2B5EF4-FFF2-40B4-BE49-F238E27FC236}">
              <a16:creationId xmlns:a16="http://schemas.microsoft.com/office/drawing/2014/main" id="{648CA932-DB34-4621-9775-EA339367FA29}"/>
            </a:ext>
          </a:extLst>
        </xdr:cNvPr>
        <xdr:cNvSpPr/>
      </xdr:nvSpPr>
      <xdr:spPr>
        <a:xfrm>
          <a:off x="7810500" y="61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52502</xdr:rowOff>
    </xdr:from>
    <xdr:to>
      <xdr:col>45</xdr:col>
      <xdr:colOff>177800</xdr:colOff>
      <xdr:row>36</xdr:row>
      <xdr:rowOff>77419</xdr:rowOff>
    </xdr:to>
    <xdr:cxnSp macro="">
      <xdr:nvCxnSpPr>
        <xdr:cNvPr id="137" name="直線コネクタ 136">
          <a:extLst>
            <a:ext uri="{FF2B5EF4-FFF2-40B4-BE49-F238E27FC236}">
              <a16:creationId xmlns:a16="http://schemas.microsoft.com/office/drawing/2014/main" id="{50D676B9-10D2-4F79-9660-4C7B323B3CF0}"/>
            </a:ext>
          </a:extLst>
        </xdr:cNvPr>
        <xdr:cNvCxnSpPr/>
      </xdr:nvCxnSpPr>
      <xdr:spPr>
        <a:xfrm flipV="1">
          <a:off x="7861300" y="6224702"/>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45364</xdr:rowOff>
    </xdr:from>
    <xdr:to>
      <xdr:col>36</xdr:col>
      <xdr:colOff>165100</xdr:colOff>
      <xdr:row>36</xdr:row>
      <xdr:rowOff>146964</xdr:rowOff>
    </xdr:to>
    <xdr:sp macro="" textlink="">
      <xdr:nvSpPr>
        <xdr:cNvPr id="138" name="楕円 137">
          <a:extLst>
            <a:ext uri="{FF2B5EF4-FFF2-40B4-BE49-F238E27FC236}">
              <a16:creationId xmlns:a16="http://schemas.microsoft.com/office/drawing/2014/main" id="{149070ED-507A-4AF1-B826-417ABD169623}"/>
            </a:ext>
          </a:extLst>
        </xdr:cNvPr>
        <xdr:cNvSpPr/>
      </xdr:nvSpPr>
      <xdr:spPr>
        <a:xfrm>
          <a:off x="6921500" y="62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77419</xdr:rowOff>
    </xdr:from>
    <xdr:to>
      <xdr:col>41</xdr:col>
      <xdr:colOff>50800</xdr:colOff>
      <xdr:row>36</xdr:row>
      <xdr:rowOff>96164</xdr:rowOff>
    </xdr:to>
    <xdr:cxnSp macro="">
      <xdr:nvCxnSpPr>
        <xdr:cNvPr id="139" name="直線コネクタ 138">
          <a:extLst>
            <a:ext uri="{FF2B5EF4-FFF2-40B4-BE49-F238E27FC236}">
              <a16:creationId xmlns:a16="http://schemas.microsoft.com/office/drawing/2014/main" id="{F9DEC18F-31AC-44BA-A40C-A40C678A0A73}"/>
            </a:ext>
          </a:extLst>
        </xdr:cNvPr>
        <xdr:cNvCxnSpPr/>
      </xdr:nvCxnSpPr>
      <xdr:spPr>
        <a:xfrm flipV="1">
          <a:off x="6972300" y="624961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29112794-34CA-4318-98B9-92DD064CEF08}"/>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4D32B3A5-D71E-421E-97AF-B00313919886}"/>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BFFE8CFE-02EB-4ECC-A345-0C65FA94B386}"/>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2D64CF66-DE2A-4007-ABCF-7E7725DB4A05}"/>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96855</xdr:rowOff>
    </xdr:from>
    <xdr:ext cx="534377" cy="259045"/>
    <xdr:sp macro="" textlink="">
      <xdr:nvSpPr>
        <xdr:cNvPr id="144" name="n_1mainValue【道路】&#10;一人当たり延長">
          <a:extLst>
            <a:ext uri="{FF2B5EF4-FFF2-40B4-BE49-F238E27FC236}">
              <a16:creationId xmlns:a16="http://schemas.microsoft.com/office/drawing/2014/main" id="{4AB0AFEC-6B2E-41BB-A14C-E95C2BA186C7}"/>
            </a:ext>
          </a:extLst>
        </xdr:cNvPr>
        <xdr:cNvSpPr txBox="1"/>
      </xdr:nvSpPr>
      <xdr:spPr>
        <a:xfrm>
          <a:off x="9359411" y="59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119829</xdr:rowOff>
    </xdr:from>
    <xdr:ext cx="534377" cy="259045"/>
    <xdr:sp macro="" textlink="">
      <xdr:nvSpPr>
        <xdr:cNvPr id="145" name="n_2mainValue【道路】&#10;一人当たり延長">
          <a:extLst>
            <a:ext uri="{FF2B5EF4-FFF2-40B4-BE49-F238E27FC236}">
              <a16:creationId xmlns:a16="http://schemas.microsoft.com/office/drawing/2014/main" id="{4A4052A7-C9D6-403F-B509-994CFB328E08}"/>
            </a:ext>
          </a:extLst>
        </xdr:cNvPr>
        <xdr:cNvSpPr txBox="1"/>
      </xdr:nvSpPr>
      <xdr:spPr>
        <a:xfrm>
          <a:off x="8483111" y="59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144746</xdr:rowOff>
    </xdr:from>
    <xdr:ext cx="534377" cy="259045"/>
    <xdr:sp macro="" textlink="">
      <xdr:nvSpPr>
        <xdr:cNvPr id="146" name="n_3mainValue【道路】&#10;一人当たり延長">
          <a:extLst>
            <a:ext uri="{FF2B5EF4-FFF2-40B4-BE49-F238E27FC236}">
              <a16:creationId xmlns:a16="http://schemas.microsoft.com/office/drawing/2014/main" id="{BF0DF234-4BE4-4EF2-82CA-436C828A630F}"/>
            </a:ext>
          </a:extLst>
        </xdr:cNvPr>
        <xdr:cNvSpPr txBox="1"/>
      </xdr:nvSpPr>
      <xdr:spPr>
        <a:xfrm>
          <a:off x="7594111" y="59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163491</xdr:rowOff>
    </xdr:from>
    <xdr:ext cx="534377" cy="259045"/>
    <xdr:sp macro="" textlink="">
      <xdr:nvSpPr>
        <xdr:cNvPr id="147" name="n_4mainValue【道路】&#10;一人当たり延長">
          <a:extLst>
            <a:ext uri="{FF2B5EF4-FFF2-40B4-BE49-F238E27FC236}">
              <a16:creationId xmlns:a16="http://schemas.microsoft.com/office/drawing/2014/main" id="{73DEC967-995D-41A6-8E2C-93C4859FBDB8}"/>
            </a:ext>
          </a:extLst>
        </xdr:cNvPr>
        <xdr:cNvSpPr txBox="1"/>
      </xdr:nvSpPr>
      <xdr:spPr>
        <a:xfrm>
          <a:off x="6705111" y="59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5E4C67A-15AE-4CCC-B6FF-D3006F77D4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DBF7C70-A670-43C0-ABB4-21695A3382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EB6ADD6-CEF2-4199-A687-6ADC6667B6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CFA38CC-9E46-483A-960E-396803BA6F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F836192-7A19-4BAB-A5BA-8969A412A4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53CB62E-4844-41B3-9C94-91D126A815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901BC02-D3F3-46E6-8C03-B0FDD4990E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85F816-4109-463D-BE31-A2CCC5E0C3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A2C2E94-B1F9-4FB5-8C6A-8D53594C47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97F910B-A4E6-4D7B-A899-9040DA7515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1FD59B5-77C1-444A-AF8F-CDD1E00E14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0599764-3498-425D-8112-57A61CAB81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0487E50-F21F-426C-B409-4A1ED6C11A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1682321-EBC4-429C-A992-C757DD763B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CA4F0A6-0065-4713-8505-EF450C5AC9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E250C79-E7FD-4CDE-9ABC-D4AA4A94D29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E6DF73D-DE9E-463D-8D19-B95BB176E3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17D6CD6-B5EE-4B43-A55D-F12D2BEE4B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48D6C3D-62E0-49DC-BB68-FE01191CED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9FAD90B-1935-4AAA-BCB2-53B8F9B73C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F846359-D938-4A04-A33D-12B1B95C4E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77B7084-949A-4A79-801F-A0A14983A7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8F86E75-A76E-4C88-8B99-5E27EA4204C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832412B-8D4A-42D1-8CCA-7A10C3F01B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78DB71D-E2A1-4152-BEB6-18BB6D3942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BDC64F2B-5707-468C-9AD5-E23142DB993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E039177-31C9-44AE-AC81-643B9DE2B271}"/>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89E15C60-98E0-4707-B549-BC7826C7BDFE}"/>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F543D03-845E-4D95-8F39-7A223786E3D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B24B6909-57F1-45B7-B9EB-2B111876ACE9}"/>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13E4141-2273-466B-B63B-43E16D426688}"/>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EEE12F7E-2C28-441B-9AF4-77E7F5978E7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B00BF62-5D6F-45D4-9039-143D8A9D99C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F5C4C0E5-314A-4730-B630-C957DB5591D8}"/>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E0952831-45B0-4DC5-A5CC-F455DF81FDD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77FF899-CB80-40B6-8F68-8DB17A20CAC7}"/>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CA2814-31C8-47A3-8CCF-6AE243E062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F59D9D-65E7-439E-8632-20ADAAF71B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813710-F9A9-4F82-94D0-70617A33BD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17E853-7BE4-4FFC-8D0C-BA543FB123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110BC99-60B9-4E87-A74A-C366A8A241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9" name="楕円 188">
          <a:extLst>
            <a:ext uri="{FF2B5EF4-FFF2-40B4-BE49-F238E27FC236}">
              <a16:creationId xmlns:a16="http://schemas.microsoft.com/office/drawing/2014/main" id="{F45E14ED-1F6B-4A32-A13E-B8664C937670}"/>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390FFEF-D00C-4049-BA85-2E9799A50387}"/>
            </a:ext>
          </a:extLst>
        </xdr:cNvPr>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151674</xdr:rowOff>
    </xdr:from>
    <xdr:to>
      <xdr:col>20</xdr:col>
      <xdr:colOff>38100</xdr:colOff>
      <xdr:row>59</xdr:row>
      <xdr:rowOff>81824</xdr:rowOff>
    </xdr:to>
    <xdr:sp macro="" textlink="">
      <xdr:nvSpPr>
        <xdr:cNvPr id="191" name="楕円 190">
          <a:extLst>
            <a:ext uri="{FF2B5EF4-FFF2-40B4-BE49-F238E27FC236}">
              <a16:creationId xmlns:a16="http://schemas.microsoft.com/office/drawing/2014/main" id="{732330D1-7AFF-4C94-8001-C8E2445C1BBD}"/>
            </a:ext>
          </a:extLst>
        </xdr:cNvPr>
        <xdr:cNvSpPr/>
      </xdr:nvSpPr>
      <xdr:spPr>
        <a:xfrm>
          <a:off x="3746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59</xdr:row>
      <xdr:rowOff>57150</xdr:rowOff>
    </xdr:to>
    <xdr:cxnSp macro="">
      <xdr:nvCxnSpPr>
        <xdr:cNvPr id="192" name="直線コネクタ 191">
          <a:extLst>
            <a:ext uri="{FF2B5EF4-FFF2-40B4-BE49-F238E27FC236}">
              <a16:creationId xmlns:a16="http://schemas.microsoft.com/office/drawing/2014/main" id="{4A88055B-817C-41A8-8558-548D63DA33CD}"/>
            </a:ext>
          </a:extLst>
        </xdr:cNvPr>
        <xdr:cNvCxnSpPr/>
      </xdr:nvCxnSpPr>
      <xdr:spPr>
        <a:xfrm>
          <a:off x="3797300" y="101465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93" name="楕円 192">
          <a:extLst>
            <a:ext uri="{FF2B5EF4-FFF2-40B4-BE49-F238E27FC236}">
              <a16:creationId xmlns:a16="http://schemas.microsoft.com/office/drawing/2014/main" id="{22422605-4227-40B2-964E-18A891EC7FCD}"/>
            </a:ext>
          </a:extLst>
        </xdr:cNvPr>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31024</xdr:rowOff>
    </xdr:to>
    <xdr:cxnSp macro="">
      <xdr:nvCxnSpPr>
        <xdr:cNvPr id="194" name="直線コネクタ 193">
          <a:extLst>
            <a:ext uri="{FF2B5EF4-FFF2-40B4-BE49-F238E27FC236}">
              <a16:creationId xmlns:a16="http://schemas.microsoft.com/office/drawing/2014/main" id="{DCA5DD09-0CC1-4CE5-BD8A-C5CE6B73CD9F}"/>
            </a:ext>
          </a:extLst>
        </xdr:cNvPr>
        <xdr:cNvCxnSpPr/>
      </xdr:nvCxnSpPr>
      <xdr:spPr>
        <a:xfrm>
          <a:off x="2908300" y="101220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101056</xdr:rowOff>
    </xdr:from>
    <xdr:to>
      <xdr:col>10</xdr:col>
      <xdr:colOff>165100</xdr:colOff>
      <xdr:row>59</xdr:row>
      <xdr:rowOff>31206</xdr:rowOff>
    </xdr:to>
    <xdr:sp macro="" textlink="">
      <xdr:nvSpPr>
        <xdr:cNvPr id="195" name="楕円 194">
          <a:extLst>
            <a:ext uri="{FF2B5EF4-FFF2-40B4-BE49-F238E27FC236}">
              <a16:creationId xmlns:a16="http://schemas.microsoft.com/office/drawing/2014/main" id="{CE577CA4-6489-483C-A63F-F9176BFE786C}"/>
            </a:ext>
          </a:extLst>
        </xdr:cNvPr>
        <xdr:cNvSpPr/>
      </xdr:nvSpPr>
      <xdr:spPr>
        <a:xfrm>
          <a:off x="1968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151856</xdr:rowOff>
    </xdr:from>
    <xdr:to>
      <xdr:col>15</xdr:col>
      <xdr:colOff>50800</xdr:colOff>
      <xdr:row>59</xdr:row>
      <xdr:rowOff>6531</xdr:rowOff>
    </xdr:to>
    <xdr:cxnSp macro="">
      <xdr:nvCxnSpPr>
        <xdr:cNvPr id="196" name="直線コネクタ 195">
          <a:extLst>
            <a:ext uri="{FF2B5EF4-FFF2-40B4-BE49-F238E27FC236}">
              <a16:creationId xmlns:a16="http://schemas.microsoft.com/office/drawing/2014/main" id="{746B53CC-CCD2-4A1D-B242-AD62C619383B}"/>
            </a:ext>
          </a:extLst>
        </xdr:cNvPr>
        <xdr:cNvCxnSpPr/>
      </xdr:nvCxnSpPr>
      <xdr:spPr>
        <a:xfrm>
          <a:off x="2019300" y="100959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97" name="楕円 196">
          <a:extLst>
            <a:ext uri="{FF2B5EF4-FFF2-40B4-BE49-F238E27FC236}">
              <a16:creationId xmlns:a16="http://schemas.microsoft.com/office/drawing/2014/main" id="{97B3C5F1-5340-4C70-8AD6-75755EDAAE18}"/>
            </a:ext>
          </a:extLst>
        </xdr:cNvPr>
        <xdr:cNvSpPr/>
      </xdr:nvSpPr>
      <xdr:spPr>
        <a:xfrm>
          <a:off x="1079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58</xdr:row>
      <xdr:rowOff>151856</xdr:rowOff>
    </xdr:to>
    <xdr:cxnSp macro="">
      <xdr:nvCxnSpPr>
        <xdr:cNvPr id="198" name="直線コネクタ 197">
          <a:extLst>
            <a:ext uri="{FF2B5EF4-FFF2-40B4-BE49-F238E27FC236}">
              <a16:creationId xmlns:a16="http://schemas.microsoft.com/office/drawing/2014/main" id="{F032C95C-A5DC-4177-B4C5-1F88C0420C07}"/>
            </a:ext>
          </a:extLst>
        </xdr:cNvPr>
        <xdr:cNvCxnSpPr/>
      </xdr:nvCxnSpPr>
      <xdr:spPr>
        <a:xfrm>
          <a:off x="1130300" y="100698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3D31E50-D65C-45DC-8EF6-69F933F9987F}"/>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C09EAD1-C1DF-42B4-A49C-23BB683C862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7407FEC-7634-429B-9744-A78C20F4EC22}"/>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3C33547-54C4-4A4F-B8D1-8FE27952F537}"/>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98351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7DD43C1-1EB4-4858-8349-F34E47628E86}"/>
            </a:ext>
          </a:extLst>
        </xdr:cNvPr>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95A581-0043-4984-AD51-AEEC4EACE3A3}"/>
            </a:ext>
          </a:extLst>
        </xdr:cNvPr>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47733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606C022-C554-460C-AE19-1E712157FD6F}"/>
            </a:ext>
          </a:extLst>
        </xdr:cNvPr>
        <xdr:cNvSpPr txBox="1"/>
      </xdr:nvSpPr>
      <xdr:spPr>
        <a:xfrm>
          <a:off x="1816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45D1285-37A5-4F9A-9A8F-57D437083613}"/>
            </a:ext>
          </a:extLst>
        </xdr:cNvPr>
        <xdr:cNvSpPr txBox="1"/>
      </xdr:nvSpPr>
      <xdr:spPr>
        <a:xfrm>
          <a:off x="927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B439FF9-7CA7-4066-A7B1-E7F07BB189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295684F-BA72-4889-A823-A5BC1B4B19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92B585E-F996-43A4-A2AB-746B22C825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0BBED0A-5614-4FDF-8F74-6D129F486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DCF7E9F-0903-414D-AC7A-508E32142D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B709E34-C119-49FD-ADC2-D94DC97EBB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6864A15-9553-4945-BA8F-C025555EB3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56299F7-0F6A-4DDD-A636-1D2C9CF5A3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CA3205-3FC5-4A11-A127-0FD158816A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E3AD23-7CDA-4D32-BCD6-DC0BDE6C6F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DBC1C2B-CAA9-4CA5-B56E-FF1568C241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F826D06-7F64-4F87-94A6-BE1E49CEE07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B1833F6-4088-4533-BDC4-E2E28FDED9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64E9E77-5128-429E-AEC5-D982784F5FF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1BCB3AC-5E35-4A7B-9702-CC0B515975E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BD35878-2851-4C8D-96C9-EB9BF5D9EAB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8A9ADC9-02C1-4D8D-A32D-25420AE939D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A08AC59-9E68-4F85-97B4-D4D1BEE3E25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80F995F-BD65-48DF-8360-A21DAC3F91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940FEFF-6CA2-4D04-A7EC-5CD671A5789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CAD35BE-5B60-4FDB-9129-DA9294F109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48304EE-4486-4413-96CB-D3E9D7D9252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8679D89-E4F9-4269-8737-A9959AA8C8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1B632A6-A83D-4F4E-93D9-3C0B3523642F}"/>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9BE8D33-B367-4979-A1CE-9F98DA2B167A}"/>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BB35543-D2BE-4A5C-A664-966949B5C112}"/>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C73E9EA-AE26-433B-9689-E1A0F558EF1C}"/>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20EE25BE-290D-4CE9-BF90-A9017AD8B722}"/>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A4316F0-F28D-447A-A63D-7A560EBB0C2D}"/>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F56FCEEC-DC8B-49B3-8E0A-4F6DF306006E}"/>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6C7D325B-ED9A-49FF-989E-BF1786ACCEB4}"/>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AA0B517B-D66D-4422-9FD2-318FB551088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F3D8C5F5-4709-4CD6-B45F-59046A6CE58C}"/>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06E21AD-93DC-4463-BA41-75B3C3E40C14}"/>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D9B845A-B1BB-4BD3-8964-8C39D975CC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6AC049A-1FCB-4BA6-8149-6AEE94A8FE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75D376-4A99-4E3F-8F07-16A96E97F5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E6A771-C99F-4479-9D11-0828A517FA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CDD8BF9-64D0-416C-B211-AEF2EEBA50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152155</xdr:rowOff>
    </xdr:from>
    <xdr:to>
      <xdr:col>55</xdr:col>
      <xdr:colOff>50800</xdr:colOff>
      <xdr:row>60</xdr:row>
      <xdr:rowOff>82305</xdr:rowOff>
    </xdr:to>
    <xdr:sp macro="" textlink="">
      <xdr:nvSpPr>
        <xdr:cNvPr id="246" name="楕円 245">
          <a:extLst>
            <a:ext uri="{FF2B5EF4-FFF2-40B4-BE49-F238E27FC236}">
              <a16:creationId xmlns:a16="http://schemas.microsoft.com/office/drawing/2014/main" id="{A3865CA2-0D48-4292-8AA0-33BFF0C5290E}"/>
            </a:ext>
          </a:extLst>
        </xdr:cNvPr>
        <xdr:cNvSpPr/>
      </xdr:nvSpPr>
      <xdr:spPr>
        <a:xfrm>
          <a:off x="10426700" y="102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3582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82BBCF3-3B52-432F-A78A-64637BD8E01C}"/>
            </a:ext>
          </a:extLst>
        </xdr:cNvPr>
        <xdr:cNvSpPr txBox="1"/>
      </xdr:nvSpPr>
      <xdr:spPr>
        <a:xfrm>
          <a:off x="10515600" y="1011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166125</xdr:rowOff>
    </xdr:from>
    <xdr:to>
      <xdr:col>50</xdr:col>
      <xdr:colOff>165100</xdr:colOff>
      <xdr:row>60</xdr:row>
      <xdr:rowOff>96275</xdr:rowOff>
    </xdr:to>
    <xdr:sp macro="" textlink="">
      <xdr:nvSpPr>
        <xdr:cNvPr id="248" name="楕円 247">
          <a:extLst>
            <a:ext uri="{FF2B5EF4-FFF2-40B4-BE49-F238E27FC236}">
              <a16:creationId xmlns:a16="http://schemas.microsoft.com/office/drawing/2014/main" id="{1724AEF0-59DB-46F7-85BA-99234C6A7898}"/>
            </a:ext>
          </a:extLst>
        </xdr:cNvPr>
        <xdr:cNvSpPr/>
      </xdr:nvSpPr>
      <xdr:spPr>
        <a:xfrm>
          <a:off x="9588500" y="102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31505</xdr:rowOff>
    </xdr:from>
    <xdr:to>
      <xdr:col>55</xdr:col>
      <xdr:colOff>0</xdr:colOff>
      <xdr:row>60</xdr:row>
      <xdr:rowOff>45475</xdr:rowOff>
    </xdr:to>
    <xdr:cxnSp macro="">
      <xdr:nvCxnSpPr>
        <xdr:cNvPr id="249" name="直線コネクタ 248">
          <a:extLst>
            <a:ext uri="{FF2B5EF4-FFF2-40B4-BE49-F238E27FC236}">
              <a16:creationId xmlns:a16="http://schemas.microsoft.com/office/drawing/2014/main" id="{0A5DEEA6-7084-4DAF-B35F-C053753380D4}"/>
            </a:ext>
          </a:extLst>
        </xdr:cNvPr>
        <xdr:cNvCxnSpPr/>
      </xdr:nvCxnSpPr>
      <xdr:spPr>
        <a:xfrm flipV="1">
          <a:off x="9639300" y="10318505"/>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10544</xdr:rowOff>
    </xdr:from>
    <xdr:to>
      <xdr:col>46</xdr:col>
      <xdr:colOff>38100</xdr:colOff>
      <xdr:row>60</xdr:row>
      <xdr:rowOff>112144</xdr:rowOff>
    </xdr:to>
    <xdr:sp macro="" textlink="">
      <xdr:nvSpPr>
        <xdr:cNvPr id="250" name="楕円 249">
          <a:extLst>
            <a:ext uri="{FF2B5EF4-FFF2-40B4-BE49-F238E27FC236}">
              <a16:creationId xmlns:a16="http://schemas.microsoft.com/office/drawing/2014/main" id="{D46B01EC-B50E-4121-9801-59A78868F6FC}"/>
            </a:ext>
          </a:extLst>
        </xdr:cNvPr>
        <xdr:cNvSpPr/>
      </xdr:nvSpPr>
      <xdr:spPr>
        <a:xfrm>
          <a:off x="8699500" y="102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45475</xdr:rowOff>
    </xdr:from>
    <xdr:to>
      <xdr:col>50</xdr:col>
      <xdr:colOff>114300</xdr:colOff>
      <xdr:row>60</xdr:row>
      <xdr:rowOff>61344</xdr:rowOff>
    </xdr:to>
    <xdr:cxnSp macro="">
      <xdr:nvCxnSpPr>
        <xdr:cNvPr id="251" name="直線コネクタ 250">
          <a:extLst>
            <a:ext uri="{FF2B5EF4-FFF2-40B4-BE49-F238E27FC236}">
              <a16:creationId xmlns:a16="http://schemas.microsoft.com/office/drawing/2014/main" id="{628E1D68-B736-43E8-B52F-156D507AF66C}"/>
            </a:ext>
          </a:extLst>
        </xdr:cNvPr>
        <xdr:cNvCxnSpPr/>
      </xdr:nvCxnSpPr>
      <xdr:spPr>
        <a:xfrm flipV="1">
          <a:off x="8750300" y="10332475"/>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27749</xdr:rowOff>
    </xdr:from>
    <xdr:to>
      <xdr:col>41</xdr:col>
      <xdr:colOff>101600</xdr:colOff>
      <xdr:row>60</xdr:row>
      <xdr:rowOff>129349</xdr:rowOff>
    </xdr:to>
    <xdr:sp macro="" textlink="">
      <xdr:nvSpPr>
        <xdr:cNvPr id="252" name="楕円 251">
          <a:extLst>
            <a:ext uri="{FF2B5EF4-FFF2-40B4-BE49-F238E27FC236}">
              <a16:creationId xmlns:a16="http://schemas.microsoft.com/office/drawing/2014/main" id="{64E2CF47-6A22-49B8-BCF7-A5B621B4EC31}"/>
            </a:ext>
          </a:extLst>
        </xdr:cNvPr>
        <xdr:cNvSpPr/>
      </xdr:nvSpPr>
      <xdr:spPr>
        <a:xfrm>
          <a:off x="7810500" y="103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61344</xdr:rowOff>
    </xdr:from>
    <xdr:to>
      <xdr:col>45</xdr:col>
      <xdr:colOff>177800</xdr:colOff>
      <xdr:row>60</xdr:row>
      <xdr:rowOff>78549</xdr:rowOff>
    </xdr:to>
    <xdr:cxnSp macro="">
      <xdr:nvCxnSpPr>
        <xdr:cNvPr id="253" name="直線コネクタ 252">
          <a:extLst>
            <a:ext uri="{FF2B5EF4-FFF2-40B4-BE49-F238E27FC236}">
              <a16:creationId xmlns:a16="http://schemas.microsoft.com/office/drawing/2014/main" id="{8D1CF7B3-CF6D-4460-8719-3D628D5D7A9B}"/>
            </a:ext>
          </a:extLst>
        </xdr:cNvPr>
        <xdr:cNvCxnSpPr/>
      </xdr:nvCxnSpPr>
      <xdr:spPr>
        <a:xfrm flipV="1">
          <a:off x="7861300" y="10348344"/>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40704</xdr:rowOff>
    </xdr:from>
    <xdr:to>
      <xdr:col>36</xdr:col>
      <xdr:colOff>165100</xdr:colOff>
      <xdr:row>60</xdr:row>
      <xdr:rowOff>142304</xdr:rowOff>
    </xdr:to>
    <xdr:sp macro="" textlink="">
      <xdr:nvSpPr>
        <xdr:cNvPr id="254" name="楕円 253">
          <a:extLst>
            <a:ext uri="{FF2B5EF4-FFF2-40B4-BE49-F238E27FC236}">
              <a16:creationId xmlns:a16="http://schemas.microsoft.com/office/drawing/2014/main" id="{4402FE89-EBD4-4D08-84E0-28CAAAF8176A}"/>
            </a:ext>
          </a:extLst>
        </xdr:cNvPr>
        <xdr:cNvSpPr/>
      </xdr:nvSpPr>
      <xdr:spPr>
        <a:xfrm>
          <a:off x="6921500" y="103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78549</xdr:rowOff>
    </xdr:from>
    <xdr:to>
      <xdr:col>41</xdr:col>
      <xdr:colOff>50800</xdr:colOff>
      <xdr:row>60</xdr:row>
      <xdr:rowOff>91504</xdr:rowOff>
    </xdr:to>
    <xdr:cxnSp macro="">
      <xdr:nvCxnSpPr>
        <xdr:cNvPr id="255" name="直線コネクタ 254">
          <a:extLst>
            <a:ext uri="{FF2B5EF4-FFF2-40B4-BE49-F238E27FC236}">
              <a16:creationId xmlns:a16="http://schemas.microsoft.com/office/drawing/2014/main" id="{C0AB0D3A-C14D-4DA6-B0DC-9BCC07E0AEE9}"/>
            </a:ext>
          </a:extLst>
        </xdr:cNvPr>
        <xdr:cNvCxnSpPr/>
      </xdr:nvCxnSpPr>
      <xdr:spPr>
        <a:xfrm flipV="1">
          <a:off x="6972300" y="1036554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A87EA45-3FFB-4942-AA73-39A0AA4D5FF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202500B-6D52-4ACC-9671-8A3DBC7CDA90}"/>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166F4BC-5970-413D-A717-22EE73E282A8}"/>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36CC6B0-DCBF-41E6-B93A-567D6EC25116}"/>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112802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28EE094-A46D-47C8-B5E1-D1EADC8AC77C}"/>
            </a:ext>
          </a:extLst>
        </xdr:cNvPr>
        <xdr:cNvSpPr txBox="1"/>
      </xdr:nvSpPr>
      <xdr:spPr>
        <a:xfrm>
          <a:off x="9327095" y="1005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128671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AE8F199-344F-44BB-94CC-F9A3A05490B6}"/>
            </a:ext>
          </a:extLst>
        </xdr:cNvPr>
        <xdr:cNvSpPr txBox="1"/>
      </xdr:nvSpPr>
      <xdr:spPr>
        <a:xfrm>
          <a:off x="8450795" y="100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145876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D9A3C00-6A52-449E-979D-6EEF2147DF64}"/>
            </a:ext>
          </a:extLst>
        </xdr:cNvPr>
        <xdr:cNvSpPr txBox="1"/>
      </xdr:nvSpPr>
      <xdr:spPr>
        <a:xfrm>
          <a:off x="7561795" y="1008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158831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333DC25-74F3-40FE-839B-B5E9406239BC}"/>
            </a:ext>
          </a:extLst>
        </xdr:cNvPr>
        <xdr:cNvSpPr txBox="1"/>
      </xdr:nvSpPr>
      <xdr:spPr>
        <a:xfrm>
          <a:off x="6672795" y="101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C568474-FE4A-462F-B569-BBE8E0A86A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8166661-B0B2-48D6-8732-4674CEC64A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431D7D8-75A0-48F7-9540-21E702833D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3C50A9B-489A-4438-925B-D80597BDCA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67A15AD-6AC3-40A4-879B-D678F0A56D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CC8A6EB-D16A-4112-AD65-488A790240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64CFEF5-4358-4006-9D50-265495481F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B82F6AD-D18E-4196-B920-BBA05B7D65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1BEEF7-E8CE-41B6-8569-66F6D9E80F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494A730-1945-4417-BCB8-74AAE574BF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C9E14E9-870A-4472-9206-07D86E6CCB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AA65DD0-FC8D-4689-97E1-54551FB19D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15E3C50-FAA1-4FC4-965C-721A476FD3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AAF108A-FCEC-4A0F-A2C6-B167348805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98B2FB3-877B-4667-8AD9-4D4069E01B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4AA832F-EE87-4727-9D9A-EAF2B69A2DF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8ECC152-B99E-4978-9883-D3883F50F0E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19D0C61-38F6-4527-90D2-AD794642271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B955339-2D1F-4053-9B94-8CCA1580DE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49DBB4D-FBB2-42F5-BB50-E457918F694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AF3F3E0-C822-4B62-8AA6-781772B9F3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BF90490-B9F5-4BFB-9F37-0F86C04D41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168F285-0451-4DBF-ADEC-C5C2666B7C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7A1F519-CC03-4C53-972E-973FF8B0A2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E269238-4580-4712-B7C4-48823E86D57F}"/>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2A6975F-B6D5-489E-9AD8-817126E122C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69EF722-0046-4329-8A39-82C6C7F9353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13DA1F0-B00E-4F88-8830-C35EF8E96D1A}"/>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5C86F78-B1CB-48E5-BB78-066D98DD49B5}"/>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21BC963-3D45-4080-9D5C-C91405E0E5A6}"/>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86F30C38-24B1-4B4A-A95F-9B00CD34F7D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F4E8165-D25D-4554-9FC9-159E482C4612}"/>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27DCE92-C1CC-4218-A250-253193053E1F}"/>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C132BC12-FB93-44A1-BE79-5CF421283DC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14073A-A9F0-4330-89E7-CF6850B2D3CB}"/>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4109B1F-8826-4174-AF77-7918EAFC7C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56D5DD-4E50-449A-8A50-0C4F2C2EE5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EE3EDB-3A15-45C5-B8FE-CF1BB681BA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C82C050-56F2-41FB-92BC-2816BB6E9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A0DC65-651D-49B0-9295-3C54E7CE7C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4" name="楕円 303">
          <a:extLst>
            <a:ext uri="{FF2B5EF4-FFF2-40B4-BE49-F238E27FC236}">
              <a16:creationId xmlns:a16="http://schemas.microsoft.com/office/drawing/2014/main" id="{8379BCB6-0B55-411C-ADA1-A55201375F8D}"/>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6FA10D8-7023-44E6-94B3-9A3D1C7FC7A9}"/>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6" name="楕円 305">
          <a:extLst>
            <a:ext uri="{FF2B5EF4-FFF2-40B4-BE49-F238E27FC236}">
              <a16:creationId xmlns:a16="http://schemas.microsoft.com/office/drawing/2014/main" id="{A7E0F6C3-CF7A-4BE7-A82B-4A5A55B35C79}"/>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140970</xdr:rowOff>
    </xdr:to>
    <xdr:cxnSp macro="">
      <xdr:nvCxnSpPr>
        <xdr:cNvPr id="307" name="直線コネクタ 306">
          <a:extLst>
            <a:ext uri="{FF2B5EF4-FFF2-40B4-BE49-F238E27FC236}">
              <a16:creationId xmlns:a16="http://schemas.microsoft.com/office/drawing/2014/main" id="{F061B92C-0F58-4FF0-BCCB-10E0BBA31D4A}"/>
            </a:ext>
          </a:extLst>
        </xdr:cNvPr>
        <xdr:cNvCxnSpPr/>
      </xdr:nvCxnSpPr>
      <xdr:spPr>
        <a:xfrm>
          <a:off x="3797300" y="1433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8" name="楕円 307">
          <a:extLst>
            <a:ext uri="{FF2B5EF4-FFF2-40B4-BE49-F238E27FC236}">
              <a16:creationId xmlns:a16="http://schemas.microsoft.com/office/drawing/2014/main" id="{B6D143F2-77A3-474A-A5C2-768C7B5037C6}"/>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106680</xdr:rowOff>
    </xdr:to>
    <xdr:cxnSp macro="">
      <xdr:nvCxnSpPr>
        <xdr:cNvPr id="309" name="直線コネクタ 308">
          <a:extLst>
            <a:ext uri="{FF2B5EF4-FFF2-40B4-BE49-F238E27FC236}">
              <a16:creationId xmlns:a16="http://schemas.microsoft.com/office/drawing/2014/main" id="{D45C3D40-FAE1-48F6-B9D2-0F755DA0B8BA}"/>
            </a:ext>
          </a:extLst>
        </xdr:cNvPr>
        <xdr:cNvCxnSpPr/>
      </xdr:nvCxnSpPr>
      <xdr:spPr>
        <a:xfrm>
          <a:off x="2908300" y="14310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310" name="楕円 309">
          <a:extLst>
            <a:ext uri="{FF2B5EF4-FFF2-40B4-BE49-F238E27FC236}">
              <a16:creationId xmlns:a16="http://schemas.microsoft.com/office/drawing/2014/main" id="{8CF66880-FAD0-4DD9-910F-E00AA326E4AD}"/>
            </a:ext>
          </a:extLst>
        </xdr:cNvPr>
        <xdr:cNvSpPr/>
      </xdr:nvSpPr>
      <xdr:spPr>
        <a:xfrm>
          <a:off x="196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80011</xdr:rowOff>
    </xdr:to>
    <xdr:cxnSp macro="">
      <xdr:nvCxnSpPr>
        <xdr:cNvPr id="311" name="直線コネクタ 310">
          <a:extLst>
            <a:ext uri="{FF2B5EF4-FFF2-40B4-BE49-F238E27FC236}">
              <a16:creationId xmlns:a16="http://schemas.microsoft.com/office/drawing/2014/main" id="{F7B5857E-757A-4A0B-83D8-92BD69FE3E0C}"/>
            </a:ext>
          </a:extLst>
        </xdr:cNvPr>
        <xdr:cNvCxnSpPr/>
      </xdr:nvCxnSpPr>
      <xdr:spPr>
        <a:xfrm>
          <a:off x="2019300" y="142741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122555</xdr:rowOff>
    </xdr:from>
    <xdr:to>
      <xdr:col>6</xdr:col>
      <xdr:colOff>38100</xdr:colOff>
      <xdr:row>83</xdr:row>
      <xdr:rowOff>52705</xdr:rowOff>
    </xdr:to>
    <xdr:sp macro="" textlink="">
      <xdr:nvSpPr>
        <xdr:cNvPr id="312" name="楕円 311">
          <a:extLst>
            <a:ext uri="{FF2B5EF4-FFF2-40B4-BE49-F238E27FC236}">
              <a16:creationId xmlns:a16="http://schemas.microsoft.com/office/drawing/2014/main" id="{0325E718-1E44-498F-89FD-3372C215EB96}"/>
            </a:ext>
          </a:extLst>
        </xdr:cNvPr>
        <xdr:cNvSpPr/>
      </xdr:nvSpPr>
      <xdr:spPr>
        <a:xfrm>
          <a:off x="1079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xdr:rowOff>
    </xdr:from>
    <xdr:to>
      <xdr:col>10</xdr:col>
      <xdr:colOff>114300</xdr:colOff>
      <xdr:row>83</xdr:row>
      <xdr:rowOff>43814</xdr:rowOff>
    </xdr:to>
    <xdr:cxnSp macro="">
      <xdr:nvCxnSpPr>
        <xdr:cNvPr id="313" name="直線コネクタ 312">
          <a:extLst>
            <a:ext uri="{FF2B5EF4-FFF2-40B4-BE49-F238E27FC236}">
              <a16:creationId xmlns:a16="http://schemas.microsoft.com/office/drawing/2014/main" id="{22D9D990-F6C5-4F47-AA37-D5B88C582600}"/>
            </a:ext>
          </a:extLst>
        </xdr:cNvPr>
        <xdr:cNvCxnSpPr/>
      </xdr:nvCxnSpPr>
      <xdr:spPr>
        <a:xfrm>
          <a:off x="1130300" y="14232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4309E6BE-3463-47B9-8308-49220357DC59}"/>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89526BB7-31C7-4FCC-B70A-E98A31B2A617}"/>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21C1300B-D3B0-48E5-BE28-FFB1832F9535}"/>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0A242142-0814-4434-9CB5-1E36240F591F}"/>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8" name="n_1mainValue【公営住宅】&#10;有形固定資産減価償却率">
          <a:extLst>
            <a:ext uri="{FF2B5EF4-FFF2-40B4-BE49-F238E27FC236}">
              <a16:creationId xmlns:a16="http://schemas.microsoft.com/office/drawing/2014/main" id="{F5F3153F-FAFA-46EA-8D43-EC1CF67E315C}"/>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9" name="n_2mainValue【公営住宅】&#10;有形固定資産減価償却率">
          <a:extLst>
            <a:ext uri="{FF2B5EF4-FFF2-40B4-BE49-F238E27FC236}">
              <a16:creationId xmlns:a16="http://schemas.microsoft.com/office/drawing/2014/main" id="{75714DF3-C0DE-441D-9EA8-32C4F0091FEF}"/>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320" name="n_3mainValue【公営住宅】&#10;有形固定資産減価償却率">
          <a:extLst>
            <a:ext uri="{FF2B5EF4-FFF2-40B4-BE49-F238E27FC236}">
              <a16:creationId xmlns:a16="http://schemas.microsoft.com/office/drawing/2014/main" id="{944347E4-072B-40CA-98E7-6A0A9A115031}"/>
            </a:ext>
          </a:extLst>
        </xdr:cNvPr>
        <xdr:cNvSpPr txBox="1"/>
      </xdr:nvSpPr>
      <xdr:spPr>
        <a:xfrm>
          <a:off x="1816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69232</xdr:rowOff>
    </xdr:from>
    <xdr:ext cx="405111" cy="259045"/>
    <xdr:sp macro="" textlink="">
      <xdr:nvSpPr>
        <xdr:cNvPr id="321" name="n_4mainValue【公営住宅】&#10;有形固定資産減価償却率">
          <a:extLst>
            <a:ext uri="{FF2B5EF4-FFF2-40B4-BE49-F238E27FC236}">
              <a16:creationId xmlns:a16="http://schemas.microsoft.com/office/drawing/2014/main" id="{1CA2606C-4CCE-48EF-80E5-EB3B887C82A1}"/>
            </a:ext>
          </a:extLst>
        </xdr:cNvPr>
        <xdr:cNvSpPr txBox="1"/>
      </xdr:nvSpPr>
      <xdr:spPr>
        <a:xfrm>
          <a:off x="927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3C16A3-AE5F-4EA9-B306-DB7B460145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EA94F09-52D1-41A2-AC6D-C58FCBE9FA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F5B3F8E-B79A-46F2-B0DF-DDB694E0A1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9237D7-A70D-4BF5-A15E-38F1E875B4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944A768-7AE7-416B-8D95-42628256B5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A9CF47D-9291-45C5-AE4B-7C51761410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78A8D53-8BB5-4393-877A-B31334E352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ED5640E-418A-46DB-A1C0-6DC062E2BF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E05D31A-3BF9-4AC1-967C-9AB8AA75C1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82840FD-C19C-4C5F-AC50-D588115AF8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3F2DEF0-26BB-4F02-9551-80D8D4880E1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997F0A0-1779-4BB7-8771-E5A7397F099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E2BF9D4-F2E8-46C1-9367-126D234885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243E5A2-608F-4892-8A36-BD626C9CD76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D667BE1-AFA3-493E-88F2-B9DE160D52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1149931-75EB-46BB-AD77-10C7203651B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065B35B-3D52-44A4-A064-6C641BD30F6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C7F2D2B-FB8F-4C55-8720-C9826E8889B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A3D1B89-423D-4D49-BF21-B8B2254B5B8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981C345-3EE5-4EA0-8905-49F2290E16D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CB00D8C-8969-4DAD-970B-B09995B17F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97E47413-35E1-4848-9CDB-5CB6DDE9620C}"/>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C50B5008-A0E2-4E86-9A51-A497F664E489}"/>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386FDC17-DD58-4B38-B2B8-3ADC09E9AEA2}"/>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B69771DA-E3D6-4ADF-9EAC-DA0FBD1A65A9}"/>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1A76CCA3-519B-4142-814F-984DF3BA5BFE}"/>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D5956900-80D9-4D6F-93AF-DFE6696C8C1D}"/>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BEBD8183-33AD-4406-ADB4-67B8B883FAB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F50192DB-8662-498F-A1A2-11B747EA800F}"/>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C2067EE-E01C-45EE-834C-03A02A33C42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AD51529-2223-48D6-9D8B-74F6579C96E5}"/>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2E66A7C6-7DFC-41A3-92EB-104B7D2615F7}"/>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5581AC8-835A-4CFE-AD9F-8D14A07611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EDC7831-175C-4EE6-B5FB-2BE769A7EFB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ACE50C-97C0-4095-AB18-556FB9D13E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82236EB-861E-4345-B20D-62399916ED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8AF36E-84DE-482E-AA63-7267322C74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88433</xdr:rowOff>
    </xdr:from>
    <xdr:to>
      <xdr:col>55</xdr:col>
      <xdr:colOff>50800</xdr:colOff>
      <xdr:row>86</xdr:row>
      <xdr:rowOff>18583</xdr:rowOff>
    </xdr:to>
    <xdr:sp macro="" textlink="">
      <xdr:nvSpPr>
        <xdr:cNvPr id="359" name="楕円 358">
          <a:extLst>
            <a:ext uri="{FF2B5EF4-FFF2-40B4-BE49-F238E27FC236}">
              <a16:creationId xmlns:a16="http://schemas.microsoft.com/office/drawing/2014/main" id="{9904CA5E-C1BC-49DD-BC54-4D0FA45A6199}"/>
            </a:ext>
          </a:extLst>
        </xdr:cNvPr>
        <xdr:cNvSpPr/>
      </xdr:nvSpPr>
      <xdr:spPr>
        <a:xfrm>
          <a:off x="10426700" y="146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47810</xdr:rowOff>
    </xdr:from>
    <xdr:ext cx="469744" cy="259045"/>
    <xdr:sp macro="" textlink="">
      <xdr:nvSpPr>
        <xdr:cNvPr id="360" name="【公営住宅】&#10;一人当たり面積該当値テキスト">
          <a:extLst>
            <a:ext uri="{FF2B5EF4-FFF2-40B4-BE49-F238E27FC236}">
              <a16:creationId xmlns:a16="http://schemas.microsoft.com/office/drawing/2014/main" id="{11BAC771-7415-4567-BFDD-A0987E864B49}"/>
            </a:ext>
          </a:extLst>
        </xdr:cNvPr>
        <xdr:cNvSpPr txBox="1"/>
      </xdr:nvSpPr>
      <xdr:spPr>
        <a:xfrm>
          <a:off x="10515600" y="144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89804</xdr:rowOff>
    </xdr:from>
    <xdr:to>
      <xdr:col>50</xdr:col>
      <xdr:colOff>165100</xdr:colOff>
      <xdr:row>86</xdr:row>
      <xdr:rowOff>19954</xdr:rowOff>
    </xdr:to>
    <xdr:sp macro="" textlink="">
      <xdr:nvSpPr>
        <xdr:cNvPr id="361" name="楕円 360">
          <a:extLst>
            <a:ext uri="{FF2B5EF4-FFF2-40B4-BE49-F238E27FC236}">
              <a16:creationId xmlns:a16="http://schemas.microsoft.com/office/drawing/2014/main" id="{F68A0D5F-A29A-4732-8BC3-8C0B2118CDDA}"/>
            </a:ext>
          </a:extLst>
        </xdr:cNvPr>
        <xdr:cNvSpPr/>
      </xdr:nvSpPr>
      <xdr:spPr>
        <a:xfrm>
          <a:off x="9588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139233</xdr:rowOff>
    </xdr:from>
    <xdr:to>
      <xdr:col>55</xdr:col>
      <xdr:colOff>0</xdr:colOff>
      <xdr:row>85</xdr:row>
      <xdr:rowOff>140604</xdr:rowOff>
    </xdr:to>
    <xdr:cxnSp macro="">
      <xdr:nvCxnSpPr>
        <xdr:cNvPr id="362" name="直線コネクタ 361">
          <a:extLst>
            <a:ext uri="{FF2B5EF4-FFF2-40B4-BE49-F238E27FC236}">
              <a16:creationId xmlns:a16="http://schemas.microsoft.com/office/drawing/2014/main" id="{05A3B631-ADCC-421B-92E7-207B692F1559}"/>
            </a:ext>
          </a:extLst>
        </xdr:cNvPr>
        <xdr:cNvCxnSpPr/>
      </xdr:nvCxnSpPr>
      <xdr:spPr>
        <a:xfrm flipV="1">
          <a:off x="9639300" y="1471248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90582</xdr:rowOff>
    </xdr:from>
    <xdr:to>
      <xdr:col>46</xdr:col>
      <xdr:colOff>38100</xdr:colOff>
      <xdr:row>86</xdr:row>
      <xdr:rowOff>20732</xdr:rowOff>
    </xdr:to>
    <xdr:sp macro="" textlink="">
      <xdr:nvSpPr>
        <xdr:cNvPr id="363" name="楕円 362">
          <a:extLst>
            <a:ext uri="{FF2B5EF4-FFF2-40B4-BE49-F238E27FC236}">
              <a16:creationId xmlns:a16="http://schemas.microsoft.com/office/drawing/2014/main" id="{C8D4BB7D-4E69-476E-AC7E-08F1C6EC1E13}"/>
            </a:ext>
          </a:extLst>
        </xdr:cNvPr>
        <xdr:cNvSpPr/>
      </xdr:nvSpPr>
      <xdr:spPr>
        <a:xfrm>
          <a:off x="86995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140604</xdr:rowOff>
    </xdr:from>
    <xdr:to>
      <xdr:col>50</xdr:col>
      <xdr:colOff>114300</xdr:colOff>
      <xdr:row>85</xdr:row>
      <xdr:rowOff>141382</xdr:rowOff>
    </xdr:to>
    <xdr:cxnSp macro="">
      <xdr:nvCxnSpPr>
        <xdr:cNvPr id="364" name="直線コネクタ 363">
          <a:extLst>
            <a:ext uri="{FF2B5EF4-FFF2-40B4-BE49-F238E27FC236}">
              <a16:creationId xmlns:a16="http://schemas.microsoft.com/office/drawing/2014/main" id="{48AA54BD-3B00-4B64-8DEF-1D278A192D3B}"/>
            </a:ext>
          </a:extLst>
        </xdr:cNvPr>
        <xdr:cNvCxnSpPr/>
      </xdr:nvCxnSpPr>
      <xdr:spPr>
        <a:xfrm flipV="1">
          <a:off x="8750300" y="14713854"/>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91450</xdr:rowOff>
    </xdr:from>
    <xdr:to>
      <xdr:col>41</xdr:col>
      <xdr:colOff>101600</xdr:colOff>
      <xdr:row>86</xdr:row>
      <xdr:rowOff>21600</xdr:rowOff>
    </xdr:to>
    <xdr:sp macro="" textlink="">
      <xdr:nvSpPr>
        <xdr:cNvPr id="365" name="楕円 364">
          <a:extLst>
            <a:ext uri="{FF2B5EF4-FFF2-40B4-BE49-F238E27FC236}">
              <a16:creationId xmlns:a16="http://schemas.microsoft.com/office/drawing/2014/main" id="{C8172281-2447-431B-B388-9D8199B81159}"/>
            </a:ext>
          </a:extLst>
        </xdr:cNvPr>
        <xdr:cNvSpPr/>
      </xdr:nvSpPr>
      <xdr:spPr>
        <a:xfrm>
          <a:off x="7810500" y="14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141382</xdr:rowOff>
    </xdr:from>
    <xdr:to>
      <xdr:col>45</xdr:col>
      <xdr:colOff>177800</xdr:colOff>
      <xdr:row>85</xdr:row>
      <xdr:rowOff>142250</xdr:rowOff>
    </xdr:to>
    <xdr:cxnSp macro="">
      <xdr:nvCxnSpPr>
        <xdr:cNvPr id="366" name="直線コネクタ 365">
          <a:extLst>
            <a:ext uri="{FF2B5EF4-FFF2-40B4-BE49-F238E27FC236}">
              <a16:creationId xmlns:a16="http://schemas.microsoft.com/office/drawing/2014/main" id="{D9FEACCF-5A41-4A29-AFF0-D7281CE3FAD3}"/>
            </a:ext>
          </a:extLst>
        </xdr:cNvPr>
        <xdr:cNvCxnSpPr/>
      </xdr:nvCxnSpPr>
      <xdr:spPr>
        <a:xfrm flipV="1">
          <a:off x="7861300" y="147146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92548</xdr:rowOff>
    </xdr:from>
    <xdr:to>
      <xdr:col>36</xdr:col>
      <xdr:colOff>165100</xdr:colOff>
      <xdr:row>86</xdr:row>
      <xdr:rowOff>22698</xdr:rowOff>
    </xdr:to>
    <xdr:sp macro="" textlink="">
      <xdr:nvSpPr>
        <xdr:cNvPr id="367" name="楕円 366">
          <a:extLst>
            <a:ext uri="{FF2B5EF4-FFF2-40B4-BE49-F238E27FC236}">
              <a16:creationId xmlns:a16="http://schemas.microsoft.com/office/drawing/2014/main" id="{D35B2402-255B-4D98-8CAF-59EC5A03071C}"/>
            </a:ext>
          </a:extLst>
        </xdr:cNvPr>
        <xdr:cNvSpPr/>
      </xdr:nvSpPr>
      <xdr:spPr>
        <a:xfrm>
          <a:off x="6921500" y="14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142250</xdr:rowOff>
    </xdr:from>
    <xdr:to>
      <xdr:col>41</xdr:col>
      <xdr:colOff>50800</xdr:colOff>
      <xdr:row>85</xdr:row>
      <xdr:rowOff>143348</xdr:rowOff>
    </xdr:to>
    <xdr:cxnSp macro="">
      <xdr:nvCxnSpPr>
        <xdr:cNvPr id="368" name="直線コネクタ 367">
          <a:extLst>
            <a:ext uri="{FF2B5EF4-FFF2-40B4-BE49-F238E27FC236}">
              <a16:creationId xmlns:a16="http://schemas.microsoft.com/office/drawing/2014/main" id="{E00CBFE5-32EF-4F5D-9AB3-2A2E30817D78}"/>
            </a:ext>
          </a:extLst>
        </xdr:cNvPr>
        <xdr:cNvCxnSpPr/>
      </xdr:nvCxnSpPr>
      <xdr:spPr>
        <a:xfrm flipV="1">
          <a:off x="6972300" y="14715500"/>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C9C2FFC0-7FB5-4E71-B885-063FB05CA887}"/>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761D7415-616B-42BC-91C6-E8AA092386D5}"/>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2107AEDA-ED86-4EFA-8A97-5DFE6B950772}"/>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C67DA845-5E5B-47EE-8FFF-AD2E2EBB182D}"/>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36481</xdr:rowOff>
    </xdr:from>
    <xdr:ext cx="469744" cy="259045"/>
    <xdr:sp macro="" textlink="">
      <xdr:nvSpPr>
        <xdr:cNvPr id="373" name="n_1mainValue【公営住宅】&#10;一人当たり面積">
          <a:extLst>
            <a:ext uri="{FF2B5EF4-FFF2-40B4-BE49-F238E27FC236}">
              <a16:creationId xmlns:a16="http://schemas.microsoft.com/office/drawing/2014/main" id="{81EDF58A-FF41-4A8B-B440-7843CA790622}"/>
            </a:ext>
          </a:extLst>
        </xdr:cNvPr>
        <xdr:cNvSpPr txBox="1"/>
      </xdr:nvSpPr>
      <xdr:spPr>
        <a:xfrm>
          <a:off x="9391727" y="144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37259</xdr:rowOff>
    </xdr:from>
    <xdr:ext cx="469744" cy="259045"/>
    <xdr:sp macro="" textlink="">
      <xdr:nvSpPr>
        <xdr:cNvPr id="374" name="n_2mainValue【公営住宅】&#10;一人当たり面積">
          <a:extLst>
            <a:ext uri="{FF2B5EF4-FFF2-40B4-BE49-F238E27FC236}">
              <a16:creationId xmlns:a16="http://schemas.microsoft.com/office/drawing/2014/main" id="{DDF9617D-623F-4D87-BD92-56769E6D6B85}"/>
            </a:ext>
          </a:extLst>
        </xdr:cNvPr>
        <xdr:cNvSpPr txBox="1"/>
      </xdr:nvSpPr>
      <xdr:spPr>
        <a:xfrm>
          <a:off x="8515427" y="144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38127</xdr:rowOff>
    </xdr:from>
    <xdr:ext cx="469744" cy="259045"/>
    <xdr:sp macro="" textlink="">
      <xdr:nvSpPr>
        <xdr:cNvPr id="375" name="n_3mainValue【公営住宅】&#10;一人当たり面積">
          <a:extLst>
            <a:ext uri="{FF2B5EF4-FFF2-40B4-BE49-F238E27FC236}">
              <a16:creationId xmlns:a16="http://schemas.microsoft.com/office/drawing/2014/main" id="{AB752E19-2A5B-4C3B-B0CC-F9AA51B4743E}"/>
            </a:ext>
          </a:extLst>
        </xdr:cNvPr>
        <xdr:cNvSpPr txBox="1"/>
      </xdr:nvSpPr>
      <xdr:spPr>
        <a:xfrm>
          <a:off x="7626427" y="14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39225</xdr:rowOff>
    </xdr:from>
    <xdr:ext cx="469744" cy="259045"/>
    <xdr:sp macro="" textlink="">
      <xdr:nvSpPr>
        <xdr:cNvPr id="376" name="n_4mainValue【公営住宅】&#10;一人当たり面積">
          <a:extLst>
            <a:ext uri="{FF2B5EF4-FFF2-40B4-BE49-F238E27FC236}">
              <a16:creationId xmlns:a16="http://schemas.microsoft.com/office/drawing/2014/main" id="{511A9ED6-506D-4648-8B00-09505757546B}"/>
            </a:ext>
          </a:extLst>
        </xdr:cNvPr>
        <xdr:cNvSpPr txBox="1"/>
      </xdr:nvSpPr>
      <xdr:spPr>
        <a:xfrm>
          <a:off x="6737427" y="144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3CE68F0-69F4-4538-8FCB-92FD6576A9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24DF853-8F47-4AE1-A422-1BECE1D45B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A23718D-F8ED-4F71-8F29-A072A73D8B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3F90BD9-3698-4718-ADA4-A714E336D4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1BF5859-3941-4862-8DCE-195089CEC3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2EE9B37-8AD2-45C2-843C-3357EC6E85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CCEFD7F-0161-4018-A8A2-C611D053DE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0C6F91C-3FD6-4229-BBD2-CFCDE947676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4590084-A5D3-4779-8E92-03F5B63883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D8B9EEF-6806-4CFE-BBB4-495A098DA3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85F426F-F470-4C2D-9610-53F94D2049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62E1AB33-D1D5-42F0-85C8-9521429FDA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70700462-38E4-45B0-9829-0EBCAB1896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8FD41DB6-5D64-401F-86DA-6199B57AE3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7297C49-9461-4E06-B352-1D69A9F052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41E7846-23C6-43DF-BBDE-DFC3AC8136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1A324B6-0FEB-48BA-B6E0-2E59659A8F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5B4EC51-D06B-4B65-9887-22417E5859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5642531-9CC8-4917-B1C6-6C9D4B4231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F37709F-7F9B-41E8-9445-25D4807E2C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E090064-3312-46BC-8ADE-6675605DA1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5E412A5-8B73-4EF9-A9A6-BE364FAB97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39FA0DB-D430-4FEF-B68B-140BA9C563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7D0275B-E47D-4C3A-9F73-D24D93D8E5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2166D67-2FCA-4420-A980-AF40DCA840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92C7B421-2F17-43C2-B19B-C40364BB5E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3F3FD15-8304-4648-A3FC-3CE3DB54F8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76DD4751-2CF5-4FEB-BCF6-3F0B5809389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125F3109-540E-490D-A76A-61C58A9A1D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7AD7097F-C97D-48B4-BD97-4C30681D4BF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2A5862BD-DDCD-4906-AD23-D311101057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BF9C24E6-B276-4B5A-9199-A1F50523E2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59B53E46-30D2-4EC4-9553-F01A03058FB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31B7F80A-9457-453A-A422-BE4FF33F94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D8F86C13-5FE8-4EFE-933D-FC1C200C860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3E5BD4EE-B5E5-4DBD-AF73-51CEA0C1A7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6FBDBAA-723A-4BEC-AE1B-43F0D88801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6440E5F2-73EF-4E79-90D5-F7AB422F2D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233747C5-554F-405A-8DDD-FF0A2472A7D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3BA8272-58C6-4EE2-B8CC-92444B528C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8C7A4A5-45FE-46D8-9921-F16794A7AA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4D031D0-7E9C-47C1-8601-BD152C96FFEF}"/>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82F2864C-B3C2-47F9-B2E0-C5CE3EF8E07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C7E3533C-06AF-4A8B-AB14-FF5A2917A6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1F93863-A64D-4212-8749-64E2CBDD5EB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ED2FFA8A-4C0D-4600-BC96-89F3D1844B19}"/>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9BF5F82-FE6D-4AD3-B1CB-88D2B926692A}"/>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EC55E88-D777-42B7-86F6-CE33C223EBF2}"/>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16DF578A-F724-4163-AB1C-97F5D2D67BE5}"/>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CE1B0378-8673-4CB0-8EF0-94295A0FC23B}"/>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53D0E280-394D-485C-987B-60787BB5A229}"/>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3A22451-B0A8-4417-B49A-B17625C45F06}"/>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90A273A-D43C-46B3-85E9-41C4C58E6D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FD70D89-B86C-4178-85CA-54AA6770D2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7BF4D87-704D-45CF-AE81-1511260C37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726607B-1E3C-4EDD-A00D-5FDF29412D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D0E9019-601A-4CE9-B8C8-4149825FBD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4" name="楕円 433">
          <a:extLst>
            <a:ext uri="{FF2B5EF4-FFF2-40B4-BE49-F238E27FC236}">
              <a16:creationId xmlns:a16="http://schemas.microsoft.com/office/drawing/2014/main" id="{15108A38-42CF-49CE-89AB-5238352F2D90}"/>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4F550941-D414-4DED-B50F-922E4B915024}"/>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17235</xdr:rowOff>
    </xdr:from>
    <xdr:to>
      <xdr:col>81</xdr:col>
      <xdr:colOff>101600</xdr:colOff>
      <xdr:row>38</xdr:row>
      <xdr:rowOff>118835</xdr:rowOff>
    </xdr:to>
    <xdr:sp macro="" textlink="">
      <xdr:nvSpPr>
        <xdr:cNvPr id="436" name="楕円 435">
          <a:extLst>
            <a:ext uri="{FF2B5EF4-FFF2-40B4-BE49-F238E27FC236}">
              <a16:creationId xmlns:a16="http://schemas.microsoft.com/office/drawing/2014/main" id="{884906FD-AFE8-4B31-A5A4-FF1E861174EA}"/>
            </a:ext>
          </a:extLst>
        </xdr:cNvPr>
        <xdr:cNvSpPr/>
      </xdr:nvSpPr>
      <xdr:spPr>
        <a:xfrm>
          <a:off x="15430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38</xdr:row>
      <xdr:rowOff>121920</xdr:rowOff>
    </xdr:to>
    <xdr:cxnSp macro="">
      <xdr:nvCxnSpPr>
        <xdr:cNvPr id="437" name="直線コネクタ 436">
          <a:extLst>
            <a:ext uri="{FF2B5EF4-FFF2-40B4-BE49-F238E27FC236}">
              <a16:creationId xmlns:a16="http://schemas.microsoft.com/office/drawing/2014/main" id="{EECCE2B3-A311-4290-97B1-F9E2C4C5722A}"/>
            </a:ext>
          </a:extLst>
        </xdr:cNvPr>
        <xdr:cNvCxnSpPr/>
      </xdr:nvCxnSpPr>
      <xdr:spPr>
        <a:xfrm>
          <a:off x="15481300" y="6583135"/>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438" name="楕円 437">
          <a:extLst>
            <a:ext uri="{FF2B5EF4-FFF2-40B4-BE49-F238E27FC236}">
              <a16:creationId xmlns:a16="http://schemas.microsoft.com/office/drawing/2014/main" id="{682806A7-7BAC-4E1B-840A-480AF1C03521}"/>
            </a:ext>
          </a:extLst>
        </xdr:cNvPr>
        <xdr:cNvSpPr/>
      </xdr:nvSpPr>
      <xdr:spPr>
        <a:xfrm>
          <a:off x="14541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68035</xdr:rowOff>
    </xdr:to>
    <xdr:cxnSp macro="">
      <xdr:nvCxnSpPr>
        <xdr:cNvPr id="439" name="直線コネクタ 438">
          <a:extLst>
            <a:ext uri="{FF2B5EF4-FFF2-40B4-BE49-F238E27FC236}">
              <a16:creationId xmlns:a16="http://schemas.microsoft.com/office/drawing/2014/main" id="{3126D3C3-C45C-4CF6-A662-DA1E66812EAF}"/>
            </a:ext>
          </a:extLst>
        </xdr:cNvPr>
        <xdr:cNvCxnSpPr/>
      </xdr:nvCxnSpPr>
      <xdr:spPr>
        <a:xfrm>
          <a:off x="14592300" y="652925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440" name="楕円 439">
          <a:extLst>
            <a:ext uri="{FF2B5EF4-FFF2-40B4-BE49-F238E27FC236}">
              <a16:creationId xmlns:a16="http://schemas.microsoft.com/office/drawing/2014/main" id="{0DA818FF-2AC9-4DC3-B798-B34146A6AF78}"/>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14151</xdr:rowOff>
    </xdr:to>
    <xdr:cxnSp macro="">
      <xdr:nvCxnSpPr>
        <xdr:cNvPr id="441" name="直線コネクタ 440">
          <a:extLst>
            <a:ext uri="{FF2B5EF4-FFF2-40B4-BE49-F238E27FC236}">
              <a16:creationId xmlns:a16="http://schemas.microsoft.com/office/drawing/2014/main" id="{D56A1275-01BD-4F10-A0F6-1E7FBC14F597}"/>
            </a:ext>
          </a:extLst>
        </xdr:cNvPr>
        <xdr:cNvCxnSpPr/>
      </xdr:nvCxnSpPr>
      <xdr:spPr>
        <a:xfrm>
          <a:off x="13703300" y="64786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442" name="楕円 441">
          <a:extLst>
            <a:ext uri="{FF2B5EF4-FFF2-40B4-BE49-F238E27FC236}">
              <a16:creationId xmlns:a16="http://schemas.microsoft.com/office/drawing/2014/main" id="{C019B798-9A93-4002-8416-0E3BAD60007D}"/>
            </a:ext>
          </a:extLst>
        </xdr:cNvPr>
        <xdr:cNvSpPr/>
      </xdr:nvSpPr>
      <xdr:spPr>
        <a:xfrm>
          <a:off x="1276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84364</xdr:rowOff>
    </xdr:from>
    <xdr:to>
      <xdr:col>71</xdr:col>
      <xdr:colOff>177800</xdr:colOff>
      <xdr:row>37</xdr:row>
      <xdr:rowOff>134983</xdr:rowOff>
    </xdr:to>
    <xdr:cxnSp macro="">
      <xdr:nvCxnSpPr>
        <xdr:cNvPr id="443" name="直線コネクタ 442">
          <a:extLst>
            <a:ext uri="{FF2B5EF4-FFF2-40B4-BE49-F238E27FC236}">
              <a16:creationId xmlns:a16="http://schemas.microsoft.com/office/drawing/2014/main" id="{54C6336E-DA0E-40A8-BEDD-FA4A9F34C518}"/>
            </a:ext>
          </a:extLst>
        </xdr:cNvPr>
        <xdr:cNvCxnSpPr/>
      </xdr:nvCxnSpPr>
      <xdr:spPr>
        <a:xfrm>
          <a:off x="12814300" y="642801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D1EE6156-3C1B-44A7-A5BA-7695A11F6644}"/>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7D8A35-859D-4B34-8894-17413C24B226}"/>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4E46EDF-E0CE-459B-B21D-7EB08B56EBE5}"/>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1DF79FF-5399-4D32-BF42-538D866C8235}"/>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135363</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69E10F36-8849-4A0D-8689-7A2034090D1A}"/>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81478</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F84423F-50A0-476A-B21C-601D34976B8B}"/>
            </a:ext>
          </a:extLst>
        </xdr:cNvPr>
        <xdr:cNvSpPr txBox="1"/>
      </xdr:nvSpPr>
      <xdr:spPr>
        <a:xfrm>
          <a:off x="14389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02B2280-42E7-4A62-8E9C-6EB5F282320D}"/>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3635930E-2EA6-4DCA-AC2F-6C16E709B3CB}"/>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004B639-D638-437A-B660-8BA68FF55E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0BDB668-A1F5-4FF0-804A-CDB05D30FA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6BFB478-9D85-45B3-B189-C79455948C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C9AA610-DC2E-4A99-90AA-8D164EA532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3444A49-673A-4368-A6CC-05D86922BC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4CDD851-6043-4136-B431-7214ADAF75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547869B3-6AE2-4492-B001-0F6146ED7F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5DF74E1-B0A9-43A4-A89C-C73B84B03B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98E1C07-AB23-4EE0-A45E-048A75FD14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D5C7306-BF13-41AE-9220-316C21C26A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E3A1FAF-FF9C-4590-A19D-7FC090C6F55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84F2356-47F1-4CCA-A262-AB8C42708C4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91F7638-7B4C-4887-B98A-13CDC3A1036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B323537A-F49E-43A3-8E3A-71FE1B3CCFD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FFE3809F-F918-4B39-AD69-942A17EF5C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514A3A45-B54E-49E4-A27D-9A3903D01B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849DEDED-8F25-4E18-B352-16F4694B716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E3A1FA2B-5961-4AF0-B57A-27E621F188B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6206E81-6D0D-4C1C-AD04-8030987226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1577026-43FF-430A-8B94-B4BDDACA24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BD892B5F-33A3-4CF6-9F8C-107F97CAB5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70971891-7165-4A14-B4E0-0944E0CADD58}"/>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FC939B5-1067-4C24-ACEC-1A62548E51CF}"/>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D2B422E5-AEAB-47F0-A23B-CEC26C4805C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C40FA08B-BBD1-413D-B0C2-937588D4427E}"/>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10C8447F-CB69-4298-8443-660BEB67A81B}"/>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C00978E6-C57A-4FC7-BB29-C43D12CDA043}"/>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C4FC8947-4CBC-4FFF-9342-13DAF8ECF779}"/>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3ABF34E4-0B08-4841-9DC8-23161F32F664}"/>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3A60AF1E-B63F-4086-ACE2-B9F3AC1359F6}"/>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BE2BF6FF-450F-4AC3-9546-F4F8DB2843DB}"/>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EE5BB0C2-C608-4BAC-ACC4-19661AC3FF4F}"/>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230ED3D-7012-4E81-99B2-1BDDDBE057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78368D7-B40E-4FB4-A432-5191CA8930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95FD91D-7668-40F4-8EFB-6A9F406368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8B6C11C-5335-4835-B96B-7EF1AFBBD8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5E9F1E6-E3CE-4EF6-9808-0EFBA6A1A3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43688</xdr:rowOff>
    </xdr:from>
    <xdr:to>
      <xdr:col>116</xdr:col>
      <xdr:colOff>114300</xdr:colOff>
      <xdr:row>36</xdr:row>
      <xdr:rowOff>145288</xdr:rowOff>
    </xdr:to>
    <xdr:sp macro="" textlink="">
      <xdr:nvSpPr>
        <xdr:cNvPr id="489" name="楕円 488">
          <a:extLst>
            <a:ext uri="{FF2B5EF4-FFF2-40B4-BE49-F238E27FC236}">
              <a16:creationId xmlns:a16="http://schemas.microsoft.com/office/drawing/2014/main" id="{7AB536DF-8D26-4DE6-8A0C-C5A9501E0787}"/>
            </a:ext>
          </a:extLst>
        </xdr:cNvPr>
        <xdr:cNvSpPr/>
      </xdr:nvSpPr>
      <xdr:spPr>
        <a:xfrm>
          <a:off x="22110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66565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6DC3E99-F938-4007-B15E-E29213D7C39E}"/>
            </a:ext>
          </a:extLst>
        </xdr:cNvPr>
        <xdr:cNvSpPr txBox="1"/>
      </xdr:nvSpPr>
      <xdr:spPr>
        <a:xfrm>
          <a:off x="22199600"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61976</xdr:rowOff>
    </xdr:from>
    <xdr:to>
      <xdr:col>112</xdr:col>
      <xdr:colOff>38100</xdr:colOff>
      <xdr:row>36</xdr:row>
      <xdr:rowOff>163576</xdr:rowOff>
    </xdr:to>
    <xdr:sp macro="" textlink="">
      <xdr:nvSpPr>
        <xdr:cNvPr id="491" name="楕円 490">
          <a:extLst>
            <a:ext uri="{FF2B5EF4-FFF2-40B4-BE49-F238E27FC236}">
              <a16:creationId xmlns:a16="http://schemas.microsoft.com/office/drawing/2014/main" id="{16D4C46B-E1BA-4FFB-9FC3-C341CCF1B30F}"/>
            </a:ext>
          </a:extLst>
        </xdr:cNvPr>
        <xdr:cNvSpPr/>
      </xdr:nvSpPr>
      <xdr:spPr>
        <a:xfrm>
          <a:off x="21272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94488</xdr:rowOff>
    </xdr:from>
    <xdr:to>
      <xdr:col>116</xdr:col>
      <xdr:colOff>63500</xdr:colOff>
      <xdr:row>36</xdr:row>
      <xdr:rowOff>112776</xdr:rowOff>
    </xdr:to>
    <xdr:cxnSp macro="">
      <xdr:nvCxnSpPr>
        <xdr:cNvPr id="492" name="直線コネクタ 491">
          <a:extLst>
            <a:ext uri="{FF2B5EF4-FFF2-40B4-BE49-F238E27FC236}">
              <a16:creationId xmlns:a16="http://schemas.microsoft.com/office/drawing/2014/main" id="{9417131F-6586-4B7C-9108-E182CCF5990B}"/>
            </a:ext>
          </a:extLst>
        </xdr:cNvPr>
        <xdr:cNvCxnSpPr/>
      </xdr:nvCxnSpPr>
      <xdr:spPr>
        <a:xfrm flipV="1">
          <a:off x="21323300" y="62666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80264</xdr:rowOff>
    </xdr:from>
    <xdr:to>
      <xdr:col>107</xdr:col>
      <xdr:colOff>101600</xdr:colOff>
      <xdr:row>37</xdr:row>
      <xdr:rowOff>10414</xdr:rowOff>
    </xdr:to>
    <xdr:sp macro="" textlink="">
      <xdr:nvSpPr>
        <xdr:cNvPr id="493" name="楕円 492">
          <a:extLst>
            <a:ext uri="{FF2B5EF4-FFF2-40B4-BE49-F238E27FC236}">
              <a16:creationId xmlns:a16="http://schemas.microsoft.com/office/drawing/2014/main" id="{5BDC4462-8314-4F47-9D38-E5CA6208C5D3}"/>
            </a:ext>
          </a:extLst>
        </xdr:cNvPr>
        <xdr:cNvSpPr/>
      </xdr:nvSpPr>
      <xdr:spPr>
        <a:xfrm>
          <a:off x="20383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112776</xdr:rowOff>
    </xdr:from>
    <xdr:to>
      <xdr:col>111</xdr:col>
      <xdr:colOff>177800</xdr:colOff>
      <xdr:row>36</xdr:row>
      <xdr:rowOff>131064</xdr:rowOff>
    </xdr:to>
    <xdr:cxnSp macro="">
      <xdr:nvCxnSpPr>
        <xdr:cNvPr id="494" name="直線コネクタ 493">
          <a:extLst>
            <a:ext uri="{FF2B5EF4-FFF2-40B4-BE49-F238E27FC236}">
              <a16:creationId xmlns:a16="http://schemas.microsoft.com/office/drawing/2014/main" id="{4763E1AE-52D0-44DB-B529-1DC97E42A89E}"/>
            </a:ext>
          </a:extLst>
        </xdr:cNvPr>
        <xdr:cNvCxnSpPr/>
      </xdr:nvCxnSpPr>
      <xdr:spPr>
        <a:xfrm flipV="1">
          <a:off x="20434300" y="62849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100838</xdr:rowOff>
    </xdr:from>
    <xdr:to>
      <xdr:col>102</xdr:col>
      <xdr:colOff>165100</xdr:colOff>
      <xdr:row>37</xdr:row>
      <xdr:rowOff>30988</xdr:rowOff>
    </xdr:to>
    <xdr:sp macro="" textlink="">
      <xdr:nvSpPr>
        <xdr:cNvPr id="495" name="楕円 494">
          <a:extLst>
            <a:ext uri="{FF2B5EF4-FFF2-40B4-BE49-F238E27FC236}">
              <a16:creationId xmlns:a16="http://schemas.microsoft.com/office/drawing/2014/main" id="{FA1B1E3B-C290-42F0-995F-8B33EBA5973C}"/>
            </a:ext>
          </a:extLst>
        </xdr:cNvPr>
        <xdr:cNvSpPr/>
      </xdr:nvSpPr>
      <xdr:spPr>
        <a:xfrm>
          <a:off x="19494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131064</xdr:rowOff>
    </xdr:from>
    <xdr:to>
      <xdr:col>107</xdr:col>
      <xdr:colOff>50800</xdr:colOff>
      <xdr:row>36</xdr:row>
      <xdr:rowOff>151638</xdr:rowOff>
    </xdr:to>
    <xdr:cxnSp macro="">
      <xdr:nvCxnSpPr>
        <xdr:cNvPr id="496" name="直線コネクタ 495">
          <a:extLst>
            <a:ext uri="{FF2B5EF4-FFF2-40B4-BE49-F238E27FC236}">
              <a16:creationId xmlns:a16="http://schemas.microsoft.com/office/drawing/2014/main" id="{FA9A4540-2FFD-4EE3-B19A-9FAC308CD6A6}"/>
            </a:ext>
          </a:extLst>
        </xdr:cNvPr>
        <xdr:cNvCxnSpPr/>
      </xdr:nvCxnSpPr>
      <xdr:spPr>
        <a:xfrm flipV="1">
          <a:off x="19545300" y="63032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497" name="楕円 496">
          <a:extLst>
            <a:ext uri="{FF2B5EF4-FFF2-40B4-BE49-F238E27FC236}">
              <a16:creationId xmlns:a16="http://schemas.microsoft.com/office/drawing/2014/main" id="{3AD1ADD2-41F8-442E-AC33-B5383E93690D}"/>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151638</xdr:rowOff>
    </xdr:from>
    <xdr:to>
      <xdr:col>102</xdr:col>
      <xdr:colOff>114300</xdr:colOff>
      <xdr:row>36</xdr:row>
      <xdr:rowOff>167640</xdr:rowOff>
    </xdr:to>
    <xdr:cxnSp macro="">
      <xdr:nvCxnSpPr>
        <xdr:cNvPr id="498" name="直線コネクタ 497">
          <a:extLst>
            <a:ext uri="{FF2B5EF4-FFF2-40B4-BE49-F238E27FC236}">
              <a16:creationId xmlns:a16="http://schemas.microsoft.com/office/drawing/2014/main" id="{E4B829D4-EF12-4262-AAC1-026F2957D409}"/>
            </a:ext>
          </a:extLst>
        </xdr:cNvPr>
        <xdr:cNvCxnSpPr/>
      </xdr:nvCxnSpPr>
      <xdr:spPr>
        <a:xfrm flipV="1">
          <a:off x="18656300" y="63238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19557DAA-C071-4DB0-8D7D-E64E0CB33ED4}"/>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10BF98D-41C2-47FF-8FAD-0F74EF3DE875}"/>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8621046-7E15-43B4-9499-7BB5F644DF65}"/>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AABE40C-EEEA-47D7-8861-86CA7EA6DB9F}"/>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8653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37C98133-0415-412E-8AEF-EF8423B17991}"/>
            </a:ext>
          </a:extLst>
        </xdr:cNvPr>
        <xdr:cNvSpPr txBox="1"/>
      </xdr:nvSpPr>
      <xdr:spPr>
        <a:xfrm>
          <a:off x="21075727"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26941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871328C-157A-453F-BBB5-5F8671B6E0C1}"/>
            </a:ext>
          </a:extLst>
        </xdr:cNvPr>
        <xdr:cNvSpPr txBox="1"/>
      </xdr:nvSpPr>
      <xdr:spPr>
        <a:xfrm>
          <a:off x="20199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47515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0488C5B-0935-4747-B7B0-D3B4116D6D11}"/>
            </a:ext>
          </a:extLst>
        </xdr:cNvPr>
        <xdr:cNvSpPr txBox="1"/>
      </xdr:nvSpPr>
      <xdr:spPr>
        <a:xfrm>
          <a:off x="193104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82E6A1E-45B5-4BB0-874C-CBCA8339563E}"/>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8C8F7A1F-2666-4E9D-83AE-C917EC5B44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267AAB0-4456-4FA3-8D4B-9450397247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501131C-4FE4-424F-9BE4-F759EE7935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FF32294-07B4-44C0-B073-16E413C179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8F67B69-9267-419A-BF99-2E7BF7516F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326FAB6E-046A-4155-A86A-E38355FB04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D468514-0708-432F-A77D-2504010D94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E9DF5AFE-8FE5-4268-9CEA-F35B268B00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A5D039E-21C1-4DB4-8FDE-79C6DDFDDD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934C8837-FB83-4EDE-B52C-8F33D14511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2FE4479-6CD5-41FC-9711-5C79313762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60A2E0B3-D218-4750-8AAE-0686537B3E8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8EFDF6B4-80E1-443A-A9C3-C704C5B42BA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16587BBC-07D4-4EB7-9855-E3F23BEBCB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A85BA5C4-F335-4418-9560-37F8973AD3E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D1E36DC5-0CB3-4B28-B002-F240D9876A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9F545AC4-0AA3-4ADA-B07C-4682725B3FB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886E8094-8673-40C6-87DD-3B8FB7D0B63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E5D3401-4FA7-480B-B4FB-219F632C4DB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2CD2FF19-D1B0-44FE-8E93-A2AE5A792F2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CB4E59B-FCFC-4653-919F-F800021DBA2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67616F3C-BC6C-4D83-8F16-A4A1C068864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DF7BA17B-7510-47E7-947E-51E83AF572E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58922F0-A4EC-40EA-AE8A-7465A99A46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44E92211-C712-482B-929A-E479762496C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D1A37D69-1F6C-4DEA-8B37-B9ABAF705A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E34D8FB8-A4EA-4C14-BFA3-4AFFA95CF7A9}"/>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A3B73E8-1C28-4640-B1E4-66681B13B7B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96CACE4C-FBD2-4D94-BA94-EA0C8CA3564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54AA294C-F768-49CE-9CB2-34210E5F250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3E6C25B3-32F1-4775-BF56-CD704FE6B9F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F899260-557E-4C70-B62F-401A6B82B265}"/>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25CDFAAE-E8A6-402F-9034-50C268F239E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9C9C04F1-7BDC-4066-A07A-AAA8C277BEA8}"/>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DBFEF6FB-8600-4D53-A832-DE721A6E7A5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20716A27-069D-4234-B7E8-B131144F82D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A22E3282-2ED0-4DFB-A6A5-22FBA68975F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FE0169F-9C3A-4670-85F7-65F70AB72A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FC14450-79DC-4064-B4AB-F92E3683DA0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90458A9-8280-4ECF-BAFB-F2BB1BE335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C2DFCBF-4D23-43F8-B868-2BB42824C8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23E4CE8-DC60-4977-AA7A-6A52A78E4E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549" name="楕円 548">
          <a:extLst>
            <a:ext uri="{FF2B5EF4-FFF2-40B4-BE49-F238E27FC236}">
              <a16:creationId xmlns:a16="http://schemas.microsoft.com/office/drawing/2014/main" id="{F1DF86C4-48AD-4335-8E9A-C9F04B3C74E9}"/>
            </a:ext>
          </a:extLst>
        </xdr:cNvPr>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63154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E55098FB-60A4-4E13-9670-73B88AFBE91F}"/>
            </a:ext>
          </a:extLst>
        </xdr:cNvPr>
        <xdr:cNvSpPr txBox="1"/>
      </xdr:nvSpPr>
      <xdr:spPr>
        <a:xfrm>
          <a:off x="16357600"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51" name="楕円 550">
          <a:extLst>
            <a:ext uri="{FF2B5EF4-FFF2-40B4-BE49-F238E27FC236}">
              <a16:creationId xmlns:a16="http://schemas.microsoft.com/office/drawing/2014/main" id="{B687D415-0AB7-4F85-9529-1F63397A9110}"/>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135527</xdr:rowOff>
    </xdr:to>
    <xdr:cxnSp macro="">
      <xdr:nvCxnSpPr>
        <xdr:cNvPr id="552" name="直線コネクタ 551">
          <a:extLst>
            <a:ext uri="{FF2B5EF4-FFF2-40B4-BE49-F238E27FC236}">
              <a16:creationId xmlns:a16="http://schemas.microsoft.com/office/drawing/2014/main" id="{7405D3F3-6BF1-4F1A-8E92-1B639870414A}"/>
            </a:ext>
          </a:extLst>
        </xdr:cNvPr>
        <xdr:cNvCxnSpPr/>
      </xdr:nvCxnSpPr>
      <xdr:spPr>
        <a:xfrm>
          <a:off x="15481300" y="1017270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119017</xdr:rowOff>
    </xdr:from>
    <xdr:to>
      <xdr:col>76</xdr:col>
      <xdr:colOff>165100</xdr:colOff>
      <xdr:row>59</xdr:row>
      <xdr:rowOff>49167</xdr:rowOff>
    </xdr:to>
    <xdr:sp macro="" textlink="">
      <xdr:nvSpPr>
        <xdr:cNvPr id="553" name="楕円 552">
          <a:extLst>
            <a:ext uri="{FF2B5EF4-FFF2-40B4-BE49-F238E27FC236}">
              <a16:creationId xmlns:a16="http://schemas.microsoft.com/office/drawing/2014/main" id="{396A2391-C85A-4C11-BB32-0364731DE09D}"/>
            </a:ext>
          </a:extLst>
        </xdr:cNvPr>
        <xdr:cNvSpPr/>
      </xdr:nvSpPr>
      <xdr:spPr>
        <a:xfrm>
          <a:off x="14541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169817</xdr:rowOff>
    </xdr:from>
    <xdr:to>
      <xdr:col>81</xdr:col>
      <xdr:colOff>50800</xdr:colOff>
      <xdr:row>59</xdr:row>
      <xdr:rowOff>57150</xdr:rowOff>
    </xdr:to>
    <xdr:cxnSp macro="">
      <xdr:nvCxnSpPr>
        <xdr:cNvPr id="554" name="直線コネクタ 553">
          <a:extLst>
            <a:ext uri="{FF2B5EF4-FFF2-40B4-BE49-F238E27FC236}">
              <a16:creationId xmlns:a16="http://schemas.microsoft.com/office/drawing/2014/main" id="{CB5F7487-02F5-4C61-AE7C-0BE3FFDDC9BB}"/>
            </a:ext>
          </a:extLst>
        </xdr:cNvPr>
        <xdr:cNvCxnSpPr/>
      </xdr:nvCxnSpPr>
      <xdr:spPr>
        <a:xfrm>
          <a:off x="14592300" y="1011391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55" name="楕円 554">
          <a:extLst>
            <a:ext uri="{FF2B5EF4-FFF2-40B4-BE49-F238E27FC236}">
              <a16:creationId xmlns:a16="http://schemas.microsoft.com/office/drawing/2014/main" id="{3A823B53-8131-4EEB-B9E5-B74A3D5D1206}"/>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169817</xdr:rowOff>
    </xdr:to>
    <xdr:cxnSp macro="">
      <xdr:nvCxnSpPr>
        <xdr:cNvPr id="556" name="直線コネクタ 555">
          <a:extLst>
            <a:ext uri="{FF2B5EF4-FFF2-40B4-BE49-F238E27FC236}">
              <a16:creationId xmlns:a16="http://schemas.microsoft.com/office/drawing/2014/main" id="{AC55AD96-7F38-4654-8B96-26AB73C472C4}"/>
            </a:ext>
          </a:extLst>
        </xdr:cNvPr>
        <xdr:cNvCxnSpPr/>
      </xdr:nvCxnSpPr>
      <xdr:spPr>
        <a:xfrm>
          <a:off x="13703300" y="100584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156573</xdr:rowOff>
    </xdr:from>
    <xdr:to>
      <xdr:col>67</xdr:col>
      <xdr:colOff>101600</xdr:colOff>
      <xdr:row>58</xdr:row>
      <xdr:rowOff>86723</xdr:rowOff>
    </xdr:to>
    <xdr:sp macro="" textlink="">
      <xdr:nvSpPr>
        <xdr:cNvPr id="557" name="楕円 556">
          <a:extLst>
            <a:ext uri="{FF2B5EF4-FFF2-40B4-BE49-F238E27FC236}">
              <a16:creationId xmlns:a16="http://schemas.microsoft.com/office/drawing/2014/main" id="{22A7EC1A-928E-49E9-9632-EAD485B65F0C}"/>
            </a:ext>
          </a:extLst>
        </xdr:cNvPr>
        <xdr:cNvSpPr/>
      </xdr:nvSpPr>
      <xdr:spPr>
        <a:xfrm>
          <a:off x="12763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35923</xdr:rowOff>
    </xdr:from>
    <xdr:to>
      <xdr:col>71</xdr:col>
      <xdr:colOff>177800</xdr:colOff>
      <xdr:row>58</xdr:row>
      <xdr:rowOff>114300</xdr:rowOff>
    </xdr:to>
    <xdr:cxnSp macro="">
      <xdr:nvCxnSpPr>
        <xdr:cNvPr id="558" name="直線コネクタ 557">
          <a:extLst>
            <a:ext uri="{FF2B5EF4-FFF2-40B4-BE49-F238E27FC236}">
              <a16:creationId xmlns:a16="http://schemas.microsoft.com/office/drawing/2014/main" id="{EC884C41-9CAF-46F8-B755-C528C09B06D9}"/>
            </a:ext>
          </a:extLst>
        </xdr:cNvPr>
        <xdr:cNvCxnSpPr/>
      </xdr:nvCxnSpPr>
      <xdr:spPr>
        <a:xfrm>
          <a:off x="12814300" y="99800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E3E2DC8C-05A6-4538-B5E7-86EDFC809C01}"/>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1F04BDC3-0023-4929-B85B-E1CA1DA4ED78}"/>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9886AEEB-93B7-4388-A3C6-C0A595B179B7}"/>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A127E4DF-9B64-4D67-915E-FAE6B3153C0D}"/>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63" name="n_1mainValue【学校施設】&#10;有形固定資産減価償却率">
          <a:extLst>
            <a:ext uri="{FF2B5EF4-FFF2-40B4-BE49-F238E27FC236}">
              <a16:creationId xmlns:a16="http://schemas.microsoft.com/office/drawing/2014/main" id="{BFF41B73-B51F-486C-9ABA-638601DA7174}"/>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65694</xdr:rowOff>
    </xdr:from>
    <xdr:ext cx="405111" cy="259045"/>
    <xdr:sp macro="" textlink="">
      <xdr:nvSpPr>
        <xdr:cNvPr id="564" name="n_2mainValue【学校施設】&#10;有形固定資産減価償却率">
          <a:extLst>
            <a:ext uri="{FF2B5EF4-FFF2-40B4-BE49-F238E27FC236}">
              <a16:creationId xmlns:a16="http://schemas.microsoft.com/office/drawing/2014/main" id="{C40E4747-2A5E-44A0-B088-3DAF938E0798}"/>
            </a:ext>
          </a:extLst>
        </xdr:cNvPr>
        <xdr:cNvSpPr txBox="1"/>
      </xdr:nvSpPr>
      <xdr:spPr>
        <a:xfrm>
          <a:off x="14389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65" name="n_3mainValue【学校施設】&#10;有形固定資産減価償却率">
          <a:extLst>
            <a:ext uri="{FF2B5EF4-FFF2-40B4-BE49-F238E27FC236}">
              <a16:creationId xmlns:a16="http://schemas.microsoft.com/office/drawing/2014/main" id="{182B6006-2B44-4833-931F-2BE2763C16F9}"/>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103250</xdr:rowOff>
    </xdr:from>
    <xdr:ext cx="405111" cy="259045"/>
    <xdr:sp macro="" textlink="">
      <xdr:nvSpPr>
        <xdr:cNvPr id="566" name="n_4mainValue【学校施設】&#10;有形固定資産減価償却率">
          <a:extLst>
            <a:ext uri="{FF2B5EF4-FFF2-40B4-BE49-F238E27FC236}">
              <a16:creationId xmlns:a16="http://schemas.microsoft.com/office/drawing/2014/main" id="{2ECB754B-D79A-4C59-9596-D63C75BFD46F}"/>
            </a:ext>
          </a:extLst>
        </xdr:cNvPr>
        <xdr:cNvSpPr txBox="1"/>
      </xdr:nvSpPr>
      <xdr:spPr>
        <a:xfrm>
          <a:off x="12611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8A06A6C-F93D-4EB7-844E-E0D2272414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0A54DA8-E2B2-46BD-8966-1EABE23232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1143827-D4E1-42E9-BF15-410C173A71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5941DCD-8398-48B8-9797-D4EF114305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39BD097-2814-4B30-877C-78D6537D53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5CC190A-DD11-4A54-A001-52C071574E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8C612C7-B62A-42D6-B3AC-4007D3D622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1D9E373-AF7A-436D-AD22-E023BB7D4C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64D4A11-C6DC-4E36-B258-796770A32C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6BB28AB-A807-4529-B0AE-DBC1583FF3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E61D717-A618-4FF6-B12C-6E2927244B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A93D7344-9F87-4490-9014-2CA933B84D9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1F923F8-1A46-4E45-A3DE-345072A784E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6AB469E8-6208-41E2-916B-F0E60DC2FA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3EB343B3-DA47-45F8-9A9C-6A597AA674F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BE16377-C752-453B-9306-D383A7FD036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73FABAFE-B1B1-4282-B571-AFCF58BBC6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A755C8F8-90B3-438D-B08F-38EFF3AD6CC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07BB060-FC03-4F5C-B3EA-C18BBE2A55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BA5EE8E9-6634-426F-B097-F8C6B0EE063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1C4BF0A2-D78F-414C-A2F1-7E3D6CCE54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CF75757B-1F18-4A25-B744-30A0DCC663F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10609484-BFF4-47E5-94F5-497732F56F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C33ADB4B-971A-41A2-A335-EF9A19DA631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A269016F-69BB-46CA-A833-313FB2FA3686}"/>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E927CC8F-7F1F-447A-ABA2-282DD5A24E0D}"/>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B7570461-A13B-4DA0-BC1A-13060682FB8F}"/>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8EB375F3-03F3-476A-92FF-4471293E4667}"/>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E26BFB93-21C8-4538-8C23-7AA2B47FC8C3}"/>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4A819A03-99DE-450A-83B8-2FD5DA244D8F}"/>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C3CB5681-6CEB-40C9-83A7-553402C6CB6E}"/>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E070EB05-3109-4B34-AA98-9920A436C8B9}"/>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AC86ECBE-9F58-4B9A-A331-CB9D3E1644B5}"/>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473C9948-8E28-4B11-906B-C7B02537329B}"/>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7C10E90-6E8B-4A1F-ADCE-81EDF385D9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EED62D-00EB-4FEC-B1E7-F8200F9155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25D0375-1E40-40A6-BB00-4645F6D90E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3E9E747-B386-4FA2-B88B-829E016006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9F1AEFC-0FEF-478F-8F08-F7D055CFCD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41973</xdr:rowOff>
    </xdr:from>
    <xdr:to>
      <xdr:col>116</xdr:col>
      <xdr:colOff>114300</xdr:colOff>
      <xdr:row>61</xdr:row>
      <xdr:rowOff>143573</xdr:rowOff>
    </xdr:to>
    <xdr:sp macro="" textlink="">
      <xdr:nvSpPr>
        <xdr:cNvPr id="606" name="楕円 605">
          <a:extLst>
            <a:ext uri="{FF2B5EF4-FFF2-40B4-BE49-F238E27FC236}">
              <a16:creationId xmlns:a16="http://schemas.microsoft.com/office/drawing/2014/main" id="{FBCFD316-0551-4BE6-92E7-BBB235379C25}"/>
            </a:ext>
          </a:extLst>
        </xdr:cNvPr>
        <xdr:cNvSpPr/>
      </xdr:nvSpPr>
      <xdr:spPr>
        <a:xfrm>
          <a:off x="22110700" y="1050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64850</xdr:rowOff>
    </xdr:from>
    <xdr:ext cx="469744" cy="259045"/>
    <xdr:sp macro="" textlink="">
      <xdr:nvSpPr>
        <xdr:cNvPr id="607" name="【学校施設】&#10;一人当たり面積該当値テキスト">
          <a:extLst>
            <a:ext uri="{FF2B5EF4-FFF2-40B4-BE49-F238E27FC236}">
              <a16:creationId xmlns:a16="http://schemas.microsoft.com/office/drawing/2014/main" id="{EB8E0B9D-0104-413D-8A4D-206E38D0BEA4}"/>
            </a:ext>
          </a:extLst>
        </xdr:cNvPr>
        <xdr:cNvSpPr txBox="1"/>
      </xdr:nvSpPr>
      <xdr:spPr>
        <a:xfrm>
          <a:off x="22199600" y="1035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61405</xdr:rowOff>
    </xdr:from>
    <xdr:to>
      <xdr:col>112</xdr:col>
      <xdr:colOff>38100</xdr:colOff>
      <xdr:row>61</xdr:row>
      <xdr:rowOff>163005</xdr:rowOff>
    </xdr:to>
    <xdr:sp macro="" textlink="">
      <xdr:nvSpPr>
        <xdr:cNvPr id="608" name="楕円 607">
          <a:extLst>
            <a:ext uri="{FF2B5EF4-FFF2-40B4-BE49-F238E27FC236}">
              <a16:creationId xmlns:a16="http://schemas.microsoft.com/office/drawing/2014/main" id="{5551F803-9096-4AD1-AD8D-77B5D10F8425}"/>
            </a:ext>
          </a:extLst>
        </xdr:cNvPr>
        <xdr:cNvSpPr/>
      </xdr:nvSpPr>
      <xdr:spPr>
        <a:xfrm>
          <a:off x="21272500" y="105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92773</xdr:rowOff>
    </xdr:from>
    <xdr:to>
      <xdr:col>116</xdr:col>
      <xdr:colOff>63500</xdr:colOff>
      <xdr:row>61</xdr:row>
      <xdr:rowOff>112205</xdr:rowOff>
    </xdr:to>
    <xdr:cxnSp macro="">
      <xdr:nvCxnSpPr>
        <xdr:cNvPr id="609" name="直線コネクタ 608">
          <a:extLst>
            <a:ext uri="{FF2B5EF4-FFF2-40B4-BE49-F238E27FC236}">
              <a16:creationId xmlns:a16="http://schemas.microsoft.com/office/drawing/2014/main" id="{9BBE63C0-7B8D-42F1-BE5B-F0E8A31DA4B4}"/>
            </a:ext>
          </a:extLst>
        </xdr:cNvPr>
        <xdr:cNvCxnSpPr/>
      </xdr:nvCxnSpPr>
      <xdr:spPr>
        <a:xfrm flipV="1">
          <a:off x="21323300" y="10551223"/>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72644</xdr:rowOff>
    </xdr:from>
    <xdr:to>
      <xdr:col>107</xdr:col>
      <xdr:colOff>101600</xdr:colOff>
      <xdr:row>62</xdr:row>
      <xdr:rowOff>2794</xdr:rowOff>
    </xdr:to>
    <xdr:sp macro="" textlink="">
      <xdr:nvSpPr>
        <xdr:cNvPr id="610" name="楕円 609">
          <a:extLst>
            <a:ext uri="{FF2B5EF4-FFF2-40B4-BE49-F238E27FC236}">
              <a16:creationId xmlns:a16="http://schemas.microsoft.com/office/drawing/2014/main" id="{7F730085-0132-4B4B-8C76-2AD877DE5556}"/>
            </a:ext>
          </a:extLst>
        </xdr:cNvPr>
        <xdr:cNvSpPr/>
      </xdr:nvSpPr>
      <xdr:spPr>
        <a:xfrm>
          <a:off x="20383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112205</xdr:rowOff>
    </xdr:from>
    <xdr:to>
      <xdr:col>111</xdr:col>
      <xdr:colOff>177800</xdr:colOff>
      <xdr:row>61</xdr:row>
      <xdr:rowOff>123444</xdr:rowOff>
    </xdr:to>
    <xdr:cxnSp macro="">
      <xdr:nvCxnSpPr>
        <xdr:cNvPr id="611" name="直線コネクタ 610">
          <a:extLst>
            <a:ext uri="{FF2B5EF4-FFF2-40B4-BE49-F238E27FC236}">
              <a16:creationId xmlns:a16="http://schemas.microsoft.com/office/drawing/2014/main" id="{97986AFD-FE68-43E5-97A5-1F060741A3E6}"/>
            </a:ext>
          </a:extLst>
        </xdr:cNvPr>
        <xdr:cNvCxnSpPr/>
      </xdr:nvCxnSpPr>
      <xdr:spPr>
        <a:xfrm flipV="1">
          <a:off x="20434300" y="10570655"/>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70739</xdr:rowOff>
    </xdr:from>
    <xdr:to>
      <xdr:col>102</xdr:col>
      <xdr:colOff>165100</xdr:colOff>
      <xdr:row>62</xdr:row>
      <xdr:rowOff>889</xdr:rowOff>
    </xdr:to>
    <xdr:sp macro="" textlink="">
      <xdr:nvSpPr>
        <xdr:cNvPr id="612" name="楕円 611">
          <a:extLst>
            <a:ext uri="{FF2B5EF4-FFF2-40B4-BE49-F238E27FC236}">
              <a16:creationId xmlns:a16="http://schemas.microsoft.com/office/drawing/2014/main" id="{229D9795-FC8D-4754-9B24-B9BE29CD9FF7}"/>
            </a:ext>
          </a:extLst>
        </xdr:cNvPr>
        <xdr:cNvSpPr/>
      </xdr:nvSpPr>
      <xdr:spPr>
        <a:xfrm>
          <a:off x="19494500" y="105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121539</xdr:rowOff>
    </xdr:from>
    <xdr:to>
      <xdr:col>107</xdr:col>
      <xdr:colOff>50800</xdr:colOff>
      <xdr:row>61</xdr:row>
      <xdr:rowOff>123444</xdr:rowOff>
    </xdr:to>
    <xdr:cxnSp macro="">
      <xdr:nvCxnSpPr>
        <xdr:cNvPr id="613" name="直線コネクタ 612">
          <a:extLst>
            <a:ext uri="{FF2B5EF4-FFF2-40B4-BE49-F238E27FC236}">
              <a16:creationId xmlns:a16="http://schemas.microsoft.com/office/drawing/2014/main" id="{41FBFA48-EA72-4948-9A4D-741E1FDC436A}"/>
            </a:ext>
          </a:extLst>
        </xdr:cNvPr>
        <xdr:cNvCxnSpPr/>
      </xdr:nvCxnSpPr>
      <xdr:spPr>
        <a:xfrm>
          <a:off x="19545300" y="105799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79693</xdr:rowOff>
    </xdr:from>
    <xdr:to>
      <xdr:col>98</xdr:col>
      <xdr:colOff>38100</xdr:colOff>
      <xdr:row>62</xdr:row>
      <xdr:rowOff>9843</xdr:rowOff>
    </xdr:to>
    <xdr:sp macro="" textlink="">
      <xdr:nvSpPr>
        <xdr:cNvPr id="614" name="楕円 613">
          <a:extLst>
            <a:ext uri="{FF2B5EF4-FFF2-40B4-BE49-F238E27FC236}">
              <a16:creationId xmlns:a16="http://schemas.microsoft.com/office/drawing/2014/main" id="{133160AB-12C5-4406-A1A4-841A7C9A7776}"/>
            </a:ext>
          </a:extLst>
        </xdr:cNvPr>
        <xdr:cNvSpPr/>
      </xdr:nvSpPr>
      <xdr:spPr>
        <a:xfrm>
          <a:off x="18605500" y="10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121539</xdr:rowOff>
    </xdr:from>
    <xdr:to>
      <xdr:col>102</xdr:col>
      <xdr:colOff>114300</xdr:colOff>
      <xdr:row>61</xdr:row>
      <xdr:rowOff>130493</xdr:rowOff>
    </xdr:to>
    <xdr:cxnSp macro="">
      <xdr:nvCxnSpPr>
        <xdr:cNvPr id="615" name="直線コネクタ 614">
          <a:extLst>
            <a:ext uri="{FF2B5EF4-FFF2-40B4-BE49-F238E27FC236}">
              <a16:creationId xmlns:a16="http://schemas.microsoft.com/office/drawing/2014/main" id="{15E323C8-7FC1-44C6-B4AF-645E96DD0305}"/>
            </a:ext>
          </a:extLst>
        </xdr:cNvPr>
        <xdr:cNvCxnSpPr/>
      </xdr:nvCxnSpPr>
      <xdr:spPr>
        <a:xfrm flipV="1">
          <a:off x="18656300" y="1057998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F8B6E9BA-BAC8-4C58-A68B-031E11699664}"/>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8C4C2D23-DEA2-4DDE-B5E4-8804E15092DB}"/>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88AF5B58-2D3D-4BF2-BC5D-612B5B9F6A2F}"/>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1B079A41-89C5-4C0F-BD62-2B2FA40F0885}"/>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8082</xdr:rowOff>
    </xdr:from>
    <xdr:ext cx="469744" cy="259045"/>
    <xdr:sp macro="" textlink="">
      <xdr:nvSpPr>
        <xdr:cNvPr id="620" name="n_1mainValue【学校施設】&#10;一人当たり面積">
          <a:extLst>
            <a:ext uri="{FF2B5EF4-FFF2-40B4-BE49-F238E27FC236}">
              <a16:creationId xmlns:a16="http://schemas.microsoft.com/office/drawing/2014/main" id="{35049646-5D7F-484F-A614-10A99D04FBE5}"/>
            </a:ext>
          </a:extLst>
        </xdr:cNvPr>
        <xdr:cNvSpPr txBox="1"/>
      </xdr:nvSpPr>
      <xdr:spPr>
        <a:xfrm>
          <a:off x="21075727" y="102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19321</xdr:rowOff>
    </xdr:from>
    <xdr:ext cx="469744" cy="259045"/>
    <xdr:sp macro="" textlink="">
      <xdr:nvSpPr>
        <xdr:cNvPr id="621" name="n_2mainValue【学校施設】&#10;一人当たり面積">
          <a:extLst>
            <a:ext uri="{FF2B5EF4-FFF2-40B4-BE49-F238E27FC236}">
              <a16:creationId xmlns:a16="http://schemas.microsoft.com/office/drawing/2014/main" id="{C2B0EDFA-268C-45A9-BEBC-B1742B0E3861}"/>
            </a:ext>
          </a:extLst>
        </xdr:cNvPr>
        <xdr:cNvSpPr txBox="1"/>
      </xdr:nvSpPr>
      <xdr:spPr>
        <a:xfrm>
          <a:off x="201994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17416</xdr:rowOff>
    </xdr:from>
    <xdr:ext cx="469744" cy="259045"/>
    <xdr:sp macro="" textlink="">
      <xdr:nvSpPr>
        <xdr:cNvPr id="622" name="n_3mainValue【学校施設】&#10;一人当たり面積">
          <a:extLst>
            <a:ext uri="{FF2B5EF4-FFF2-40B4-BE49-F238E27FC236}">
              <a16:creationId xmlns:a16="http://schemas.microsoft.com/office/drawing/2014/main" id="{25292E0C-0889-4D64-BF3C-76EC66219C96}"/>
            </a:ext>
          </a:extLst>
        </xdr:cNvPr>
        <xdr:cNvSpPr txBox="1"/>
      </xdr:nvSpPr>
      <xdr:spPr>
        <a:xfrm>
          <a:off x="19310427" y="103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26370</xdr:rowOff>
    </xdr:from>
    <xdr:ext cx="469744" cy="259045"/>
    <xdr:sp macro="" textlink="">
      <xdr:nvSpPr>
        <xdr:cNvPr id="623" name="n_4mainValue【学校施設】&#10;一人当たり面積">
          <a:extLst>
            <a:ext uri="{FF2B5EF4-FFF2-40B4-BE49-F238E27FC236}">
              <a16:creationId xmlns:a16="http://schemas.microsoft.com/office/drawing/2014/main" id="{32DD8D1C-B7DD-4AB4-81CB-EC83B7FFE1F0}"/>
            </a:ext>
          </a:extLst>
        </xdr:cNvPr>
        <xdr:cNvSpPr txBox="1"/>
      </xdr:nvSpPr>
      <xdr:spPr>
        <a:xfrm>
          <a:off x="18421427" y="103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57BE538-546D-4E8C-9000-57D07C5295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2B88F55-CBAD-49FD-853D-8053243EE9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1FBC21-94B1-48C2-BC01-B10A2EC8C9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1BEDD13-1C12-401A-BF57-542DB55972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E7B0FDC-6FD8-4C47-84A6-A127D63D3E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6BB765A-30FC-48D9-8B2A-77D67E4B7D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351657D-EBB3-49C1-9CAC-61D51214E5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1479697-2666-478A-A020-603625EACA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1653F6C4-D7E1-42AF-9748-D399ED17A3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CFFAA60C-F27D-481D-85F7-E85796CACD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F09DD79-F29A-4C7D-9352-6D4E7A541A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643EE67-EE63-472C-AED8-269E46EF84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4F78EC8E-52E4-4442-B421-7C568F7578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FEFFE54-B3A2-4D1C-A042-27DCD94588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4C6ACF45-D96A-423F-A8C0-0E2964934F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88096C42-847C-422F-86B1-F272301F09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AEC6099-9D79-4FFB-903D-4E7B286988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0235203-E158-4075-8431-122306114B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5FC7-54C4-4C4A-89B7-63C77C22FA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5B1288B-7EF8-42AA-B611-68D50D2CBF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C79476AD-C852-4E10-9CE7-E49605FF5F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B530945-919A-439A-BD3C-D00F19BFE9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5D4CF5AC-998B-415C-AE07-F42726BABD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3A57B89-A145-47A4-8964-638444064C1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D9DBBDA4-6BAF-47BE-83E4-888B8214A7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ECC4F1DB-22E6-4623-B20B-1DADC73CF2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AEB880A7-A251-42A8-B07E-ADEA5AE45C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68A156E5-9198-4707-8799-2E8C80E14B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CCC5F92E-F00F-4C97-97C3-5251EDE9E3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CCE191CA-501B-40FA-87DE-E90482070D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A71C300A-E6D0-4AFC-9FFE-99C1B2144D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85D00E85-264F-4F61-8715-CA578398260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D872B7FC-2AAD-48A1-BB1A-3A75F43F49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FAEBE715-F17D-4D15-9CDF-B2AEDB5D5A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8A8E9ADC-B765-4BBE-96FB-7A53FF4709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広大な面積を有している本市は、面積が広大で山間部に集落が点在しているため、市民生活に必要不可欠な路網整備を継続して実施している。</a:t>
          </a:r>
          <a:endParaRPr lang="ja-JP" altLang="ja-JP" sz="1400">
            <a:effectLst/>
          </a:endParaRPr>
        </a:p>
        <a:p>
          <a:r>
            <a:rPr kumimoji="1" lang="ja-JP" altLang="ja-JP" sz="1100">
              <a:solidFill>
                <a:schemeClr val="dk1"/>
              </a:solidFill>
              <a:effectLst/>
              <a:latin typeface="+mn-lt"/>
              <a:ea typeface="+mn-ea"/>
              <a:cs typeface="+mn-cs"/>
            </a:rPr>
            <a:t>そのため、道路及び橋りょう・トンネルに係る償却率が類似団体と比較し、大きく下回っている。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また、認定こども園・幼稚園・保育所の一人あたりの面積についても、市域が広大で各地域に保育所が点在していることから類似団体の平均値を大きく上回っている。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その他、学校施設及び公営住宅については、おおむね類似団体と同程度となっている。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0EAD5E-1859-4B1E-918B-9DE4237329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75AC2D-EB29-4C12-A963-C1BDA21532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025E11-DF5E-419A-AC34-BE6837CFA1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61B790-0DBA-4788-9FA9-8271B40626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0D76B5-3133-4879-9EBD-2758114B56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F22E83-424C-4314-A7E1-F68F95B572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A1C714-1465-4233-A791-D8697B1CE4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FEFCB5-AD15-4F92-A404-44FFBEDB78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F43161-3C9F-48D3-AAE2-A0E9C0304C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73490E-F543-4ACE-B0E6-064CA3F2E7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049FF2-8B4D-467E-AD43-9D7AA62A12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751C0D-0273-4E38-90E1-95C6147FFD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B19F3F-9289-4D8B-B8C6-764AD5E39D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D72100-C9F9-43EF-B5F2-2FD9E14DA1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AD1E4D-D853-4260-9913-8C5A6539D7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434472-25B0-49E5-A710-95A8FD127C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6318EC-BF4B-468F-8E4E-E3F052CA5B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F445A2-7514-4C35-9F27-AF909C8C15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D247FF-F3AC-402B-8628-7A9F328469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50D4C5-71AB-4C93-89D3-D7A59060C9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223B2B-F00D-455E-B6CE-C499FA44ED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7EE6C4-A075-4900-8304-B1FC16E747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868BF2-5443-442C-AB48-5D4B444C69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45FA6B-9B93-4744-8840-7C60F2C8EE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563DAA-798E-4B8F-8A4A-7F9F46E641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32ED31-DAA3-46EC-9467-EF0E80630A5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2E3EA-982C-454F-8845-DD6937FD33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DAFAEC-8A73-4802-8D23-5B3D8BBE4B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DA0802-7004-43CB-8386-1ACC08A7C8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54A3EA-3655-4442-BB57-21F1127DBD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17D324-249E-4D61-ACAD-7828674FD4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78B1E7-1212-407F-8245-07C3760EA1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1D4C99-AC9D-43B5-95AB-3E5E9B7686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B4F6CB-E084-43E7-AA2F-85912C4DF5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E10073-12B4-4DFB-BA34-057468A7D5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B3A6CF-7793-444E-8330-F1C82CAFB8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207DEA-FFC5-4478-8D43-DA921FB018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4BD123-782D-4491-8250-B0162C45D9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8F1C7D-A900-4A6C-AC4C-D75303E642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BE40EC-3C84-4CDC-A49A-3D548FCC77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2D5B4E-E949-4E7E-AFC1-7353B136EC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E480EB-B623-41EB-A34C-EF83F623CA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810418E-FD59-453C-A988-9DD5B50C9C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BFC4521-CA8E-4BAD-B6CE-DE8D1CC6BB2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3E6289-E771-4E77-B659-E89EFE10B44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E7196C-D107-4699-88E9-BB0723F0A4A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A829B49-E89C-452D-A362-EB1505F5256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388A08D-6AAB-495C-9682-E21B9201D5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C7B053-43C9-4827-A6EB-65254E56060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279D06E-A722-425A-94FC-274BCEF9664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EC3A2B-EA12-44A6-B804-5BA799EED9D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E860AD-6822-4376-A701-D34AFD01BA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A55956-EAC6-4011-B12C-2125622D055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26BA69-47AD-44A1-9F39-F02E78E305E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586C4FA-0D05-444B-896F-047AE88855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3A27ACD-26B6-4C6A-9F31-8731A90014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98A6B06-B1F8-49E7-AE98-4C87B1283796}"/>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ABF8348-8EE1-460A-934E-48B4EA4CBFD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8A52416-6A61-4D93-944F-302D5E1853E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31A15D7-A3F6-4AD5-8169-A4B155EAFCA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43F4CC67-DD38-4739-B22F-5240F423C74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3E1CC89-FBE1-4F2F-9A77-1421D8C6CFA2}"/>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0031E12-F685-4424-9178-77EC3F0306FC}"/>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FB2B495-3905-47C9-96DF-5DB727F1F7B7}"/>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46DE8676-7367-4415-9FC8-B6AD212BF56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500F482-95F5-4F7D-BEEF-C927DEA29A52}"/>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1213891-AC34-4AD1-AD25-0BA025F89C1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FC6645-3201-4742-8635-E48451F9AD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25EA8E-5ED5-4ACF-A119-88261BF96A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82B232-D889-472F-8E33-4F062CCE41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15ACE1-4B8C-49E3-9F55-04993CDB7A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0CF8C2-06F4-4BBF-B9B7-1859B57091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A0EC3D82-7596-4418-8A95-132DEE1D06B5}"/>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88798F87-3809-47E0-9CBD-CC34361E0067}"/>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76019</xdr:rowOff>
    </xdr:from>
    <xdr:to>
      <xdr:col>20</xdr:col>
      <xdr:colOff>38100</xdr:colOff>
      <xdr:row>40</xdr:row>
      <xdr:rowOff>6169</xdr:rowOff>
    </xdr:to>
    <xdr:sp macro="" textlink="">
      <xdr:nvSpPr>
        <xdr:cNvPr id="76" name="楕円 75">
          <a:extLst>
            <a:ext uri="{FF2B5EF4-FFF2-40B4-BE49-F238E27FC236}">
              <a16:creationId xmlns:a16="http://schemas.microsoft.com/office/drawing/2014/main" id="{D4721779-6D78-46D8-9063-1CA517933558}"/>
            </a:ext>
          </a:extLst>
        </xdr:cNvPr>
        <xdr:cNvSpPr/>
      </xdr:nvSpPr>
      <xdr:spPr>
        <a:xfrm>
          <a:off x="3746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126819</xdr:rowOff>
    </xdr:to>
    <xdr:cxnSp macro="">
      <xdr:nvCxnSpPr>
        <xdr:cNvPr id="77" name="直線コネクタ 76">
          <a:extLst>
            <a:ext uri="{FF2B5EF4-FFF2-40B4-BE49-F238E27FC236}">
              <a16:creationId xmlns:a16="http://schemas.microsoft.com/office/drawing/2014/main" id="{8CFA5D4F-9B88-417F-8F27-BA49B19F07C5}"/>
            </a:ext>
          </a:extLst>
        </xdr:cNvPr>
        <xdr:cNvCxnSpPr/>
      </xdr:nvCxnSpPr>
      <xdr:spPr>
        <a:xfrm flipV="1">
          <a:off x="3797300" y="679214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49893</xdr:rowOff>
    </xdr:from>
    <xdr:to>
      <xdr:col>15</xdr:col>
      <xdr:colOff>101600</xdr:colOff>
      <xdr:row>39</xdr:row>
      <xdr:rowOff>151493</xdr:rowOff>
    </xdr:to>
    <xdr:sp macro="" textlink="">
      <xdr:nvSpPr>
        <xdr:cNvPr id="78" name="楕円 77">
          <a:extLst>
            <a:ext uri="{FF2B5EF4-FFF2-40B4-BE49-F238E27FC236}">
              <a16:creationId xmlns:a16="http://schemas.microsoft.com/office/drawing/2014/main" id="{126262BA-698E-4B4E-8FB6-5A5404B3DEBF}"/>
            </a:ext>
          </a:extLst>
        </xdr:cNvPr>
        <xdr:cNvSpPr/>
      </xdr:nvSpPr>
      <xdr:spPr>
        <a:xfrm>
          <a:off x="2857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100693</xdr:rowOff>
    </xdr:from>
    <xdr:to>
      <xdr:col>19</xdr:col>
      <xdr:colOff>177800</xdr:colOff>
      <xdr:row>39</xdr:row>
      <xdr:rowOff>126819</xdr:rowOff>
    </xdr:to>
    <xdr:cxnSp macro="">
      <xdr:nvCxnSpPr>
        <xdr:cNvPr id="79" name="直線コネクタ 78">
          <a:extLst>
            <a:ext uri="{FF2B5EF4-FFF2-40B4-BE49-F238E27FC236}">
              <a16:creationId xmlns:a16="http://schemas.microsoft.com/office/drawing/2014/main" id="{C8AACDC6-6E05-439C-8AAC-609658C05742}"/>
            </a:ext>
          </a:extLst>
        </xdr:cNvPr>
        <xdr:cNvCxnSpPr/>
      </xdr:nvCxnSpPr>
      <xdr:spPr>
        <a:xfrm>
          <a:off x="2908300" y="67872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23767</xdr:rowOff>
    </xdr:from>
    <xdr:to>
      <xdr:col>10</xdr:col>
      <xdr:colOff>165100</xdr:colOff>
      <xdr:row>39</xdr:row>
      <xdr:rowOff>125367</xdr:rowOff>
    </xdr:to>
    <xdr:sp macro="" textlink="">
      <xdr:nvSpPr>
        <xdr:cNvPr id="80" name="楕円 79">
          <a:extLst>
            <a:ext uri="{FF2B5EF4-FFF2-40B4-BE49-F238E27FC236}">
              <a16:creationId xmlns:a16="http://schemas.microsoft.com/office/drawing/2014/main" id="{1C8E7978-8C7A-468F-8215-AD4459F913BD}"/>
            </a:ext>
          </a:extLst>
        </xdr:cNvPr>
        <xdr:cNvSpPr/>
      </xdr:nvSpPr>
      <xdr:spPr>
        <a:xfrm>
          <a:off x="1968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74567</xdr:rowOff>
    </xdr:from>
    <xdr:to>
      <xdr:col>15</xdr:col>
      <xdr:colOff>50800</xdr:colOff>
      <xdr:row>39</xdr:row>
      <xdr:rowOff>100693</xdr:rowOff>
    </xdr:to>
    <xdr:cxnSp macro="">
      <xdr:nvCxnSpPr>
        <xdr:cNvPr id="81" name="直線コネクタ 80">
          <a:extLst>
            <a:ext uri="{FF2B5EF4-FFF2-40B4-BE49-F238E27FC236}">
              <a16:creationId xmlns:a16="http://schemas.microsoft.com/office/drawing/2014/main" id="{8F7882F1-54D2-4067-9814-7EB8F30F3496}"/>
            </a:ext>
          </a:extLst>
        </xdr:cNvPr>
        <xdr:cNvCxnSpPr/>
      </xdr:nvCxnSpPr>
      <xdr:spPr>
        <a:xfrm>
          <a:off x="2019300" y="67611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167459</xdr:rowOff>
    </xdr:from>
    <xdr:to>
      <xdr:col>6</xdr:col>
      <xdr:colOff>38100</xdr:colOff>
      <xdr:row>39</xdr:row>
      <xdr:rowOff>97609</xdr:rowOff>
    </xdr:to>
    <xdr:sp macro="" textlink="">
      <xdr:nvSpPr>
        <xdr:cNvPr id="82" name="楕円 81">
          <a:extLst>
            <a:ext uri="{FF2B5EF4-FFF2-40B4-BE49-F238E27FC236}">
              <a16:creationId xmlns:a16="http://schemas.microsoft.com/office/drawing/2014/main" id="{70FB7B5E-BB4A-42BC-8E2D-95EA1D908809}"/>
            </a:ext>
          </a:extLst>
        </xdr:cNvPr>
        <xdr:cNvSpPr/>
      </xdr:nvSpPr>
      <xdr:spPr>
        <a:xfrm>
          <a:off x="1079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46809</xdr:rowOff>
    </xdr:from>
    <xdr:to>
      <xdr:col>10</xdr:col>
      <xdr:colOff>114300</xdr:colOff>
      <xdr:row>39</xdr:row>
      <xdr:rowOff>74567</xdr:rowOff>
    </xdr:to>
    <xdr:cxnSp macro="">
      <xdr:nvCxnSpPr>
        <xdr:cNvPr id="83" name="直線コネクタ 82">
          <a:extLst>
            <a:ext uri="{FF2B5EF4-FFF2-40B4-BE49-F238E27FC236}">
              <a16:creationId xmlns:a16="http://schemas.microsoft.com/office/drawing/2014/main" id="{D312251C-A268-4F82-A373-2D62933080A8}"/>
            </a:ext>
          </a:extLst>
        </xdr:cNvPr>
        <xdr:cNvCxnSpPr/>
      </xdr:nvCxnSpPr>
      <xdr:spPr>
        <a:xfrm>
          <a:off x="1130300" y="67333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5A4368D-CBE2-403B-B657-EC86E446808D}"/>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A82BCE3D-38B7-42C8-A085-1560F0570AE8}"/>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B1295A19-ACC9-4745-B1E0-D3BBF2D2DF0A}"/>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10A51B1-2360-4D36-9FEB-A99CA98C9DE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E80E1290-D293-405C-950D-C3CEF95BDD82}"/>
            </a:ext>
          </a:extLst>
        </xdr:cNvPr>
        <xdr:cNvSpPr txBox="1"/>
      </xdr:nvSpPr>
      <xdr:spPr>
        <a:xfrm>
          <a:off x="3582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691BC0BC-68E3-41A1-8C68-AA1CD0F9B614}"/>
            </a:ext>
          </a:extLst>
        </xdr:cNvPr>
        <xdr:cNvSpPr txBox="1"/>
      </xdr:nvSpPr>
      <xdr:spPr>
        <a:xfrm>
          <a:off x="2705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116494</xdr:rowOff>
    </xdr:from>
    <xdr:ext cx="405111" cy="259045"/>
    <xdr:sp macro="" textlink="">
      <xdr:nvSpPr>
        <xdr:cNvPr id="90" name="n_3mainValue【図書館】&#10;有形固定資産減価償却率">
          <a:extLst>
            <a:ext uri="{FF2B5EF4-FFF2-40B4-BE49-F238E27FC236}">
              <a16:creationId xmlns:a16="http://schemas.microsoft.com/office/drawing/2014/main" id="{C7A9C3D8-51D3-434F-9234-C5677EEB6900}"/>
            </a:ext>
          </a:extLst>
        </xdr:cNvPr>
        <xdr:cNvSpPr txBox="1"/>
      </xdr:nvSpPr>
      <xdr:spPr>
        <a:xfrm>
          <a:off x="1816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88736</xdr:rowOff>
    </xdr:from>
    <xdr:ext cx="405111" cy="259045"/>
    <xdr:sp macro="" textlink="">
      <xdr:nvSpPr>
        <xdr:cNvPr id="91" name="n_4mainValue【図書館】&#10;有形固定資産減価償却率">
          <a:extLst>
            <a:ext uri="{FF2B5EF4-FFF2-40B4-BE49-F238E27FC236}">
              <a16:creationId xmlns:a16="http://schemas.microsoft.com/office/drawing/2014/main" id="{AF5D97AF-6A1B-4CB8-BFFE-18EF6804E007}"/>
            </a:ext>
          </a:extLst>
        </xdr:cNvPr>
        <xdr:cNvSpPr txBox="1"/>
      </xdr:nvSpPr>
      <xdr:spPr>
        <a:xfrm>
          <a:off x="927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CBEB51A-3C2B-4A72-9276-C547208EBA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62F7CC-132B-45B7-8529-DE4B4F323D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D3246C1-015B-4988-AF9C-49AACCC071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326C660-1FFD-405A-896A-63C94900CE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C905820-BCDF-4BB0-818D-7DF2ACEBFF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5F26F1-6749-4F4D-87A4-3281D5BF83F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AFB8078-0F9C-49D6-A00E-26DBC2E13F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A45F511-A167-41CB-9CCC-D9A5F9FA39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126EFF1-8225-41FE-A211-5B73FE1CF87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2CCAAC8-14F1-490E-98DC-03D261CB3D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1E7332B-FC80-4D3E-BCC9-C97BDCE35A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309FE54-8E72-4622-9F3B-47F5DF844C5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3F3EFEE-B3C2-4213-A5E0-6F8DCCB479D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023E300-A66D-455B-B226-B38FF1DF5A2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BD2D0FD-6BCD-4E91-927F-0066D15E22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FAD3BE3-8012-405F-A763-A33A8C20354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88FD2A2-3E76-4E5C-8F25-93CCE08E297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4D7907D-7005-4636-9E06-BDD7D04F815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D1DEFCE-6C0C-47ED-979A-35AEDBF754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B52C5F9-06B6-4188-9A99-025A68C9D5F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A354A5B-E9A0-4B70-AC90-A06EDF591B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39CE159-A055-4F0E-86C1-7C3C647568CD}"/>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BCE863E-8987-4564-99D8-1C540A627D81}"/>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CEB506CB-2294-4C87-8BF2-264E51F349ED}"/>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DA86699-FF1F-450E-A064-8DFDAA7F05CB}"/>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F238BC0A-B68D-444F-A5C4-76B991D701DB}"/>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141DBA53-4A0D-417D-A4A4-E8E4DC57F2C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14D58ED-07E9-49B2-85F8-C9E6DCB544CD}"/>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4673CD10-84AD-4E05-AC83-A0E751C0EF2E}"/>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6BEDC23B-E469-46EE-81D3-09EC7BFBA5B8}"/>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245543D-7C1C-4AA0-BDAC-B4AABCD6EDB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9C6E2A9-0EA6-4B0C-9E84-52EAB9557A0A}"/>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AAA941-B26E-47B5-B876-6DD915CCDB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3F34C31-AF68-4D6D-B069-ADECAF462F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25F39F-86DA-4311-A184-77387B8FD6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773BB7-E719-4ECB-A6CA-3FCF9ED38C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206774-92A9-4633-8827-9F0832FBE5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77978</xdr:rowOff>
    </xdr:from>
    <xdr:to>
      <xdr:col>55</xdr:col>
      <xdr:colOff>50800</xdr:colOff>
      <xdr:row>40</xdr:row>
      <xdr:rowOff>8128</xdr:rowOff>
    </xdr:to>
    <xdr:sp macro="" textlink="">
      <xdr:nvSpPr>
        <xdr:cNvPr id="129" name="楕円 128">
          <a:extLst>
            <a:ext uri="{FF2B5EF4-FFF2-40B4-BE49-F238E27FC236}">
              <a16:creationId xmlns:a16="http://schemas.microsoft.com/office/drawing/2014/main" id="{830ECBAC-CF47-41A4-B27A-6A80DB3A6EDD}"/>
            </a:ext>
          </a:extLst>
        </xdr:cNvPr>
        <xdr:cNvSpPr/>
      </xdr:nvSpPr>
      <xdr:spPr>
        <a:xfrm>
          <a:off x="10426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100855</xdr:rowOff>
    </xdr:from>
    <xdr:ext cx="469744" cy="259045"/>
    <xdr:sp macro="" textlink="">
      <xdr:nvSpPr>
        <xdr:cNvPr id="130" name="【図書館】&#10;一人当たり面積該当値テキスト">
          <a:extLst>
            <a:ext uri="{FF2B5EF4-FFF2-40B4-BE49-F238E27FC236}">
              <a16:creationId xmlns:a16="http://schemas.microsoft.com/office/drawing/2014/main" id="{4C2F61C1-1DB8-49D4-86E6-5692F3C843A8}"/>
            </a:ext>
          </a:extLst>
        </xdr:cNvPr>
        <xdr:cNvSpPr txBox="1"/>
      </xdr:nvSpPr>
      <xdr:spPr>
        <a:xfrm>
          <a:off x="10515600" y="66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31" name="楕円 130">
          <a:extLst>
            <a:ext uri="{FF2B5EF4-FFF2-40B4-BE49-F238E27FC236}">
              <a16:creationId xmlns:a16="http://schemas.microsoft.com/office/drawing/2014/main" id="{E8D172C2-7716-4544-AA36-93029FC753B5}"/>
            </a:ext>
          </a:extLst>
        </xdr:cNvPr>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128778</xdr:rowOff>
    </xdr:from>
    <xdr:to>
      <xdr:col>55</xdr:col>
      <xdr:colOff>0</xdr:colOff>
      <xdr:row>39</xdr:row>
      <xdr:rowOff>137922</xdr:rowOff>
    </xdr:to>
    <xdr:cxnSp macro="">
      <xdr:nvCxnSpPr>
        <xdr:cNvPr id="132" name="直線コネクタ 131">
          <a:extLst>
            <a:ext uri="{FF2B5EF4-FFF2-40B4-BE49-F238E27FC236}">
              <a16:creationId xmlns:a16="http://schemas.microsoft.com/office/drawing/2014/main" id="{7F12BAB0-3A96-49B5-9686-DFD281EC597A}"/>
            </a:ext>
          </a:extLst>
        </xdr:cNvPr>
        <xdr:cNvCxnSpPr/>
      </xdr:nvCxnSpPr>
      <xdr:spPr>
        <a:xfrm flipV="1">
          <a:off x="9639300" y="681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EB64CD32-55CC-4716-97EF-47F50812F379}"/>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006D7C46-5719-4375-8D2B-FDA13C35CE9F}"/>
            </a:ext>
          </a:extLst>
        </xdr:cNvPr>
        <xdr:cNvCxnSpPr/>
      </xdr:nvCxnSpPr>
      <xdr:spPr>
        <a:xfrm flipV="1">
          <a:off x="8750300" y="682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100838</xdr:rowOff>
    </xdr:from>
    <xdr:to>
      <xdr:col>41</xdr:col>
      <xdr:colOff>101600</xdr:colOff>
      <xdr:row>40</xdr:row>
      <xdr:rowOff>30988</xdr:rowOff>
    </xdr:to>
    <xdr:sp macro="" textlink="">
      <xdr:nvSpPr>
        <xdr:cNvPr id="135" name="楕円 134">
          <a:extLst>
            <a:ext uri="{FF2B5EF4-FFF2-40B4-BE49-F238E27FC236}">
              <a16:creationId xmlns:a16="http://schemas.microsoft.com/office/drawing/2014/main" id="{F496EDC1-7B18-4C14-938A-76C0E33D1470}"/>
            </a:ext>
          </a:extLst>
        </xdr:cNvPr>
        <xdr:cNvSpPr/>
      </xdr:nvSpPr>
      <xdr:spPr>
        <a:xfrm>
          <a:off x="7810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151638</xdr:rowOff>
    </xdr:to>
    <xdr:cxnSp macro="">
      <xdr:nvCxnSpPr>
        <xdr:cNvPr id="136" name="直線コネクタ 135">
          <a:extLst>
            <a:ext uri="{FF2B5EF4-FFF2-40B4-BE49-F238E27FC236}">
              <a16:creationId xmlns:a16="http://schemas.microsoft.com/office/drawing/2014/main" id="{DF1D72BC-BC14-44B4-AAB7-6E8531379119}"/>
            </a:ext>
          </a:extLst>
        </xdr:cNvPr>
        <xdr:cNvCxnSpPr/>
      </xdr:nvCxnSpPr>
      <xdr:spPr>
        <a:xfrm flipV="1">
          <a:off x="7861300" y="6829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109982</xdr:rowOff>
    </xdr:from>
    <xdr:to>
      <xdr:col>36</xdr:col>
      <xdr:colOff>165100</xdr:colOff>
      <xdr:row>40</xdr:row>
      <xdr:rowOff>40132</xdr:rowOff>
    </xdr:to>
    <xdr:sp macro="" textlink="">
      <xdr:nvSpPr>
        <xdr:cNvPr id="137" name="楕円 136">
          <a:extLst>
            <a:ext uri="{FF2B5EF4-FFF2-40B4-BE49-F238E27FC236}">
              <a16:creationId xmlns:a16="http://schemas.microsoft.com/office/drawing/2014/main" id="{E814395D-4BAD-4AE1-8A3F-98E1A72CD731}"/>
            </a:ext>
          </a:extLst>
        </xdr:cNvPr>
        <xdr:cNvSpPr/>
      </xdr:nvSpPr>
      <xdr:spPr>
        <a:xfrm>
          <a:off x="6921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151638</xdr:rowOff>
    </xdr:from>
    <xdr:to>
      <xdr:col>41</xdr:col>
      <xdr:colOff>50800</xdr:colOff>
      <xdr:row>39</xdr:row>
      <xdr:rowOff>160782</xdr:rowOff>
    </xdr:to>
    <xdr:cxnSp macro="">
      <xdr:nvCxnSpPr>
        <xdr:cNvPr id="138" name="直線コネクタ 137">
          <a:extLst>
            <a:ext uri="{FF2B5EF4-FFF2-40B4-BE49-F238E27FC236}">
              <a16:creationId xmlns:a16="http://schemas.microsoft.com/office/drawing/2014/main" id="{44AF5B3D-F7BF-4EF9-98B5-220F1558BE8E}"/>
            </a:ext>
          </a:extLst>
        </xdr:cNvPr>
        <xdr:cNvCxnSpPr/>
      </xdr:nvCxnSpPr>
      <xdr:spPr>
        <a:xfrm flipV="1">
          <a:off x="6972300" y="6838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FC28422-B2BF-45D3-ABD4-CA906CF270EA}"/>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27C72423-49AA-4672-B871-F2A50B8E833E}"/>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8B0FDA23-1654-4ED8-A02D-2242E1852762}"/>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ABA10A6B-B023-47DD-933B-30FE69A16978}"/>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33799</xdr:rowOff>
    </xdr:from>
    <xdr:ext cx="469744" cy="259045"/>
    <xdr:sp macro="" textlink="">
      <xdr:nvSpPr>
        <xdr:cNvPr id="143" name="n_1mainValue【図書館】&#10;一人当たり面積">
          <a:extLst>
            <a:ext uri="{FF2B5EF4-FFF2-40B4-BE49-F238E27FC236}">
              <a16:creationId xmlns:a16="http://schemas.microsoft.com/office/drawing/2014/main" id="{DAE0F449-C22E-4BE4-82FF-3AA243F942DD}"/>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38371</xdr:rowOff>
    </xdr:from>
    <xdr:ext cx="469744" cy="259045"/>
    <xdr:sp macro="" textlink="">
      <xdr:nvSpPr>
        <xdr:cNvPr id="144" name="n_2mainValue【図書館】&#10;一人当たり面積">
          <a:extLst>
            <a:ext uri="{FF2B5EF4-FFF2-40B4-BE49-F238E27FC236}">
              <a16:creationId xmlns:a16="http://schemas.microsoft.com/office/drawing/2014/main" id="{31B0E5C0-7187-48BE-AA37-78A7EF2D24E7}"/>
            </a:ext>
          </a:extLst>
        </xdr:cNvPr>
        <xdr:cNvSpPr txBox="1"/>
      </xdr:nvSpPr>
      <xdr:spPr>
        <a:xfrm>
          <a:off x="8515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47515</xdr:rowOff>
    </xdr:from>
    <xdr:ext cx="469744" cy="259045"/>
    <xdr:sp macro="" textlink="">
      <xdr:nvSpPr>
        <xdr:cNvPr id="145" name="n_3mainValue【図書館】&#10;一人当たり面積">
          <a:extLst>
            <a:ext uri="{FF2B5EF4-FFF2-40B4-BE49-F238E27FC236}">
              <a16:creationId xmlns:a16="http://schemas.microsoft.com/office/drawing/2014/main" id="{28455732-C088-49CA-A157-EBFAE7427AAC}"/>
            </a:ext>
          </a:extLst>
        </xdr:cNvPr>
        <xdr:cNvSpPr txBox="1"/>
      </xdr:nvSpPr>
      <xdr:spPr>
        <a:xfrm>
          <a:off x="7626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56659</xdr:rowOff>
    </xdr:from>
    <xdr:ext cx="469744" cy="259045"/>
    <xdr:sp macro="" textlink="">
      <xdr:nvSpPr>
        <xdr:cNvPr id="146" name="n_4mainValue【図書館】&#10;一人当たり面積">
          <a:extLst>
            <a:ext uri="{FF2B5EF4-FFF2-40B4-BE49-F238E27FC236}">
              <a16:creationId xmlns:a16="http://schemas.microsoft.com/office/drawing/2014/main" id="{AAD7A343-5B74-4FCB-A144-C9C103941844}"/>
            </a:ext>
          </a:extLst>
        </xdr:cNvPr>
        <xdr:cNvSpPr txBox="1"/>
      </xdr:nvSpPr>
      <xdr:spPr>
        <a:xfrm>
          <a:off x="6737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3571A34-6B3D-4749-806F-67731017D9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17A82A9-2A9D-458D-BBDD-8970662FE5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8CD15F5-32EC-49F6-9888-FC05134FA8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02D2D85-5042-4330-BFF8-2113203590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8EDCF02-E902-4D50-A6E1-A49E0E76F3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4748238-320B-4F48-8576-9F8A9509A7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AC6ACAF-2229-4157-A222-DB54ACDA65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4F32C96-540A-4DA2-8370-563C1D8E4D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DD0E6EB-60CC-4707-A83F-EE3A54350B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27E07BF-EF62-4D8D-BD9F-2E34BDF3AB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BD2AE80-A372-49F7-9143-D091428399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57F5BAC-4118-4D6F-9E32-9E3B8920A18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7D77720-CFF5-401A-8094-94B2BF59DD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76E0DDA-4E49-4183-A775-4283A66AC9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6AB2F7B-4730-4717-8D71-290A9BCC04D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DE5F689-BC2B-41D9-98B9-5700741D76D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9CEC92D-C2A6-414A-8D3F-C67BA602B53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669F2E7-2ACC-471C-B599-1C43F205BDF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AEE57C5-547F-4778-A9AB-200187A999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D078DE2-186A-43E5-B9DD-303C1BB274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4572759-C847-4536-BEA4-1026341E4E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B12CBEB-5E4F-440A-B3AA-2FEB50186E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8DB739C-1454-4496-B323-DAE26A4C51F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CC20B11-7AF1-45D4-B92E-70F370C13A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BCE5AD8-41C4-4865-B038-F2C95AB4BFB1}"/>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28664DB-6E84-4D53-8E0D-F63D83657B0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7E33432-F982-4CB2-AE32-8DD036B47B9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2128AFE-F1DB-4D7F-AD5C-A84FC1B1AD91}"/>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4A4F511C-E0C4-4684-9DD9-6285E636975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32C529A-45FA-4448-9AF8-A85DA3326DFF}"/>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EA5AF4E-9FDF-42CC-B9B0-99FE165980B2}"/>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646D7895-7164-44BB-9060-A5C5546522C9}"/>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5DB09E53-3ED7-4FE1-905C-F3B8F5FBDAE2}"/>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8174A76E-FDE6-4153-9CD6-116F3BE3AE3E}"/>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3684F509-04AA-4E4D-9B9C-9FCCFBBC6CBE}"/>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EAD5242-A555-4456-8DF7-4667D2480A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6B1C4B-66E7-4E87-850A-180792A474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A9694E-85EB-4D09-B6D5-09A4F86A53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6E4AE0-4B46-4FA3-ABC5-C588606454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13198B-33D5-4D90-B276-E1CE879732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7" name="楕円 186">
          <a:extLst>
            <a:ext uri="{FF2B5EF4-FFF2-40B4-BE49-F238E27FC236}">
              <a16:creationId xmlns:a16="http://schemas.microsoft.com/office/drawing/2014/main" id="{CB7642EB-FB2E-4AF0-A28D-4E803AAC2E7B}"/>
            </a:ext>
          </a:extLst>
        </xdr:cNvPr>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BB71F8D-6D8D-49A6-A97E-AEAA20ACC845}"/>
            </a:ext>
          </a:extLst>
        </xdr:cNvPr>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89" name="楕円 188">
          <a:extLst>
            <a:ext uri="{FF2B5EF4-FFF2-40B4-BE49-F238E27FC236}">
              <a16:creationId xmlns:a16="http://schemas.microsoft.com/office/drawing/2014/main" id="{873AFBEA-D30C-4CDE-B962-70966202086C}"/>
            </a:ext>
          </a:extLst>
        </xdr:cNvPr>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161925</xdr:rowOff>
    </xdr:to>
    <xdr:cxnSp macro="">
      <xdr:nvCxnSpPr>
        <xdr:cNvPr id="190" name="直線コネクタ 189">
          <a:extLst>
            <a:ext uri="{FF2B5EF4-FFF2-40B4-BE49-F238E27FC236}">
              <a16:creationId xmlns:a16="http://schemas.microsoft.com/office/drawing/2014/main" id="{AB3E6291-AC29-4FE5-B7CC-9E77E24B0DAE}"/>
            </a:ext>
          </a:extLst>
        </xdr:cNvPr>
        <xdr:cNvCxnSpPr/>
      </xdr:nvCxnSpPr>
      <xdr:spPr>
        <a:xfrm>
          <a:off x="3797300" y="10239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91" name="楕円 190">
          <a:extLst>
            <a:ext uri="{FF2B5EF4-FFF2-40B4-BE49-F238E27FC236}">
              <a16:creationId xmlns:a16="http://schemas.microsoft.com/office/drawing/2014/main" id="{0711794D-36D6-4449-8EA4-037A488B21F2}"/>
            </a:ext>
          </a:extLst>
        </xdr:cNvPr>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123825</xdr:rowOff>
    </xdr:to>
    <xdr:cxnSp macro="">
      <xdr:nvCxnSpPr>
        <xdr:cNvPr id="192" name="直線コネクタ 191">
          <a:extLst>
            <a:ext uri="{FF2B5EF4-FFF2-40B4-BE49-F238E27FC236}">
              <a16:creationId xmlns:a16="http://schemas.microsoft.com/office/drawing/2014/main" id="{145BCB7B-3400-41DD-A7CB-DED2BF949CD7}"/>
            </a:ext>
          </a:extLst>
        </xdr:cNvPr>
        <xdr:cNvCxnSpPr/>
      </xdr:nvCxnSpPr>
      <xdr:spPr>
        <a:xfrm>
          <a:off x="2908300" y="1020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93" name="楕円 192">
          <a:extLst>
            <a:ext uri="{FF2B5EF4-FFF2-40B4-BE49-F238E27FC236}">
              <a16:creationId xmlns:a16="http://schemas.microsoft.com/office/drawing/2014/main" id="{06879CCD-BE82-4FDA-91DA-DD769BFBE54D}"/>
            </a:ext>
          </a:extLst>
        </xdr:cNvPr>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87630</xdr:rowOff>
    </xdr:to>
    <xdr:cxnSp macro="">
      <xdr:nvCxnSpPr>
        <xdr:cNvPr id="194" name="直線コネクタ 193">
          <a:extLst>
            <a:ext uri="{FF2B5EF4-FFF2-40B4-BE49-F238E27FC236}">
              <a16:creationId xmlns:a16="http://schemas.microsoft.com/office/drawing/2014/main" id="{58955AE1-6F74-4DD8-836D-0ABF42B40BFB}"/>
            </a:ext>
          </a:extLst>
        </xdr:cNvPr>
        <xdr:cNvCxnSpPr/>
      </xdr:nvCxnSpPr>
      <xdr:spPr>
        <a:xfrm>
          <a:off x="2019300" y="1017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139700</xdr:rowOff>
    </xdr:from>
    <xdr:to>
      <xdr:col>6</xdr:col>
      <xdr:colOff>38100</xdr:colOff>
      <xdr:row>59</xdr:row>
      <xdr:rowOff>69850</xdr:rowOff>
    </xdr:to>
    <xdr:sp macro="" textlink="">
      <xdr:nvSpPr>
        <xdr:cNvPr id="195" name="楕円 194">
          <a:extLst>
            <a:ext uri="{FF2B5EF4-FFF2-40B4-BE49-F238E27FC236}">
              <a16:creationId xmlns:a16="http://schemas.microsoft.com/office/drawing/2014/main" id="{5F2FD5B1-C60E-4889-A219-C90818DC7E96}"/>
            </a:ext>
          </a:extLst>
        </xdr:cNvPr>
        <xdr:cNvSpPr/>
      </xdr:nvSpPr>
      <xdr:spPr>
        <a:xfrm>
          <a:off x="1079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19050</xdr:rowOff>
    </xdr:from>
    <xdr:to>
      <xdr:col>10</xdr:col>
      <xdr:colOff>114300</xdr:colOff>
      <xdr:row>59</xdr:row>
      <xdr:rowOff>57150</xdr:rowOff>
    </xdr:to>
    <xdr:cxnSp macro="">
      <xdr:nvCxnSpPr>
        <xdr:cNvPr id="196" name="直線コネクタ 195">
          <a:extLst>
            <a:ext uri="{FF2B5EF4-FFF2-40B4-BE49-F238E27FC236}">
              <a16:creationId xmlns:a16="http://schemas.microsoft.com/office/drawing/2014/main" id="{1D1EF127-7658-417D-AFBD-8BC8658BA303}"/>
            </a:ext>
          </a:extLst>
        </xdr:cNvPr>
        <xdr:cNvCxnSpPr/>
      </xdr:nvCxnSpPr>
      <xdr:spPr>
        <a:xfrm>
          <a:off x="1130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852C0820-EC51-4F4E-BBF7-9AB3A0ED89F9}"/>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A5D20194-35DD-4581-B5B9-4DBBE30DC39A}"/>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A8148089-B62D-4FDC-ABC3-D55D22E78FC2}"/>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876543D6-D4C6-49CE-A0AD-92292626C5CD}"/>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3F3CAA94-01EF-47F5-B924-E947881E0142}"/>
            </a:ext>
          </a:extLst>
        </xdr:cNvPr>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A70CCB8-0BAB-4C6C-AC48-279B10712BCA}"/>
            </a:ext>
          </a:extLst>
        </xdr:cNvPr>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203" name="n_3mainValue【体育館・プール】&#10;有形固定資産減価償却率">
          <a:extLst>
            <a:ext uri="{FF2B5EF4-FFF2-40B4-BE49-F238E27FC236}">
              <a16:creationId xmlns:a16="http://schemas.microsoft.com/office/drawing/2014/main" id="{6C0771B3-AD8B-46BE-8BC9-585909DA468B}"/>
            </a:ext>
          </a:extLst>
        </xdr:cNvPr>
        <xdr:cNvSpPr txBox="1"/>
      </xdr:nvSpPr>
      <xdr:spPr>
        <a:xfrm>
          <a:off x="1816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4" name="n_4mainValue【体育館・プール】&#10;有形固定資産減価償却率">
          <a:extLst>
            <a:ext uri="{FF2B5EF4-FFF2-40B4-BE49-F238E27FC236}">
              <a16:creationId xmlns:a16="http://schemas.microsoft.com/office/drawing/2014/main" id="{F799B149-A2A2-417B-A610-4D9B5F6DDAAB}"/>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47CF3CE-FA87-40FF-B915-B917D0A8F8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9ED29D3-1E39-4278-9EAE-4E7FFD52E0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DBB463D-F3FD-47D4-9A95-E3626CF176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96AC630-06C2-406F-A3CB-5A3C7F9E2A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23C169-35B0-44E1-99AB-6B7E8EC94D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4168C2E-159F-4486-87E4-60C1FFAFA7A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8F0724F-46ED-4C49-A574-859EC37FFC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5C922D7-063B-4F2E-A271-F96ED3E197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40203C-AEFF-43D0-96A3-37C197DC0F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B723A99-14E7-42C8-B0E7-A30A4A1081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8290FA3-97AF-41B1-9371-4F1B6F7ED2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A272213-8855-462C-AC82-AC04BBD7BA9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D0A82B9-1D7F-43DD-8BD1-1297B870C9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461A665-2FBB-4DBE-B944-879E6BE85FA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2CD9097-E956-4823-8C5A-DF29B4C7D7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D79DFF7-3187-4AE9-B126-EE9FB144169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320EF27-B3EF-48D4-85CF-1259917076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006CFD5-EF2E-4844-8B10-F1AF94877FA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31EA8A0-5C94-4432-9562-6D1E9E1252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021A4C0-B370-4584-BA85-E7C513C6529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3F62B5D-9A03-44B0-80B1-B577BE583F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7A03803-A583-4A53-B35D-C9CF9F81FC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C707A54-E271-4DFD-85DD-318C4FC6F4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741F6499-8277-44A1-9875-EF6BDB82C99C}"/>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F9E976EA-55BF-4594-9E9B-941D49ACADE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194C9799-C1E2-4134-AA9C-2D3E557F930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B3F86C6-1D10-46F4-9C5C-620767E87FA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E068BEA-A598-48A7-A6DF-FDA6ED9F8676}"/>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4ECF9A47-03F1-4BE6-B224-12C6B15DFF41}"/>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F78091ED-6F44-4907-8B26-499176418264}"/>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4AD906AE-A434-4B24-A3AB-35368713B9DC}"/>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A1A2FF94-A729-4ACA-AAE3-B234A1662909}"/>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9357ABB-E9B8-455B-9CBE-66560BF2836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8B729EC7-B425-4988-8880-CF1743A126C5}"/>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3ED924-7669-4AF3-B3A4-2A3DC1CBE2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4F5B35F-E819-4D24-8833-9544A0A8A0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1B718AA-DB68-456B-906F-3FE976EC04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A0295F-9652-49F3-990B-43D79A58D6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3FBA0F-53AB-4EDE-B1A8-4FBE82B9C9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170561</xdr:rowOff>
    </xdr:from>
    <xdr:to>
      <xdr:col>55</xdr:col>
      <xdr:colOff>50800</xdr:colOff>
      <xdr:row>63</xdr:row>
      <xdr:rowOff>100711</xdr:rowOff>
    </xdr:to>
    <xdr:sp macro="" textlink="">
      <xdr:nvSpPr>
        <xdr:cNvPr id="244" name="楕円 243">
          <a:extLst>
            <a:ext uri="{FF2B5EF4-FFF2-40B4-BE49-F238E27FC236}">
              <a16:creationId xmlns:a16="http://schemas.microsoft.com/office/drawing/2014/main" id="{3B178700-2BC0-43F1-B602-A6DD9CAB6C01}"/>
            </a:ext>
          </a:extLst>
        </xdr:cNvPr>
        <xdr:cNvSpPr/>
      </xdr:nvSpPr>
      <xdr:spPr>
        <a:xfrm>
          <a:off x="10426700" y="108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21988</xdr:rowOff>
    </xdr:from>
    <xdr:ext cx="469744" cy="259045"/>
    <xdr:sp macro="" textlink="">
      <xdr:nvSpPr>
        <xdr:cNvPr id="245" name="【体育館・プール】&#10;一人当たり面積該当値テキスト">
          <a:extLst>
            <a:ext uri="{FF2B5EF4-FFF2-40B4-BE49-F238E27FC236}">
              <a16:creationId xmlns:a16="http://schemas.microsoft.com/office/drawing/2014/main" id="{9539E986-56FA-42F9-B9AF-E0CCBAEAD1E9}"/>
            </a:ext>
          </a:extLst>
        </xdr:cNvPr>
        <xdr:cNvSpPr txBox="1"/>
      </xdr:nvSpPr>
      <xdr:spPr>
        <a:xfrm>
          <a:off x="10515600" y="106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xdr:rowOff>
    </xdr:from>
    <xdr:to>
      <xdr:col>50</xdr:col>
      <xdr:colOff>165100</xdr:colOff>
      <xdr:row>63</xdr:row>
      <xdr:rowOff>104521</xdr:rowOff>
    </xdr:to>
    <xdr:sp macro="" textlink="">
      <xdr:nvSpPr>
        <xdr:cNvPr id="246" name="楕円 245">
          <a:extLst>
            <a:ext uri="{FF2B5EF4-FFF2-40B4-BE49-F238E27FC236}">
              <a16:creationId xmlns:a16="http://schemas.microsoft.com/office/drawing/2014/main" id="{6775E747-9591-4D1E-90EA-8425DCBE5C93}"/>
            </a:ext>
          </a:extLst>
        </xdr:cNvPr>
        <xdr:cNvSpPr/>
      </xdr:nvSpPr>
      <xdr:spPr>
        <a:xfrm>
          <a:off x="95885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49911</xdr:rowOff>
    </xdr:from>
    <xdr:to>
      <xdr:col>55</xdr:col>
      <xdr:colOff>0</xdr:colOff>
      <xdr:row>63</xdr:row>
      <xdr:rowOff>53721</xdr:rowOff>
    </xdr:to>
    <xdr:cxnSp macro="">
      <xdr:nvCxnSpPr>
        <xdr:cNvPr id="247" name="直線コネクタ 246">
          <a:extLst>
            <a:ext uri="{FF2B5EF4-FFF2-40B4-BE49-F238E27FC236}">
              <a16:creationId xmlns:a16="http://schemas.microsoft.com/office/drawing/2014/main" id="{B2C17FF7-C137-4285-A36F-59037211D81B}"/>
            </a:ext>
          </a:extLst>
        </xdr:cNvPr>
        <xdr:cNvCxnSpPr/>
      </xdr:nvCxnSpPr>
      <xdr:spPr>
        <a:xfrm flipV="1">
          <a:off x="9639300" y="1085126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xdr:rowOff>
    </xdr:from>
    <xdr:to>
      <xdr:col>46</xdr:col>
      <xdr:colOff>38100</xdr:colOff>
      <xdr:row>63</xdr:row>
      <xdr:rowOff>108712</xdr:rowOff>
    </xdr:to>
    <xdr:sp macro="" textlink="">
      <xdr:nvSpPr>
        <xdr:cNvPr id="248" name="楕円 247">
          <a:extLst>
            <a:ext uri="{FF2B5EF4-FFF2-40B4-BE49-F238E27FC236}">
              <a16:creationId xmlns:a16="http://schemas.microsoft.com/office/drawing/2014/main" id="{3A51229B-CC0C-46C6-98AE-9E99E42833B4}"/>
            </a:ext>
          </a:extLst>
        </xdr:cNvPr>
        <xdr:cNvSpPr/>
      </xdr:nvSpPr>
      <xdr:spPr>
        <a:xfrm>
          <a:off x="8699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53721</xdr:rowOff>
    </xdr:from>
    <xdr:to>
      <xdr:col>50</xdr:col>
      <xdr:colOff>114300</xdr:colOff>
      <xdr:row>63</xdr:row>
      <xdr:rowOff>57912</xdr:rowOff>
    </xdr:to>
    <xdr:cxnSp macro="">
      <xdr:nvCxnSpPr>
        <xdr:cNvPr id="249" name="直線コネクタ 248">
          <a:extLst>
            <a:ext uri="{FF2B5EF4-FFF2-40B4-BE49-F238E27FC236}">
              <a16:creationId xmlns:a16="http://schemas.microsoft.com/office/drawing/2014/main" id="{42595C5E-BF50-49ED-8C40-1326FBC6C367}"/>
            </a:ext>
          </a:extLst>
        </xdr:cNvPr>
        <xdr:cNvCxnSpPr/>
      </xdr:nvCxnSpPr>
      <xdr:spPr>
        <a:xfrm flipV="1">
          <a:off x="8750300" y="1085507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13589</xdr:rowOff>
    </xdr:from>
    <xdr:to>
      <xdr:col>41</xdr:col>
      <xdr:colOff>101600</xdr:colOff>
      <xdr:row>63</xdr:row>
      <xdr:rowOff>115189</xdr:rowOff>
    </xdr:to>
    <xdr:sp macro="" textlink="">
      <xdr:nvSpPr>
        <xdr:cNvPr id="250" name="楕円 249">
          <a:extLst>
            <a:ext uri="{FF2B5EF4-FFF2-40B4-BE49-F238E27FC236}">
              <a16:creationId xmlns:a16="http://schemas.microsoft.com/office/drawing/2014/main" id="{3F2E8F16-6BB2-44DE-9439-1B24F2D99029}"/>
            </a:ext>
          </a:extLst>
        </xdr:cNvPr>
        <xdr:cNvSpPr/>
      </xdr:nvSpPr>
      <xdr:spPr>
        <a:xfrm>
          <a:off x="7810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57912</xdr:rowOff>
    </xdr:from>
    <xdr:to>
      <xdr:col>45</xdr:col>
      <xdr:colOff>177800</xdr:colOff>
      <xdr:row>63</xdr:row>
      <xdr:rowOff>64389</xdr:rowOff>
    </xdr:to>
    <xdr:cxnSp macro="">
      <xdr:nvCxnSpPr>
        <xdr:cNvPr id="251" name="直線コネクタ 250">
          <a:extLst>
            <a:ext uri="{FF2B5EF4-FFF2-40B4-BE49-F238E27FC236}">
              <a16:creationId xmlns:a16="http://schemas.microsoft.com/office/drawing/2014/main" id="{560B5B53-D2CC-41CF-9DF0-DCA8C21814BF}"/>
            </a:ext>
          </a:extLst>
        </xdr:cNvPr>
        <xdr:cNvCxnSpPr/>
      </xdr:nvCxnSpPr>
      <xdr:spPr>
        <a:xfrm flipV="1">
          <a:off x="7861300" y="1085926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17018</xdr:rowOff>
    </xdr:from>
    <xdr:to>
      <xdr:col>36</xdr:col>
      <xdr:colOff>165100</xdr:colOff>
      <xdr:row>63</xdr:row>
      <xdr:rowOff>118618</xdr:rowOff>
    </xdr:to>
    <xdr:sp macro="" textlink="">
      <xdr:nvSpPr>
        <xdr:cNvPr id="252" name="楕円 251">
          <a:extLst>
            <a:ext uri="{FF2B5EF4-FFF2-40B4-BE49-F238E27FC236}">
              <a16:creationId xmlns:a16="http://schemas.microsoft.com/office/drawing/2014/main" id="{E1292C92-9A79-4A63-A397-53BAFAFDDD3B}"/>
            </a:ext>
          </a:extLst>
        </xdr:cNvPr>
        <xdr:cNvSpPr/>
      </xdr:nvSpPr>
      <xdr:spPr>
        <a:xfrm>
          <a:off x="6921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64389</xdr:rowOff>
    </xdr:from>
    <xdr:to>
      <xdr:col>41</xdr:col>
      <xdr:colOff>50800</xdr:colOff>
      <xdr:row>63</xdr:row>
      <xdr:rowOff>67818</xdr:rowOff>
    </xdr:to>
    <xdr:cxnSp macro="">
      <xdr:nvCxnSpPr>
        <xdr:cNvPr id="253" name="直線コネクタ 252">
          <a:extLst>
            <a:ext uri="{FF2B5EF4-FFF2-40B4-BE49-F238E27FC236}">
              <a16:creationId xmlns:a16="http://schemas.microsoft.com/office/drawing/2014/main" id="{F9AABDFD-6113-4D15-8859-46E885A175BB}"/>
            </a:ext>
          </a:extLst>
        </xdr:cNvPr>
        <xdr:cNvCxnSpPr/>
      </xdr:nvCxnSpPr>
      <xdr:spPr>
        <a:xfrm flipV="1">
          <a:off x="6972300" y="108657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675E1919-C9B8-4FBD-9527-CFBB79620E5A}"/>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19E27109-51A2-4CA6-9810-E30D4320CFDE}"/>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8082ED2D-FDFF-4E68-B303-6BFDDCEE89EC}"/>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12B5A352-AAE2-4ED8-A0B9-274AD310F84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121048</xdr:rowOff>
    </xdr:from>
    <xdr:ext cx="469744" cy="259045"/>
    <xdr:sp macro="" textlink="">
      <xdr:nvSpPr>
        <xdr:cNvPr id="258" name="n_1mainValue【体育館・プール】&#10;一人当たり面積">
          <a:extLst>
            <a:ext uri="{FF2B5EF4-FFF2-40B4-BE49-F238E27FC236}">
              <a16:creationId xmlns:a16="http://schemas.microsoft.com/office/drawing/2014/main" id="{7E396048-57DF-4CBC-9469-8C9C87A05360}"/>
            </a:ext>
          </a:extLst>
        </xdr:cNvPr>
        <xdr:cNvSpPr txBox="1"/>
      </xdr:nvSpPr>
      <xdr:spPr>
        <a:xfrm>
          <a:off x="93917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125239</xdr:rowOff>
    </xdr:from>
    <xdr:ext cx="469744" cy="259045"/>
    <xdr:sp macro="" textlink="">
      <xdr:nvSpPr>
        <xdr:cNvPr id="259" name="n_2mainValue【体育館・プール】&#10;一人当たり面積">
          <a:extLst>
            <a:ext uri="{FF2B5EF4-FFF2-40B4-BE49-F238E27FC236}">
              <a16:creationId xmlns:a16="http://schemas.microsoft.com/office/drawing/2014/main" id="{FB959D79-C0CD-465A-9BAE-6D00CACD01D7}"/>
            </a:ext>
          </a:extLst>
        </xdr:cNvPr>
        <xdr:cNvSpPr txBox="1"/>
      </xdr:nvSpPr>
      <xdr:spPr>
        <a:xfrm>
          <a:off x="8515427" y="105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131716</xdr:rowOff>
    </xdr:from>
    <xdr:ext cx="469744" cy="259045"/>
    <xdr:sp macro="" textlink="">
      <xdr:nvSpPr>
        <xdr:cNvPr id="260" name="n_3mainValue【体育館・プール】&#10;一人当たり面積">
          <a:extLst>
            <a:ext uri="{FF2B5EF4-FFF2-40B4-BE49-F238E27FC236}">
              <a16:creationId xmlns:a16="http://schemas.microsoft.com/office/drawing/2014/main" id="{CDF7C14E-8F3F-4331-B598-46C1D2A4EEDD}"/>
            </a:ext>
          </a:extLst>
        </xdr:cNvPr>
        <xdr:cNvSpPr txBox="1"/>
      </xdr:nvSpPr>
      <xdr:spPr>
        <a:xfrm>
          <a:off x="7626427" y="1059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135145</xdr:rowOff>
    </xdr:from>
    <xdr:ext cx="469744" cy="259045"/>
    <xdr:sp macro="" textlink="">
      <xdr:nvSpPr>
        <xdr:cNvPr id="261" name="n_4mainValue【体育館・プール】&#10;一人当たり面積">
          <a:extLst>
            <a:ext uri="{FF2B5EF4-FFF2-40B4-BE49-F238E27FC236}">
              <a16:creationId xmlns:a16="http://schemas.microsoft.com/office/drawing/2014/main" id="{761B99E5-568E-4660-B76A-ED8B0A953F5D}"/>
            </a:ext>
          </a:extLst>
        </xdr:cNvPr>
        <xdr:cNvSpPr txBox="1"/>
      </xdr:nvSpPr>
      <xdr:spPr>
        <a:xfrm>
          <a:off x="6737427" y="105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D94A4D2-2C10-4638-BBA1-27BE197ED8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8C0748D-E8F3-4B66-A224-13BF987383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AB07AC0-1FC4-42D5-B3A9-96429C7720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A926BB7-D1CE-4AA9-9825-A077740755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68F2317-6C29-4EF6-942A-76778E59F8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E64AF56-A005-4F46-B277-513FF34FB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1E46F8E-DF28-4784-A7EA-FB66DD8950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99EEC6E-3718-4115-9719-6E7507C6AC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1D03940-1FFA-4927-8A9D-41B8A99622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BD35A3-8A86-4C91-B325-D12DA2D04D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BA01EC6-584A-4696-90CA-1605D5347F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9E7A064-EA56-4CA7-93A9-D4D4730034A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60ED11B-89CB-44C4-A070-2B216DA665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28B87EC-A88D-4294-946A-7EF7D59D1D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D775776-C859-4A89-AA16-2295847BAB9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75352C0-317D-4A6F-BB7F-8F60B6E8279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5F469C2-C0C1-4952-8AC3-D860B994B9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CEA31B0-BA3F-4C55-AF2C-4DCCC8989A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892D8AE-4356-4907-AA0D-55967D652A5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C78638A-25EC-4FB1-9786-469A7E7694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2939DB0-FEB4-48C3-996E-8A7B2DC11B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14010D1-36C4-419A-BC6F-4F4CC91884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2A78934-A758-466F-B423-5672328B9D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D9CF610-9FB2-4B1E-862F-BD2110A31D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FC239A4-AE9D-4FA9-AB8D-F2C878226404}"/>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A562FF7-4554-45C5-B45D-2CD0FAA9959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60BCA9A-42C2-4D26-937F-77217AF898F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9D16822-18E3-42DF-8C79-E783A31F908E}"/>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C7031A91-A223-4B89-B5A3-E756BA21B60B}"/>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4F3941B-989F-4061-A2AB-938C5ABE1D9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A632BAD-A6EA-4870-81B5-9D338CC648B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4D8B9D5-E7F0-4D38-A107-6DDF73D1945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16421E4B-89D2-4001-9F99-8EC93E4D0E24}"/>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D6C3B7A-0E61-4FC5-8E20-8AE007AAA216}"/>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18F30CE-4909-45AD-85FE-CE238C6601A3}"/>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7F8DCEB-11FE-4B51-922B-D49A85A6BB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1C7221-5882-4A00-9486-F0BA9509EC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0407AC1-B6AB-4643-AFF2-41396406AD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9EBCFAD-8D5B-42FB-A957-7517476F2F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A8FB5C-0C99-4CED-BAA6-3640AC5543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2" name="楕円 301">
          <a:extLst>
            <a:ext uri="{FF2B5EF4-FFF2-40B4-BE49-F238E27FC236}">
              <a16:creationId xmlns:a16="http://schemas.microsoft.com/office/drawing/2014/main" id="{8BF4E264-A5F1-4586-971D-57D6459BFA81}"/>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5332AE8-BE0E-4456-B4B9-4C80245F8825}"/>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4" name="楕円 303">
          <a:extLst>
            <a:ext uri="{FF2B5EF4-FFF2-40B4-BE49-F238E27FC236}">
              <a16:creationId xmlns:a16="http://schemas.microsoft.com/office/drawing/2014/main" id="{4C3276EE-5CD9-46F8-A96F-F6335B74FC91}"/>
            </a:ext>
          </a:extLst>
        </xdr:cNvPr>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26670</xdr:rowOff>
    </xdr:to>
    <xdr:cxnSp macro="">
      <xdr:nvCxnSpPr>
        <xdr:cNvPr id="305" name="直線コネクタ 304">
          <a:extLst>
            <a:ext uri="{FF2B5EF4-FFF2-40B4-BE49-F238E27FC236}">
              <a16:creationId xmlns:a16="http://schemas.microsoft.com/office/drawing/2014/main" id="{083B2432-E8E4-4301-8C80-AEA2DC272059}"/>
            </a:ext>
          </a:extLst>
        </xdr:cNvPr>
        <xdr:cNvCxnSpPr/>
      </xdr:nvCxnSpPr>
      <xdr:spPr>
        <a:xfrm>
          <a:off x="3797300" y="143789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306" name="楕円 305">
          <a:extLst>
            <a:ext uri="{FF2B5EF4-FFF2-40B4-BE49-F238E27FC236}">
              <a16:creationId xmlns:a16="http://schemas.microsoft.com/office/drawing/2014/main" id="{3FFB08A4-1659-412E-902F-2C8EF95562DF}"/>
            </a:ext>
          </a:extLst>
        </xdr:cNvPr>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148589</xdr:rowOff>
    </xdr:to>
    <xdr:cxnSp macro="">
      <xdr:nvCxnSpPr>
        <xdr:cNvPr id="307" name="直線コネクタ 306">
          <a:extLst>
            <a:ext uri="{FF2B5EF4-FFF2-40B4-BE49-F238E27FC236}">
              <a16:creationId xmlns:a16="http://schemas.microsoft.com/office/drawing/2014/main" id="{1F50BF7B-1714-4599-ACB1-D1C20BAE5341}"/>
            </a:ext>
          </a:extLst>
        </xdr:cNvPr>
        <xdr:cNvCxnSpPr/>
      </xdr:nvCxnSpPr>
      <xdr:spPr>
        <a:xfrm>
          <a:off x="2908300" y="143236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8" name="楕円 307">
          <a:extLst>
            <a:ext uri="{FF2B5EF4-FFF2-40B4-BE49-F238E27FC236}">
              <a16:creationId xmlns:a16="http://schemas.microsoft.com/office/drawing/2014/main" id="{EC32EFA0-9DB5-4D9F-949B-5DB3AB8E82AE}"/>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93345</xdr:rowOff>
    </xdr:to>
    <xdr:cxnSp macro="">
      <xdr:nvCxnSpPr>
        <xdr:cNvPr id="309" name="直線コネクタ 308">
          <a:extLst>
            <a:ext uri="{FF2B5EF4-FFF2-40B4-BE49-F238E27FC236}">
              <a16:creationId xmlns:a16="http://schemas.microsoft.com/office/drawing/2014/main" id="{8703E9B9-C4B8-43A2-A7E7-7DA31F32F7C9}"/>
            </a:ext>
          </a:extLst>
        </xdr:cNvPr>
        <xdr:cNvCxnSpPr/>
      </xdr:nvCxnSpPr>
      <xdr:spPr>
        <a:xfrm>
          <a:off x="2019300" y="142684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0" name="楕円 309">
          <a:extLst>
            <a:ext uri="{FF2B5EF4-FFF2-40B4-BE49-F238E27FC236}">
              <a16:creationId xmlns:a16="http://schemas.microsoft.com/office/drawing/2014/main" id="{E163016B-0DC8-4DB2-81B5-0F338A9D3607}"/>
            </a:ext>
          </a:extLst>
        </xdr:cNvPr>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38100</xdr:rowOff>
    </xdr:to>
    <xdr:cxnSp macro="">
      <xdr:nvCxnSpPr>
        <xdr:cNvPr id="311" name="直線コネクタ 310">
          <a:extLst>
            <a:ext uri="{FF2B5EF4-FFF2-40B4-BE49-F238E27FC236}">
              <a16:creationId xmlns:a16="http://schemas.microsoft.com/office/drawing/2014/main" id="{24D93172-82B7-475E-A956-93743076FD06}"/>
            </a:ext>
          </a:extLst>
        </xdr:cNvPr>
        <xdr:cNvCxnSpPr/>
      </xdr:nvCxnSpPr>
      <xdr:spPr>
        <a:xfrm>
          <a:off x="1130300" y="142132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3C3E2DE3-F95D-49F4-82A8-AB9D62917311}"/>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B607D47A-FF4B-4D1D-98AF-45227B9AC5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CF803D06-C50E-4C35-B8DE-6B224B9BD2BB}"/>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88D6AC04-7D21-4B91-95AF-9A36178FEB8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6" name="n_1mainValue【福祉施設】&#10;有形固定資産減価償却率">
          <a:extLst>
            <a:ext uri="{FF2B5EF4-FFF2-40B4-BE49-F238E27FC236}">
              <a16:creationId xmlns:a16="http://schemas.microsoft.com/office/drawing/2014/main" id="{6F959202-B77E-414C-A4E2-112ED32174C7}"/>
            </a:ext>
          </a:extLst>
        </xdr:cNvPr>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317" name="n_2mainValue【福祉施設】&#10;有形固定資産減価償却率">
          <a:extLst>
            <a:ext uri="{FF2B5EF4-FFF2-40B4-BE49-F238E27FC236}">
              <a16:creationId xmlns:a16="http://schemas.microsoft.com/office/drawing/2014/main" id="{700A00D3-5914-477A-8EDA-B80FCDC9A299}"/>
            </a:ext>
          </a:extLst>
        </xdr:cNvPr>
        <xdr:cNvSpPr txBox="1"/>
      </xdr:nvSpPr>
      <xdr:spPr>
        <a:xfrm>
          <a:off x="2705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mainValue【福祉施設】&#10;有形固定資産減価償却率">
          <a:extLst>
            <a:ext uri="{FF2B5EF4-FFF2-40B4-BE49-F238E27FC236}">
              <a16:creationId xmlns:a16="http://schemas.microsoft.com/office/drawing/2014/main" id="{DDAD52B0-A52B-49A3-80A0-EA8A4D006F11}"/>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9" name="n_4mainValue【福祉施設】&#10;有形固定資産減価償却率">
          <a:extLst>
            <a:ext uri="{FF2B5EF4-FFF2-40B4-BE49-F238E27FC236}">
              <a16:creationId xmlns:a16="http://schemas.microsoft.com/office/drawing/2014/main" id="{97670C64-E35D-4C1B-B685-255361772FE9}"/>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15EEE48-9E5E-4925-A008-F2B12A851B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30FD258-06A4-44C0-B635-AC9B0C430E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DE1C63F-8B5B-4117-B441-2CA84386E9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2ABF2BD-9F95-4A1F-A5CD-06139F1E29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75E2E38-898D-4DA9-A26A-9753818109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3BBAC9E-DF5D-4619-B5C7-EB0EF23E0D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4067347-80A2-4579-A005-1DFB48E104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009426C-A810-45BF-AAAF-57ECE97620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2CAAC1D-6804-40F3-9640-7DCC3CFE96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1DB7C79-D973-45B6-A776-6973C11437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5A32551-70C4-4D9A-81B1-5137189F01B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DEDD224-353D-4F2B-8F13-4AD587A130E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A4DD65ED-5EE3-4A31-9899-D799A2E462E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9A37A3C-5825-4322-85B7-892D601E8E9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4E05693-DA5C-4B2B-BD8F-C4B94CA9CF3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6FAC62C-5462-451C-B2A0-F1364F661C6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B5CCBAB-45CE-4E7D-9263-E71267E287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12D3EC4-3830-4AAD-A25C-0424D6F53F0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1A795C9-825E-4C22-9FBE-5B65545E6F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20647DA-FB84-4F47-980B-65CF5E2020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E99E80D-AA3A-4D5F-9E8A-74A8BD1F76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A0191ECB-BB71-4A01-9F79-DA6F8055D4C5}"/>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7A4B1C13-FB5B-40DC-923D-1B7954776D8B}"/>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7C336101-AA49-4418-B39C-0E7861DD595E}"/>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58EC101-BA01-49F3-AF95-7E43DB2D84B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4A291FDB-1D0A-41E7-AC41-0883788D5A0F}"/>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E93D7B4D-1757-4477-82DA-C9506FDEFDE8}"/>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78B779B7-C3CA-408D-B398-F503B8D5743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74EFF01-4875-4A8A-92A0-69A7921ECE26}"/>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82EB734-2192-448C-9C89-2331C9CF1082}"/>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108D9BBF-3F1B-4E6A-93E0-ACDD6FFA5155}"/>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EA452E68-0257-4A81-A5F8-0E4D834C9A1C}"/>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D03B8CD-46D9-423F-9F23-B89AB31781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A64F8A-B648-4743-9925-15429461AA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B7420F-BC2C-4B0E-AB6F-D54716118D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01341D0-9BEE-45E7-97A0-2F13EE6E92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7E653C3-5336-43AA-920D-48C9F2C10D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7" name="楕円 356">
          <a:extLst>
            <a:ext uri="{FF2B5EF4-FFF2-40B4-BE49-F238E27FC236}">
              <a16:creationId xmlns:a16="http://schemas.microsoft.com/office/drawing/2014/main" id="{D5FB4DD7-9448-4637-A5B3-199C9DEDDFE6}"/>
            </a:ext>
          </a:extLst>
        </xdr:cNvPr>
        <xdr:cNvSpPr/>
      </xdr:nvSpPr>
      <xdr:spPr>
        <a:xfrm>
          <a:off x="10426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54881</xdr:rowOff>
    </xdr:from>
    <xdr:ext cx="469744" cy="259045"/>
    <xdr:sp macro="" textlink="">
      <xdr:nvSpPr>
        <xdr:cNvPr id="358" name="【福祉施設】&#10;一人当たり面積該当値テキスト">
          <a:extLst>
            <a:ext uri="{FF2B5EF4-FFF2-40B4-BE49-F238E27FC236}">
              <a16:creationId xmlns:a16="http://schemas.microsoft.com/office/drawing/2014/main" id="{377A342B-7EA1-4236-9554-6C14D26AAFE2}"/>
            </a:ext>
          </a:extLst>
        </xdr:cNvPr>
        <xdr:cNvSpPr txBox="1"/>
      </xdr:nvSpPr>
      <xdr:spPr>
        <a:xfrm>
          <a:off x="10515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59" name="楕円 358">
          <a:extLst>
            <a:ext uri="{FF2B5EF4-FFF2-40B4-BE49-F238E27FC236}">
              <a16:creationId xmlns:a16="http://schemas.microsoft.com/office/drawing/2014/main" id="{E66B273F-5C12-4625-9CAC-CFF1079C31F9}"/>
            </a:ext>
          </a:extLst>
        </xdr:cNvPr>
        <xdr:cNvSpPr/>
      </xdr:nvSpPr>
      <xdr:spPr>
        <a:xfrm>
          <a:off x="9588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127254</xdr:rowOff>
    </xdr:from>
    <xdr:to>
      <xdr:col>55</xdr:col>
      <xdr:colOff>0</xdr:colOff>
      <xdr:row>84</xdr:row>
      <xdr:rowOff>131826</xdr:rowOff>
    </xdr:to>
    <xdr:cxnSp macro="">
      <xdr:nvCxnSpPr>
        <xdr:cNvPr id="360" name="直線コネクタ 359">
          <a:extLst>
            <a:ext uri="{FF2B5EF4-FFF2-40B4-BE49-F238E27FC236}">
              <a16:creationId xmlns:a16="http://schemas.microsoft.com/office/drawing/2014/main" id="{1B7F0259-86CB-46A6-93FD-0068A6164015}"/>
            </a:ext>
          </a:extLst>
        </xdr:cNvPr>
        <xdr:cNvCxnSpPr/>
      </xdr:nvCxnSpPr>
      <xdr:spPr>
        <a:xfrm flipV="1">
          <a:off x="9639300" y="145290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85598</xdr:rowOff>
    </xdr:from>
    <xdr:to>
      <xdr:col>46</xdr:col>
      <xdr:colOff>38100</xdr:colOff>
      <xdr:row>85</xdr:row>
      <xdr:rowOff>15748</xdr:rowOff>
    </xdr:to>
    <xdr:sp macro="" textlink="">
      <xdr:nvSpPr>
        <xdr:cNvPr id="361" name="楕円 360">
          <a:extLst>
            <a:ext uri="{FF2B5EF4-FFF2-40B4-BE49-F238E27FC236}">
              <a16:creationId xmlns:a16="http://schemas.microsoft.com/office/drawing/2014/main" id="{D7CC06B1-AB17-4AA2-9241-55897FE59308}"/>
            </a:ext>
          </a:extLst>
        </xdr:cNvPr>
        <xdr:cNvSpPr/>
      </xdr:nvSpPr>
      <xdr:spPr>
        <a:xfrm>
          <a:off x="8699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136398</xdr:rowOff>
    </xdr:to>
    <xdr:cxnSp macro="">
      <xdr:nvCxnSpPr>
        <xdr:cNvPr id="362" name="直線コネクタ 361">
          <a:extLst>
            <a:ext uri="{FF2B5EF4-FFF2-40B4-BE49-F238E27FC236}">
              <a16:creationId xmlns:a16="http://schemas.microsoft.com/office/drawing/2014/main" id="{F43223D4-47E3-43DB-BBB3-7A237CFA8453}"/>
            </a:ext>
          </a:extLst>
        </xdr:cNvPr>
        <xdr:cNvCxnSpPr/>
      </xdr:nvCxnSpPr>
      <xdr:spPr>
        <a:xfrm flipV="1">
          <a:off x="8750300" y="145336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3" name="楕円 362">
          <a:extLst>
            <a:ext uri="{FF2B5EF4-FFF2-40B4-BE49-F238E27FC236}">
              <a16:creationId xmlns:a16="http://schemas.microsoft.com/office/drawing/2014/main" id="{3E6FAE32-5988-402D-B8F0-B1FE0697A57B}"/>
            </a:ext>
          </a:extLst>
        </xdr:cNvPr>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136398</xdr:rowOff>
    </xdr:from>
    <xdr:to>
      <xdr:col>45</xdr:col>
      <xdr:colOff>177800</xdr:colOff>
      <xdr:row>84</xdr:row>
      <xdr:rowOff>140970</xdr:rowOff>
    </xdr:to>
    <xdr:cxnSp macro="">
      <xdr:nvCxnSpPr>
        <xdr:cNvPr id="364" name="直線コネクタ 363">
          <a:extLst>
            <a:ext uri="{FF2B5EF4-FFF2-40B4-BE49-F238E27FC236}">
              <a16:creationId xmlns:a16="http://schemas.microsoft.com/office/drawing/2014/main" id="{64724860-83A0-487C-8683-B228C56EADE5}"/>
            </a:ext>
          </a:extLst>
        </xdr:cNvPr>
        <xdr:cNvCxnSpPr/>
      </xdr:nvCxnSpPr>
      <xdr:spPr>
        <a:xfrm flipV="1">
          <a:off x="7861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94742</xdr:rowOff>
    </xdr:from>
    <xdr:to>
      <xdr:col>36</xdr:col>
      <xdr:colOff>165100</xdr:colOff>
      <xdr:row>85</xdr:row>
      <xdr:rowOff>24892</xdr:rowOff>
    </xdr:to>
    <xdr:sp macro="" textlink="">
      <xdr:nvSpPr>
        <xdr:cNvPr id="365" name="楕円 364">
          <a:extLst>
            <a:ext uri="{FF2B5EF4-FFF2-40B4-BE49-F238E27FC236}">
              <a16:creationId xmlns:a16="http://schemas.microsoft.com/office/drawing/2014/main" id="{BF5FFFF2-B1C9-43A2-B590-EE4C73159B5C}"/>
            </a:ext>
          </a:extLst>
        </xdr:cNvPr>
        <xdr:cNvSpPr/>
      </xdr:nvSpPr>
      <xdr:spPr>
        <a:xfrm>
          <a:off x="692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145542</xdr:rowOff>
    </xdr:to>
    <xdr:cxnSp macro="">
      <xdr:nvCxnSpPr>
        <xdr:cNvPr id="366" name="直線コネクタ 365">
          <a:extLst>
            <a:ext uri="{FF2B5EF4-FFF2-40B4-BE49-F238E27FC236}">
              <a16:creationId xmlns:a16="http://schemas.microsoft.com/office/drawing/2014/main" id="{CBDA68EC-A5D0-4E82-86C6-3C1A135CEEF5}"/>
            </a:ext>
          </a:extLst>
        </xdr:cNvPr>
        <xdr:cNvCxnSpPr/>
      </xdr:nvCxnSpPr>
      <xdr:spPr>
        <a:xfrm flipV="1">
          <a:off x="6972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964D101C-90E7-4F0A-BD9D-F3005790BBFB}"/>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954B02DE-18FA-4EF9-9949-CA6073F7E594}"/>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CA25D244-B843-462B-A91D-47274F08122B}"/>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51ACD61A-9114-46C4-BEC9-575D67BAD9EA}"/>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2303</xdr:rowOff>
    </xdr:from>
    <xdr:ext cx="469744" cy="259045"/>
    <xdr:sp macro="" textlink="">
      <xdr:nvSpPr>
        <xdr:cNvPr id="371" name="n_1mainValue【福祉施設】&#10;一人当たり面積">
          <a:extLst>
            <a:ext uri="{FF2B5EF4-FFF2-40B4-BE49-F238E27FC236}">
              <a16:creationId xmlns:a16="http://schemas.microsoft.com/office/drawing/2014/main" id="{7A8B12E8-D5FF-48C1-89EC-1B47C24D0FD5}"/>
            </a:ext>
          </a:extLst>
        </xdr:cNvPr>
        <xdr:cNvSpPr txBox="1"/>
      </xdr:nvSpPr>
      <xdr:spPr>
        <a:xfrm>
          <a:off x="9391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6875</xdr:rowOff>
    </xdr:from>
    <xdr:ext cx="469744" cy="259045"/>
    <xdr:sp macro="" textlink="">
      <xdr:nvSpPr>
        <xdr:cNvPr id="372" name="n_2mainValue【福祉施設】&#10;一人当たり面積">
          <a:extLst>
            <a:ext uri="{FF2B5EF4-FFF2-40B4-BE49-F238E27FC236}">
              <a16:creationId xmlns:a16="http://schemas.microsoft.com/office/drawing/2014/main" id="{F1C1FA07-14F7-4910-B205-DA6F358B8C45}"/>
            </a:ext>
          </a:extLst>
        </xdr:cNvPr>
        <xdr:cNvSpPr txBox="1"/>
      </xdr:nvSpPr>
      <xdr:spPr>
        <a:xfrm>
          <a:off x="8515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3" name="n_3mainValue【福祉施設】&#10;一人当たり面積">
          <a:extLst>
            <a:ext uri="{FF2B5EF4-FFF2-40B4-BE49-F238E27FC236}">
              <a16:creationId xmlns:a16="http://schemas.microsoft.com/office/drawing/2014/main" id="{B470055E-62D5-4915-AFC2-7D6366172A9D}"/>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16019</xdr:rowOff>
    </xdr:from>
    <xdr:ext cx="469744" cy="259045"/>
    <xdr:sp macro="" textlink="">
      <xdr:nvSpPr>
        <xdr:cNvPr id="374" name="n_4mainValue【福祉施設】&#10;一人当たり面積">
          <a:extLst>
            <a:ext uri="{FF2B5EF4-FFF2-40B4-BE49-F238E27FC236}">
              <a16:creationId xmlns:a16="http://schemas.microsoft.com/office/drawing/2014/main" id="{3033FAE8-8309-4D6C-8A8C-5DFBF2275608}"/>
            </a:ext>
          </a:extLst>
        </xdr:cNvPr>
        <xdr:cNvSpPr txBox="1"/>
      </xdr:nvSpPr>
      <xdr:spPr>
        <a:xfrm>
          <a:off x="6737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15C590B-A408-4502-9E65-AF3576C66B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51EC3DF-A84F-40E7-BB35-E962F460B4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57EB20C-C03A-41D2-A319-B38FAD1F4D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2C0FE88-3F5F-4685-B755-94BC061491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B68F166-D043-470B-BAD1-082DDCCF27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E4E500F-84A7-4087-9C19-421336E53B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9FE7A0E-BA13-423D-AD1B-22BDE2C061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77920CB-0256-496D-94E3-8C6251B70C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866D8B1-B6E9-4C8A-9C37-E0443E47C0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4A8B092-B573-4D0C-AE57-5E72DCE1B1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F7BBD96-D214-44A9-828F-1B59C142635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F9C8BB4-B567-40BC-A08D-193AF0CC009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503AA380-70D7-4C29-9A99-6D17CF20ECB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ACCF732-DC12-4EC9-911B-D21848F0F0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ECE017A-5458-46DE-B65A-6ED9CA06176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4370A9C-CE8B-4FCD-B665-26A7E7167C5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500E888-7459-44ED-9940-B721A6E0517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54AF9FE-E8E3-4ACE-95C9-F5C181B2478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5DA039B-74E4-440B-86E5-C6196CB4E71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775A14A-A318-468D-B93B-F3833246316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C358DAF-D0FD-4B05-9EF5-0CD9B2980C4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C4EA1314-B713-4651-AAD2-61972165B52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E86EFE9-0716-447A-BD3B-7A09C13ED24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A2E384E-4B4A-464B-910A-90A6BD7B64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AD0607B0-CC8F-49F1-AD1A-CF8DEAF431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11EC0A0F-0D5D-48A5-A9A7-CA9D40816117}"/>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15EBE376-31C8-42C2-B586-81F992845A4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B9C64DBD-7F71-4B0E-81BB-6A330540314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7EB582D1-2D42-4F04-96B8-7B97D940466C}"/>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43413F0-B766-4C21-B348-E2F252588C8C}"/>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DCF96FDA-6793-42F3-AC7D-C1168B0DFB93}"/>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6537FF0F-0036-46B7-9414-9ECE03CEC0F4}"/>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772DBC61-C5B9-48CE-84DA-A8C6EB09FF42}"/>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8648FA62-525B-45C2-95D3-44225587704D}"/>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77DF767E-7031-4BDD-86FB-37F7B53DEF8C}"/>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CABA98B3-1DC5-40F0-A202-924C70962B04}"/>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4D8F2D1-46CF-43B6-962B-E04B5EE576B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29AB310-01B0-4F24-BA8C-DAB463D0304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A62C984-653E-4A43-BCBB-48FAF24307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A6017AE-D513-434F-A8A1-C17017AE95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D850B1A-4A1D-4179-923A-805EE49A5D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103777</xdr:rowOff>
    </xdr:from>
    <xdr:to>
      <xdr:col>24</xdr:col>
      <xdr:colOff>114300</xdr:colOff>
      <xdr:row>102</xdr:row>
      <xdr:rowOff>33927</xdr:rowOff>
    </xdr:to>
    <xdr:sp macro="" textlink="">
      <xdr:nvSpPr>
        <xdr:cNvPr id="416" name="楕円 415">
          <a:extLst>
            <a:ext uri="{FF2B5EF4-FFF2-40B4-BE49-F238E27FC236}">
              <a16:creationId xmlns:a16="http://schemas.microsoft.com/office/drawing/2014/main" id="{3A240155-6E66-4A90-9C0E-588B6853A4B3}"/>
            </a:ext>
          </a:extLst>
        </xdr:cNvPr>
        <xdr:cNvSpPr/>
      </xdr:nvSpPr>
      <xdr:spPr>
        <a:xfrm>
          <a:off x="45847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126654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FC35E996-0BB8-4CC7-BBEA-D22EA25B71F7}"/>
            </a:ext>
          </a:extLst>
        </xdr:cNvPr>
        <xdr:cNvSpPr txBox="1"/>
      </xdr:nvSpPr>
      <xdr:spPr>
        <a:xfrm>
          <a:off x="4673600"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18" name="楕円 417">
          <a:extLst>
            <a:ext uri="{FF2B5EF4-FFF2-40B4-BE49-F238E27FC236}">
              <a16:creationId xmlns:a16="http://schemas.microsoft.com/office/drawing/2014/main" id="{75F7AB0C-9F87-4EDA-B7E0-22F85CF4D512}"/>
            </a:ext>
          </a:extLst>
        </xdr:cNvPr>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101</xdr:row>
      <xdr:rowOff>154577</xdr:rowOff>
    </xdr:to>
    <xdr:cxnSp macro="">
      <xdr:nvCxnSpPr>
        <xdr:cNvPr id="419" name="直線コネクタ 418">
          <a:extLst>
            <a:ext uri="{FF2B5EF4-FFF2-40B4-BE49-F238E27FC236}">
              <a16:creationId xmlns:a16="http://schemas.microsoft.com/office/drawing/2014/main" id="{9A930011-FA82-45F6-9307-7467B3F4D24F}"/>
            </a:ext>
          </a:extLst>
        </xdr:cNvPr>
        <xdr:cNvCxnSpPr/>
      </xdr:nvCxnSpPr>
      <xdr:spPr>
        <a:xfrm>
          <a:off x="3797300" y="174498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133169</xdr:rowOff>
    </xdr:from>
    <xdr:to>
      <xdr:col>15</xdr:col>
      <xdr:colOff>101600</xdr:colOff>
      <xdr:row>104</xdr:row>
      <xdr:rowOff>63319</xdr:rowOff>
    </xdr:to>
    <xdr:sp macro="" textlink="">
      <xdr:nvSpPr>
        <xdr:cNvPr id="420" name="楕円 419">
          <a:extLst>
            <a:ext uri="{FF2B5EF4-FFF2-40B4-BE49-F238E27FC236}">
              <a16:creationId xmlns:a16="http://schemas.microsoft.com/office/drawing/2014/main" id="{CC16D86F-9B66-4FAF-BA81-2EF9ADC07676}"/>
            </a:ext>
          </a:extLst>
        </xdr:cNvPr>
        <xdr:cNvSpPr/>
      </xdr:nvSpPr>
      <xdr:spPr>
        <a:xfrm>
          <a:off x="2857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104</xdr:row>
      <xdr:rowOff>12519</xdr:rowOff>
    </xdr:to>
    <xdr:cxnSp macro="">
      <xdr:nvCxnSpPr>
        <xdr:cNvPr id="421" name="直線コネクタ 420">
          <a:extLst>
            <a:ext uri="{FF2B5EF4-FFF2-40B4-BE49-F238E27FC236}">
              <a16:creationId xmlns:a16="http://schemas.microsoft.com/office/drawing/2014/main" id="{13EBF730-155E-48F2-BE45-2BE4EEE176A3}"/>
            </a:ext>
          </a:extLst>
        </xdr:cNvPr>
        <xdr:cNvCxnSpPr/>
      </xdr:nvCxnSpPr>
      <xdr:spPr>
        <a:xfrm flipV="1">
          <a:off x="2908300" y="17449800"/>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422" name="楕円 421">
          <a:extLst>
            <a:ext uri="{FF2B5EF4-FFF2-40B4-BE49-F238E27FC236}">
              <a16:creationId xmlns:a16="http://schemas.microsoft.com/office/drawing/2014/main" id="{C4779C6F-53A2-44DC-89F3-65432C81B4E5}"/>
            </a:ext>
          </a:extLst>
        </xdr:cNvPr>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104</xdr:row>
      <xdr:rowOff>12519</xdr:rowOff>
    </xdr:to>
    <xdr:cxnSp macro="">
      <xdr:nvCxnSpPr>
        <xdr:cNvPr id="423" name="直線コネクタ 422">
          <a:extLst>
            <a:ext uri="{FF2B5EF4-FFF2-40B4-BE49-F238E27FC236}">
              <a16:creationId xmlns:a16="http://schemas.microsoft.com/office/drawing/2014/main" id="{111B4D5D-1295-47A9-A95B-04FDFB96F922}"/>
            </a:ext>
          </a:extLst>
        </xdr:cNvPr>
        <xdr:cNvCxnSpPr/>
      </xdr:nvCxnSpPr>
      <xdr:spPr>
        <a:xfrm>
          <a:off x="2019300" y="1779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33564</xdr:rowOff>
    </xdr:from>
    <xdr:to>
      <xdr:col>6</xdr:col>
      <xdr:colOff>38100</xdr:colOff>
      <xdr:row>103</xdr:row>
      <xdr:rowOff>135164</xdr:rowOff>
    </xdr:to>
    <xdr:sp macro="" textlink="">
      <xdr:nvSpPr>
        <xdr:cNvPr id="424" name="楕円 423">
          <a:extLst>
            <a:ext uri="{FF2B5EF4-FFF2-40B4-BE49-F238E27FC236}">
              <a16:creationId xmlns:a16="http://schemas.microsoft.com/office/drawing/2014/main" id="{FA6C390E-052C-4CDD-8131-F968F901606A}"/>
            </a:ext>
          </a:extLst>
        </xdr:cNvPr>
        <xdr:cNvSpPr/>
      </xdr:nvSpPr>
      <xdr:spPr>
        <a:xfrm>
          <a:off x="1079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84364</xdr:rowOff>
    </xdr:from>
    <xdr:to>
      <xdr:col>10</xdr:col>
      <xdr:colOff>114300</xdr:colOff>
      <xdr:row>103</xdr:row>
      <xdr:rowOff>133350</xdr:rowOff>
    </xdr:to>
    <xdr:cxnSp macro="">
      <xdr:nvCxnSpPr>
        <xdr:cNvPr id="425" name="直線コネクタ 424">
          <a:extLst>
            <a:ext uri="{FF2B5EF4-FFF2-40B4-BE49-F238E27FC236}">
              <a16:creationId xmlns:a16="http://schemas.microsoft.com/office/drawing/2014/main" id="{45AF15B5-F0EF-4483-A2B3-DFDE894D3E77}"/>
            </a:ext>
          </a:extLst>
        </xdr:cNvPr>
        <xdr:cNvCxnSpPr/>
      </xdr:nvCxnSpPr>
      <xdr:spPr>
        <a:xfrm>
          <a:off x="1130300" y="17743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14D3934E-110D-474C-8D80-7245D5BDAA79}"/>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B41F6690-1F3B-49C9-837E-BA5654EC47A5}"/>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8475E0E0-5FCF-4BDE-A5A7-1F6AB5E71941}"/>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83C26CAA-B47D-422A-9991-5E20FC4CC7DA}"/>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30" name="n_1mainValue【市民会館】&#10;有形固定資産減価償却率">
          <a:extLst>
            <a:ext uri="{FF2B5EF4-FFF2-40B4-BE49-F238E27FC236}">
              <a16:creationId xmlns:a16="http://schemas.microsoft.com/office/drawing/2014/main" id="{4FB5D601-B1DB-40B5-BBEC-5E680C67AAC1}"/>
            </a:ext>
          </a:extLst>
        </xdr:cNvPr>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79846</xdr:rowOff>
    </xdr:from>
    <xdr:ext cx="405111" cy="259045"/>
    <xdr:sp macro="" textlink="">
      <xdr:nvSpPr>
        <xdr:cNvPr id="431" name="n_2mainValue【市民会館】&#10;有形固定資産減価償却率">
          <a:extLst>
            <a:ext uri="{FF2B5EF4-FFF2-40B4-BE49-F238E27FC236}">
              <a16:creationId xmlns:a16="http://schemas.microsoft.com/office/drawing/2014/main" id="{87F5DFA3-BDF0-42D3-9BFB-08890C5680E3}"/>
            </a:ext>
          </a:extLst>
        </xdr:cNvPr>
        <xdr:cNvSpPr txBox="1"/>
      </xdr:nvSpPr>
      <xdr:spPr>
        <a:xfrm>
          <a:off x="2705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29227</xdr:rowOff>
    </xdr:from>
    <xdr:ext cx="405111" cy="259045"/>
    <xdr:sp macro="" textlink="">
      <xdr:nvSpPr>
        <xdr:cNvPr id="432" name="n_3mainValue【市民会館】&#10;有形固定資産減価償却率">
          <a:extLst>
            <a:ext uri="{FF2B5EF4-FFF2-40B4-BE49-F238E27FC236}">
              <a16:creationId xmlns:a16="http://schemas.microsoft.com/office/drawing/2014/main" id="{4287D4E2-C830-4B7D-83EF-C5A5F573ED82}"/>
            </a:ext>
          </a:extLst>
        </xdr:cNvPr>
        <xdr:cNvSpPr txBox="1"/>
      </xdr:nvSpPr>
      <xdr:spPr>
        <a:xfrm>
          <a:off x="1816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151691</xdr:rowOff>
    </xdr:from>
    <xdr:ext cx="405111" cy="259045"/>
    <xdr:sp macro="" textlink="">
      <xdr:nvSpPr>
        <xdr:cNvPr id="433" name="n_4mainValue【市民会館】&#10;有形固定資産減価償却率">
          <a:extLst>
            <a:ext uri="{FF2B5EF4-FFF2-40B4-BE49-F238E27FC236}">
              <a16:creationId xmlns:a16="http://schemas.microsoft.com/office/drawing/2014/main" id="{66136E17-DE9F-452D-AFEF-312FDC7D94BB}"/>
            </a:ext>
          </a:extLst>
        </xdr:cNvPr>
        <xdr:cNvSpPr txBox="1"/>
      </xdr:nvSpPr>
      <xdr:spPr>
        <a:xfrm>
          <a:off x="927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3A793BE-028D-48D3-8D82-59580FFF12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AF03911F-D7FF-41B8-AB15-C41AC4ED90D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5357BC1-60D9-49EE-87DC-3194537123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50255BC-A6B7-4EB4-B776-233209233B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87A0C68-1A33-4165-A5FE-3E6CF90C5C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AF2D0EE-BF58-4DA6-AE73-8072498A99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4A49E69-DB42-4AB9-93F1-2B7F6C86CB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0DDB27E-05DA-4D5F-8E8E-5D2800CC91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68AEC86-0E21-48BF-8E19-A41463BDA24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1DD7BBF-F4E4-4724-9B39-5ED8B1456F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130BBC48-DEE5-479B-9108-440B8BF049E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9ABA8E13-694C-4DF0-9413-E6F587FA562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417883C-DB3D-4B03-B841-977223C47E0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4AD9D5F-87B8-414E-A174-DFAE293CF8A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341E953-F865-4FA2-9A19-D83B45E1CD3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8C5675C-EFE2-4CCB-BDF3-0F2DD3AA403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7F336C4C-B145-4D73-9558-EE94F5138B1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68B5A511-1BD5-43DC-A2FF-DDC1E4545A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FF5356F-2B6E-4869-AC43-78E625FC9D6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8612CAD9-9FB6-489D-98FB-8CDC9CBE4CA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A34F4D2-F831-4945-8055-47DFB155D0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9CDC0903-AC84-4C3F-AFF5-BE167A564E7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B12B129-6F91-4E0B-9E88-3654D81850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C95CC4-FF79-4209-A4E1-D132C52CF42F}"/>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BFE63E0-61D7-4200-A3EA-1176A62AF4B9}"/>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A46C80F7-E5B9-497E-B4C6-E64404D7418B}"/>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D35B16E-D181-4290-9612-667012EF235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1D4BD085-D267-4465-B0CF-C2A22DC77B3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BBC81F20-AE1C-49D5-89C7-86E75F81A08B}"/>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9FB47E4A-4493-4ABE-8010-CE0B4FA89FD5}"/>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1380785D-5FF5-4232-B8E7-B8ABC58070F8}"/>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CC4DDB8D-7EA9-477F-A199-73EB7F803428}"/>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AC327BF3-DFA4-4214-B19A-9BD0BDA40CDF}"/>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40CDD41C-433D-41D6-A287-DF41F416A27B}"/>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82F5D91-2B65-4A13-880D-C63F6FDFAE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2ABBD0B-0C14-49F3-BDE2-FE11EEDAA2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AF0E53B-2223-4E8F-8F88-77C70FEDCC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15623E8-0473-4D2D-8DD1-1838DFFAAFB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092E47-1F10-43D6-955E-A61A000DA8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636</xdr:rowOff>
    </xdr:from>
    <xdr:to>
      <xdr:col>55</xdr:col>
      <xdr:colOff>50800</xdr:colOff>
      <xdr:row>107</xdr:row>
      <xdr:rowOff>102236</xdr:rowOff>
    </xdr:to>
    <xdr:sp macro="" textlink="">
      <xdr:nvSpPr>
        <xdr:cNvPr id="473" name="楕円 472">
          <a:extLst>
            <a:ext uri="{FF2B5EF4-FFF2-40B4-BE49-F238E27FC236}">
              <a16:creationId xmlns:a16="http://schemas.microsoft.com/office/drawing/2014/main" id="{C4CAFD43-6163-48A1-9EC3-7320265B7430}"/>
            </a:ext>
          </a:extLst>
        </xdr:cNvPr>
        <xdr:cNvSpPr/>
      </xdr:nvSpPr>
      <xdr:spPr>
        <a:xfrm>
          <a:off x="10426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150513</xdr:rowOff>
    </xdr:from>
    <xdr:ext cx="469744" cy="259045"/>
    <xdr:sp macro="" textlink="">
      <xdr:nvSpPr>
        <xdr:cNvPr id="474" name="【市民会館】&#10;一人当たり面積該当値テキスト">
          <a:extLst>
            <a:ext uri="{FF2B5EF4-FFF2-40B4-BE49-F238E27FC236}">
              <a16:creationId xmlns:a16="http://schemas.microsoft.com/office/drawing/2014/main" id="{8CECFCFE-7E69-45A2-933F-D2E17EB37E4B}"/>
            </a:ext>
          </a:extLst>
        </xdr:cNvPr>
        <xdr:cNvSpPr txBox="1"/>
      </xdr:nvSpPr>
      <xdr:spPr>
        <a:xfrm>
          <a:off x="10515600"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xdr:rowOff>
    </xdr:from>
    <xdr:to>
      <xdr:col>50</xdr:col>
      <xdr:colOff>165100</xdr:colOff>
      <xdr:row>107</xdr:row>
      <xdr:rowOff>107950</xdr:rowOff>
    </xdr:to>
    <xdr:sp macro="" textlink="">
      <xdr:nvSpPr>
        <xdr:cNvPr id="475" name="楕円 474">
          <a:extLst>
            <a:ext uri="{FF2B5EF4-FFF2-40B4-BE49-F238E27FC236}">
              <a16:creationId xmlns:a16="http://schemas.microsoft.com/office/drawing/2014/main" id="{F65F98D4-853A-4EF9-B8FF-0814ADC4526E}"/>
            </a:ext>
          </a:extLst>
        </xdr:cNvPr>
        <xdr:cNvSpPr/>
      </xdr:nvSpPr>
      <xdr:spPr>
        <a:xfrm>
          <a:off x="9588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51436</xdr:rowOff>
    </xdr:from>
    <xdr:to>
      <xdr:col>55</xdr:col>
      <xdr:colOff>0</xdr:colOff>
      <xdr:row>107</xdr:row>
      <xdr:rowOff>57150</xdr:rowOff>
    </xdr:to>
    <xdr:cxnSp macro="">
      <xdr:nvCxnSpPr>
        <xdr:cNvPr id="476" name="直線コネクタ 475">
          <a:extLst>
            <a:ext uri="{FF2B5EF4-FFF2-40B4-BE49-F238E27FC236}">
              <a16:creationId xmlns:a16="http://schemas.microsoft.com/office/drawing/2014/main" id="{E0A22106-29DE-46FA-9FD4-9BC931A53179}"/>
            </a:ext>
          </a:extLst>
        </xdr:cNvPr>
        <xdr:cNvCxnSpPr/>
      </xdr:nvCxnSpPr>
      <xdr:spPr>
        <a:xfrm flipV="1">
          <a:off x="9639300" y="183965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10161</xdr:rowOff>
    </xdr:from>
    <xdr:to>
      <xdr:col>46</xdr:col>
      <xdr:colOff>38100</xdr:colOff>
      <xdr:row>107</xdr:row>
      <xdr:rowOff>111761</xdr:rowOff>
    </xdr:to>
    <xdr:sp macro="" textlink="">
      <xdr:nvSpPr>
        <xdr:cNvPr id="477" name="楕円 476">
          <a:extLst>
            <a:ext uri="{FF2B5EF4-FFF2-40B4-BE49-F238E27FC236}">
              <a16:creationId xmlns:a16="http://schemas.microsoft.com/office/drawing/2014/main" id="{8C5568F7-16E5-482D-A161-49A57DAD3051}"/>
            </a:ext>
          </a:extLst>
        </xdr:cNvPr>
        <xdr:cNvSpPr/>
      </xdr:nvSpPr>
      <xdr:spPr>
        <a:xfrm>
          <a:off x="8699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60961</xdr:rowOff>
    </xdr:to>
    <xdr:cxnSp macro="">
      <xdr:nvCxnSpPr>
        <xdr:cNvPr id="478" name="直線コネクタ 477">
          <a:extLst>
            <a:ext uri="{FF2B5EF4-FFF2-40B4-BE49-F238E27FC236}">
              <a16:creationId xmlns:a16="http://schemas.microsoft.com/office/drawing/2014/main" id="{4DAD9696-4E2B-4A24-84C6-3AFA79C4AA25}"/>
            </a:ext>
          </a:extLst>
        </xdr:cNvPr>
        <xdr:cNvCxnSpPr/>
      </xdr:nvCxnSpPr>
      <xdr:spPr>
        <a:xfrm flipV="1">
          <a:off x="8750300" y="1840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17780</xdr:rowOff>
    </xdr:from>
    <xdr:to>
      <xdr:col>41</xdr:col>
      <xdr:colOff>101600</xdr:colOff>
      <xdr:row>107</xdr:row>
      <xdr:rowOff>119380</xdr:rowOff>
    </xdr:to>
    <xdr:sp macro="" textlink="">
      <xdr:nvSpPr>
        <xdr:cNvPr id="479" name="楕円 478">
          <a:extLst>
            <a:ext uri="{FF2B5EF4-FFF2-40B4-BE49-F238E27FC236}">
              <a16:creationId xmlns:a16="http://schemas.microsoft.com/office/drawing/2014/main" id="{726ACC33-CBDC-424F-AAB2-8878F0E88346}"/>
            </a:ext>
          </a:extLst>
        </xdr:cNvPr>
        <xdr:cNvSpPr/>
      </xdr:nvSpPr>
      <xdr:spPr>
        <a:xfrm>
          <a:off x="781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60961</xdr:rowOff>
    </xdr:from>
    <xdr:to>
      <xdr:col>45</xdr:col>
      <xdr:colOff>177800</xdr:colOff>
      <xdr:row>107</xdr:row>
      <xdr:rowOff>68580</xdr:rowOff>
    </xdr:to>
    <xdr:cxnSp macro="">
      <xdr:nvCxnSpPr>
        <xdr:cNvPr id="480" name="直線コネクタ 479">
          <a:extLst>
            <a:ext uri="{FF2B5EF4-FFF2-40B4-BE49-F238E27FC236}">
              <a16:creationId xmlns:a16="http://schemas.microsoft.com/office/drawing/2014/main" id="{639A88EF-B7E3-4F9E-AB36-02A7E0C2FF26}"/>
            </a:ext>
          </a:extLst>
        </xdr:cNvPr>
        <xdr:cNvCxnSpPr/>
      </xdr:nvCxnSpPr>
      <xdr:spPr>
        <a:xfrm flipV="1">
          <a:off x="7861300" y="18406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81" name="楕円 480">
          <a:extLst>
            <a:ext uri="{FF2B5EF4-FFF2-40B4-BE49-F238E27FC236}">
              <a16:creationId xmlns:a16="http://schemas.microsoft.com/office/drawing/2014/main" id="{9E31ADCB-B62A-4C39-A0D0-F591A02E021A}"/>
            </a:ext>
          </a:extLst>
        </xdr:cNvPr>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68580</xdr:rowOff>
    </xdr:from>
    <xdr:to>
      <xdr:col>41</xdr:col>
      <xdr:colOff>50800</xdr:colOff>
      <xdr:row>107</xdr:row>
      <xdr:rowOff>72389</xdr:rowOff>
    </xdr:to>
    <xdr:cxnSp macro="">
      <xdr:nvCxnSpPr>
        <xdr:cNvPr id="482" name="直線コネクタ 481">
          <a:extLst>
            <a:ext uri="{FF2B5EF4-FFF2-40B4-BE49-F238E27FC236}">
              <a16:creationId xmlns:a16="http://schemas.microsoft.com/office/drawing/2014/main" id="{915F2E4A-4977-41EA-8B55-955B113A137A}"/>
            </a:ext>
          </a:extLst>
        </xdr:cNvPr>
        <xdr:cNvCxnSpPr/>
      </xdr:nvCxnSpPr>
      <xdr:spPr>
        <a:xfrm flipV="1">
          <a:off x="6972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EC28A73E-CEDF-4FF6-BCFE-E7ED2F37193E}"/>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4D972AE4-03EC-4A5F-9E49-131338ED323D}"/>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AE22DE20-E027-4C16-93A3-5999FF456A2A}"/>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281BBA56-3B82-4F92-A5F7-A5D455976EEB}"/>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99077</xdr:rowOff>
    </xdr:from>
    <xdr:ext cx="469744" cy="259045"/>
    <xdr:sp macro="" textlink="">
      <xdr:nvSpPr>
        <xdr:cNvPr id="487" name="n_1mainValue【市民会館】&#10;一人当たり面積">
          <a:extLst>
            <a:ext uri="{FF2B5EF4-FFF2-40B4-BE49-F238E27FC236}">
              <a16:creationId xmlns:a16="http://schemas.microsoft.com/office/drawing/2014/main" id="{7078F7E6-633D-4445-9226-B655212B3FBA}"/>
            </a:ext>
          </a:extLst>
        </xdr:cNvPr>
        <xdr:cNvSpPr txBox="1"/>
      </xdr:nvSpPr>
      <xdr:spPr>
        <a:xfrm>
          <a:off x="9391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102888</xdr:rowOff>
    </xdr:from>
    <xdr:ext cx="469744" cy="259045"/>
    <xdr:sp macro="" textlink="">
      <xdr:nvSpPr>
        <xdr:cNvPr id="488" name="n_2mainValue【市民会館】&#10;一人当たり面積">
          <a:extLst>
            <a:ext uri="{FF2B5EF4-FFF2-40B4-BE49-F238E27FC236}">
              <a16:creationId xmlns:a16="http://schemas.microsoft.com/office/drawing/2014/main" id="{DEE5EE6E-4F48-4EDD-A235-1DA6B4754995}"/>
            </a:ext>
          </a:extLst>
        </xdr:cNvPr>
        <xdr:cNvSpPr txBox="1"/>
      </xdr:nvSpPr>
      <xdr:spPr>
        <a:xfrm>
          <a:off x="8515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110507</xdr:rowOff>
    </xdr:from>
    <xdr:ext cx="469744" cy="259045"/>
    <xdr:sp macro="" textlink="">
      <xdr:nvSpPr>
        <xdr:cNvPr id="489" name="n_3mainValue【市民会館】&#10;一人当たり面積">
          <a:extLst>
            <a:ext uri="{FF2B5EF4-FFF2-40B4-BE49-F238E27FC236}">
              <a16:creationId xmlns:a16="http://schemas.microsoft.com/office/drawing/2014/main" id="{FB30DA9F-625B-4A3D-8EBE-1CAF3967DE67}"/>
            </a:ext>
          </a:extLst>
        </xdr:cNvPr>
        <xdr:cNvSpPr txBox="1"/>
      </xdr:nvSpPr>
      <xdr:spPr>
        <a:xfrm>
          <a:off x="7626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90" name="n_4mainValue【市民会館】&#10;一人当たり面積">
          <a:extLst>
            <a:ext uri="{FF2B5EF4-FFF2-40B4-BE49-F238E27FC236}">
              <a16:creationId xmlns:a16="http://schemas.microsoft.com/office/drawing/2014/main" id="{B00FDAB8-35B5-4048-B591-376148325D1A}"/>
            </a:ext>
          </a:extLst>
        </xdr:cNvPr>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0D5ECDC-D804-40FA-A284-01D0AF425F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ED0E178-D580-4DF0-869E-3386BF5105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B0DFE5E-4E86-458B-AAD6-437D6BB67A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88A28A1-DF14-40E0-8568-77890AE92E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F72D7A5-C0A7-4036-9A32-E0706B3507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AEA8D0A-F6ED-47AD-BA13-5F62F22778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34E3899-7A5F-48D9-9F19-AF843DA640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D41A613-1C90-4C5D-A096-983DE14DA4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2F6AB48F-A783-44DA-9DEF-D01AA866AC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D8B15CF-703E-49FB-AF7E-FC16F735CF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86A82F3-BA11-4881-942A-8C733991FB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CB9B18F-4FBD-46EC-8EDF-C8B7A4C2CC1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DF063D25-CD90-4656-9B6E-BC0612C6E3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6AC54D5-DAE7-443A-8FC6-9C2FC10CD79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7A3F508-A0F9-475D-8603-EA78E161C4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D50EF3E1-968E-460B-A9C1-9B384E7CBA4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4EDF149-CE9B-439C-BA38-BA848178AD0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6843DCB-6313-4E2C-9D14-36E3BAE3B81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9BDEABFF-4E0B-4F41-A0F6-4AF34C6F3F4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E01D3BA-E4DA-4953-87D8-E460CA93DEB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7070985D-9714-452F-801E-36F647A3F8A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8F9C01D-78F6-4647-9145-EA3390654C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D839A0D3-25D5-4601-B81F-853D754460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B30622A-65B9-4848-8416-BD82BC983C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1B3987A-324B-46CC-9779-3344C527432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B22DC65B-1F2D-46E4-ABFD-91EB62D5C5C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364F7CE0-44AD-4F4B-A650-4AF07D953A1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EF3942C-4AA8-4BFB-A836-CF0CC273278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CF1B9294-0A00-44E3-AE01-FA730E45558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62CF1F4-2F17-460B-ACFB-5B4501BD62E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98CA18DC-8E2F-4BE7-82E7-2E694824E8D9}"/>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4DEC3999-5899-44F1-964B-6B1871CAAB35}"/>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4C2D8482-2291-42E4-86CD-1B6525EB3C2F}"/>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3EDC1AC8-8DE0-4F62-83CB-55B76988CFED}"/>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E6E4CAF-D43A-417B-A09C-C8B4B912FA28}"/>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CE6D2AC-533F-4583-9D03-5F898C0F38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A76E33D-4678-443F-88D6-C5823C57DA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5254218-97EF-4CFA-BDEB-1C8DFCEE6E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95412A4-2FEC-4F93-B8B9-94BF95DFBC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6D8348E-428B-4B2C-8170-624EDF3301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xdr:rowOff>
    </xdr:from>
    <xdr:to>
      <xdr:col>85</xdr:col>
      <xdr:colOff>177800</xdr:colOff>
      <xdr:row>40</xdr:row>
      <xdr:rowOff>109855</xdr:rowOff>
    </xdr:to>
    <xdr:sp macro="" textlink="">
      <xdr:nvSpPr>
        <xdr:cNvPr id="531" name="楕円 530">
          <a:extLst>
            <a:ext uri="{FF2B5EF4-FFF2-40B4-BE49-F238E27FC236}">
              <a16:creationId xmlns:a16="http://schemas.microsoft.com/office/drawing/2014/main" id="{4FDF66D5-AA4E-4746-9B4C-A3CD5D7DAFC7}"/>
            </a:ext>
          </a:extLst>
        </xdr:cNvPr>
        <xdr:cNvSpPr/>
      </xdr:nvSpPr>
      <xdr:spPr>
        <a:xfrm>
          <a:off x="16268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158132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D1E992E1-75AF-42FA-9797-27DD57DDA9F0}"/>
            </a:ext>
          </a:extLst>
        </xdr:cNvPr>
        <xdr:cNvSpPr txBox="1"/>
      </xdr:nvSpPr>
      <xdr:spPr>
        <a:xfrm>
          <a:off x="16357600"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3" name="楕円 532">
          <a:extLst>
            <a:ext uri="{FF2B5EF4-FFF2-40B4-BE49-F238E27FC236}">
              <a16:creationId xmlns:a16="http://schemas.microsoft.com/office/drawing/2014/main" id="{90EF8CA8-7BE6-4730-98EF-3CB569F213C0}"/>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59055</xdr:rowOff>
    </xdr:to>
    <xdr:cxnSp macro="">
      <xdr:nvCxnSpPr>
        <xdr:cNvPr id="534" name="直線コネクタ 533">
          <a:extLst>
            <a:ext uri="{FF2B5EF4-FFF2-40B4-BE49-F238E27FC236}">
              <a16:creationId xmlns:a16="http://schemas.microsoft.com/office/drawing/2014/main" id="{5442D90E-63B0-40BE-917A-9BCB398FF2D8}"/>
            </a:ext>
          </a:extLst>
        </xdr:cNvPr>
        <xdr:cNvCxnSpPr/>
      </xdr:nvCxnSpPr>
      <xdr:spPr>
        <a:xfrm>
          <a:off x="15481300" y="68884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535" name="楕円 534">
          <a:extLst>
            <a:ext uri="{FF2B5EF4-FFF2-40B4-BE49-F238E27FC236}">
              <a16:creationId xmlns:a16="http://schemas.microsoft.com/office/drawing/2014/main" id="{2FCE8BE7-A1D4-4A19-B008-DCE7A932840B}"/>
            </a:ext>
          </a:extLst>
        </xdr:cNvPr>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40</xdr:row>
      <xdr:rowOff>30480</xdr:rowOff>
    </xdr:to>
    <xdr:cxnSp macro="">
      <xdr:nvCxnSpPr>
        <xdr:cNvPr id="536" name="直線コネクタ 535">
          <a:extLst>
            <a:ext uri="{FF2B5EF4-FFF2-40B4-BE49-F238E27FC236}">
              <a16:creationId xmlns:a16="http://schemas.microsoft.com/office/drawing/2014/main" id="{02F32046-339F-4CA1-8265-FC1F278B1331}"/>
            </a:ext>
          </a:extLst>
        </xdr:cNvPr>
        <xdr:cNvCxnSpPr/>
      </xdr:nvCxnSpPr>
      <xdr:spPr>
        <a:xfrm>
          <a:off x="14592300" y="6838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53975</xdr:rowOff>
    </xdr:from>
    <xdr:to>
      <xdr:col>72</xdr:col>
      <xdr:colOff>38100</xdr:colOff>
      <xdr:row>39</xdr:row>
      <xdr:rowOff>155575</xdr:rowOff>
    </xdr:to>
    <xdr:sp macro="" textlink="">
      <xdr:nvSpPr>
        <xdr:cNvPr id="537" name="楕円 536">
          <a:extLst>
            <a:ext uri="{FF2B5EF4-FFF2-40B4-BE49-F238E27FC236}">
              <a16:creationId xmlns:a16="http://schemas.microsoft.com/office/drawing/2014/main" id="{058167FD-8520-4F86-B27C-83324836F224}"/>
            </a:ext>
          </a:extLst>
        </xdr:cNvPr>
        <xdr:cNvSpPr/>
      </xdr:nvSpPr>
      <xdr:spPr>
        <a:xfrm>
          <a:off x="13652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104775</xdr:rowOff>
    </xdr:from>
    <xdr:to>
      <xdr:col>76</xdr:col>
      <xdr:colOff>114300</xdr:colOff>
      <xdr:row>39</xdr:row>
      <xdr:rowOff>152400</xdr:rowOff>
    </xdr:to>
    <xdr:cxnSp macro="">
      <xdr:nvCxnSpPr>
        <xdr:cNvPr id="538" name="直線コネクタ 537">
          <a:extLst>
            <a:ext uri="{FF2B5EF4-FFF2-40B4-BE49-F238E27FC236}">
              <a16:creationId xmlns:a16="http://schemas.microsoft.com/office/drawing/2014/main" id="{2F6679D9-763F-427C-8054-A6C8385B00E4}"/>
            </a:ext>
          </a:extLst>
        </xdr:cNvPr>
        <xdr:cNvCxnSpPr/>
      </xdr:nvCxnSpPr>
      <xdr:spPr>
        <a:xfrm>
          <a:off x="13703300" y="6791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xdr:rowOff>
    </xdr:from>
    <xdr:to>
      <xdr:col>67</xdr:col>
      <xdr:colOff>101600</xdr:colOff>
      <xdr:row>39</xdr:row>
      <xdr:rowOff>106045</xdr:rowOff>
    </xdr:to>
    <xdr:sp macro="" textlink="">
      <xdr:nvSpPr>
        <xdr:cNvPr id="539" name="楕円 538">
          <a:extLst>
            <a:ext uri="{FF2B5EF4-FFF2-40B4-BE49-F238E27FC236}">
              <a16:creationId xmlns:a16="http://schemas.microsoft.com/office/drawing/2014/main" id="{19B885A8-A8D8-47AC-B4F1-65E2E09A00E2}"/>
            </a:ext>
          </a:extLst>
        </xdr:cNvPr>
        <xdr:cNvSpPr/>
      </xdr:nvSpPr>
      <xdr:spPr>
        <a:xfrm>
          <a:off x="12763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55245</xdr:rowOff>
    </xdr:from>
    <xdr:to>
      <xdr:col>71</xdr:col>
      <xdr:colOff>177800</xdr:colOff>
      <xdr:row>39</xdr:row>
      <xdr:rowOff>104775</xdr:rowOff>
    </xdr:to>
    <xdr:cxnSp macro="">
      <xdr:nvCxnSpPr>
        <xdr:cNvPr id="540" name="直線コネクタ 539">
          <a:extLst>
            <a:ext uri="{FF2B5EF4-FFF2-40B4-BE49-F238E27FC236}">
              <a16:creationId xmlns:a16="http://schemas.microsoft.com/office/drawing/2014/main" id="{D82C3DA6-46BD-4243-A4EB-D7C5B94447CB}"/>
            </a:ext>
          </a:extLst>
        </xdr:cNvPr>
        <xdr:cNvCxnSpPr/>
      </xdr:nvCxnSpPr>
      <xdr:spPr>
        <a:xfrm>
          <a:off x="12814300" y="6741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55C6FB2-5558-4E22-8623-448A251F03A9}"/>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EFAF29D-8AF8-4346-91ED-AA3316A45F24}"/>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97E2392-1662-4740-8876-966105A3B248}"/>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E53936F3-A76C-407E-95F4-2C13B1ED284E}"/>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2997B8C-7D63-4E7E-90AC-0656121047C7}"/>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CE7E938-15E9-49C8-85A4-70E6B5A01977}"/>
            </a:ext>
          </a:extLst>
        </xdr:cNvPr>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146702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F579B7A-6A97-4434-8121-B6C6ED03962A}"/>
            </a:ext>
          </a:extLst>
        </xdr:cNvPr>
        <xdr:cNvSpPr txBox="1"/>
      </xdr:nvSpPr>
      <xdr:spPr>
        <a:xfrm>
          <a:off x="13500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97172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F579295-4F6F-4B57-8AE5-4BB8A22DD6DC}"/>
            </a:ext>
          </a:extLst>
        </xdr:cNvPr>
        <xdr:cNvSpPr txBox="1"/>
      </xdr:nvSpPr>
      <xdr:spPr>
        <a:xfrm>
          <a:off x="12611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837CEC3-B238-4A30-8BDC-6E80D031EA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F52ADC5-74A6-46A6-866F-1D7C2D36CE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4D5FCDD-F798-45FB-A894-AA0EE0663C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1F4BADE-A9D0-477B-8BFD-A1F01D4A48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8B97402-664F-439D-83C1-FED1D7D5CB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8C1310C-6980-4EBC-9483-9973906687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4BBD0C1-4D65-4EA4-BC8B-6293E82764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B0E044C-0259-4229-87BF-63D19B104EF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9616174-AC71-4E7A-B1F7-64C9C13C54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4E3C810-6B9A-4FB9-90BC-DD4CF5FEEF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8524D0F-B8EC-4455-BC20-3E82F12D427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D03CF46-BE2F-4DDC-93D4-1940780DF0A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24E2D63-1567-4F27-B55E-7D1B1E0E55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9A16F72-A26D-4F23-A050-0C917CD6632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9C41C9BF-BB67-4A6C-92BE-68474E980E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2E8299D4-1544-4BFE-990D-41F4B76B433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DCACCA6-702F-4E88-B839-FD9337FD07E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630240E-5089-469A-86CC-17733A97B0F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63D294B-929B-4C1B-BEA1-76C981661B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A06B693-43AE-4B24-92A7-4430C9AE03E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668F7F2-669E-4E7A-B167-9377066FBD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F31D635-0E71-40CC-9F59-97ADD4C4E1A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CBEB422-78A1-431B-9D3E-3AD3DBDC5A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99F0400D-5A49-4B05-ADE1-3F424978851B}"/>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3887BF68-5341-469F-80D4-EC510723B937}"/>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A672D157-27E5-432F-AFB0-67858DE7DB89}"/>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E802360-36C7-478D-9F9E-88BAD21507A1}"/>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66407B8-9C7A-48B7-BDE2-D5C7DBD107FE}"/>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28E491F4-6F93-442C-A91B-ABCF74DB4774}"/>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068DBFB-DF5C-4D80-A31D-D3A00C26177F}"/>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45A6C33B-E50A-4883-9846-292E79A06D57}"/>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7346D586-C8E6-4A23-9512-AB2DC51C6874}"/>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584A51A-F0D4-4CE3-B4C7-D3CC9F1E883E}"/>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EE892081-5BCC-4108-8E01-1CEC7D6CBF7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5042E4E-5807-4095-9A39-A47AE7735B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73BB103-D75A-46D7-9975-CFB43241FD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ED216C1-D21B-426B-BE1C-2371935D9F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D8AD14F-74A5-4260-9F57-3A8EBB4F1F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8AAFA6F-37A1-4FA0-A81A-4577A946EC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94948</xdr:rowOff>
    </xdr:from>
    <xdr:to>
      <xdr:col>116</xdr:col>
      <xdr:colOff>114300</xdr:colOff>
      <xdr:row>38</xdr:row>
      <xdr:rowOff>25098</xdr:rowOff>
    </xdr:to>
    <xdr:sp macro="" textlink="">
      <xdr:nvSpPr>
        <xdr:cNvPr id="588" name="楕円 587">
          <a:extLst>
            <a:ext uri="{FF2B5EF4-FFF2-40B4-BE49-F238E27FC236}">
              <a16:creationId xmlns:a16="http://schemas.microsoft.com/office/drawing/2014/main" id="{969F3E84-C41A-46AD-A609-00B100727177}"/>
            </a:ext>
          </a:extLst>
        </xdr:cNvPr>
        <xdr:cNvSpPr/>
      </xdr:nvSpPr>
      <xdr:spPr>
        <a:xfrm>
          <a:off x="22110700" y="64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117825</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94F1EA90-8131-4B7A-BF49-8391FB937255}"/>
            </a:ext>
          </a:extLst>
        </xdr:cNvPr>
        <xdr:cNvSpPr txBox="1"/>
      </xdr:nvSpPr>
      <xdr:spPr>
        <a:xfrm>
          <a:off x="22199600" y="62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109285</xdr:rowOff>
    </xdr:from>
    <xdr:to>
      <xdr:col>112</xdr:col>
      <xdr:colOff>38100</xdr:colOff>
      <xdr:row>38</xdr:row>
      <xdr:rowOff>39435</xdr:rowOff>
    </xdr:to>
    <xdr:sp macro="" textlink="">
      <xdr:nvSpPr>
        <xdr:cNvPr id="590" name="楕円 589">
          <a:extLst>
            <a:ext uri="{FF2B5EF4-FFF2-40B4-BE49-F238E27FC236}">
              <a16:creationId xmlns:a16="http://schemas.microsoft.com/office/drawing/2014/main" id="{696B797A-71CD-4F01-A7AB-2B91857866C6}"/>
            </a:ext>
          </a:extLst>
        </xdr:cNvPr>
        <xdr:cNvSpPr/>
      </xdr:nvSpPr>
      <xdr:spPr>
        <a:xfrm>
          <a:off x="21272500" y="64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145748</xdr:rowOff>
    </xdr:from>
    <xdr:to>
      <xdr:col>116</xdr:col>
      <xdr:colOff>63500</xdr:colOff>
      <xdr:row>37</xdr:row>
      <xdr:rowOff>160085</xdr:rowOff>
    </xdr:to>
    <xdr:cxnSp macro="">
      <xdr:nvCxnSpPr>
        <xdr:cNvPr id="591" name="直線コネクタ 590">
          <a:extLst>
            <a:ext uri="{FF2B5EF4-FFF2-40B4-BE49-F238E27FC236}">
              <a16:creationId xmlns:a16="http://schemas.microsoft.com/office/drawing/2014/main" id="{696E086E-60D8-4F4C-8365-4BE2F015F0A6}"/>
            </a:ext>
          </a:extLst>
        </xdr:cNvPr>
        <xdr:cNvCxnSpPr/>
      </xdr:nvCxnSpPr>
      <xdr:spPr>
        <a:xfrm flipV="1">
          <a:off x="21323300" y="6489398"/>
          <a:ext cx="8382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125569</xdr:rowOff>
    </xdr:from>
    <xdr:to>
      <xdr:col>107</xdr:col>
      <xdr:colOff>101600</xdr:colOff>
      <xdr:row>38</xdr:row>
      <xdr:rowOff>55719</xdr:rowOff>
    </xdr:to>
    <xdr:sp macro="" textlink="">
      <xdr:nvSpPr>
        <xdr:cNvPr id="592" name="楕円 591">
          <a:extLst>
            <a:ext uri="{FF2B5EF4-FFF2-40B4-BE49-F238E27FC236}">
              <a16:creationId xmlns:a16="http://schemas.microsoft.com/office/drawing/2014/main" id="{C367DFF4-815E-40CF-9D40-54A167F63318}"/>
            </a:ext>
          </a:extLst>
        </xdr:cNvPr>
        <xdr:cNvSpPr/>
      </xdr:nvSpPr>
      <xdr:spPr>
        <a:xfrm>
          <a:off x="20383500" y="64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160085</xdr:rowOff>
    </xdr:from>
    <xdr:to>
      <xdr:col>111</xdr:col>
      <xdr:colOff>177800</xdr:colOff>
      <xdr:row>38</xdr:row>
      <xdr:rowOff>4919</xdr:rowOff>
    </xdr:to>
    <xdr:cxnSp macro="">
      <xdr:nvCxnSpPr>
        <xdr:cNvPr id="593" name="直線コネクタ 592">
          <a:extLst>
            <a:ext uri="{FF2B5EF4-FFF2-40B4-BE49-F238E27FC236}">
              <a16:creationId xmlns:a16="http://schemas.microsoft.com/office/drawing/2014/main" id="{6B498C85-6EF5-4A80-82DD-D092D3ED3DC5}"/>
            </a:ext>
          </a:extLst>
        </xdr:cNvPr>
        <xdr:cNvCxnSpPr/>
      </xdr:nvCxnSpPr>
      <xdr:spPr>
        <a:xfrm flipV="1">
          <a:off x="20434300" y="6503735"/>
          <a:ext cx="8890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143224</xdr:rowOff>
    </xdr:from>
    <xdr:to>
      <xdr:col>102</xdr:col>
      <xdr:colOff>165100</xdr:colOff>
      <xdr:row>38</xdr:row>
      <xdr:rowOff>73374</xdr:rowOff>
    </xdr:to>
    <xdr:sp macro="" textlink="">
      <xdr:nvSpPr>
        <xdr:cNvPr id="594" name="楕円 593">
          <a:extLst>
            <a:ext uri="{FF2B5EF4-FFF2-40B4-BE49-F238E27FC236}">
              <a16:creationId xmlns:a16="http://schemas.microsoft.com/office/drawing/2014/main" id="{2C9E9962-E8BE-43CA-90EE-03A32815FA05}"/>
            </a:ext>
          </a:extLst>
        </xdr:cNvPr>
        <xdr:cNvSpPr/>
      </xdr:nvSpPr>
      <xdr:spPr>
        <a:xfrm>
          <a:off x="19494500" y="64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4919</xdr:rowOff>
    </xdr:from>
    <xdr:to>
      <xdr:col>107</xdr:col>
      <xdr:colOff>50800</xdr:colOff>
      <xdr:row>38</xdr:row>
      <xdr:rowOff>22575</xdr:rowOff>
    </xdr:to>
    <xdr:cxnSp macro="">
      <xdr:nvCxnSpPr>
        <xdr:cNvPr id="595" name="直線コネクタ 594">
          <a:extLst>
            <a:ext uri="{FF2B5EF4-FFF2-40B4-BE49-F238E27FC236}">
              <a16:creationId xmlns:a16="http://schemas.microsoft.com/office/drawing/2014/main" id="{1052E2F0-726E-44F0-BE8D-3868D910F16A}"/>
            </a:ext>
          </a:extLst>
        </xdr:cNvPr>
        <xdr:cNvCxnSpPr/>
      </xdr:nvCxnSpPr>
      <xdr:spPr>
        <a:xfrm flipV="1">
          <a:off x="19545300" y="6520019"/>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156517</xdr:rowOff>
    </xdr:from>
    <xdr:to>
      <xdr:col>98</xdr:col>
      <xdr:colOff>38100</xdr:colOff>
      <xdr:row>38</xdr:row>
      <xdr:rowOff>86668</xdr:rowOff>
    </xdr:to>
    <xdr:sp macro="" textlink="">
      <xdr:nvSpPr>
        <xdr:cNvPr id="596" name="楕円 595">
          <a:extLst>
            <a:ext uri="{FF2B5EF4-FFF2-40B4-BE49-F238E27FC236}">
              <a16:creationId xmlns:a16="http://schemas.microsoft.com/office/drawing/2014/main" id="{79E93839-3EBD-404C-9C1A-FBE76F527E7F}"/>
            </a:ext>
          </a:extLst>
        </xdr:cNvPr>
        <xdr:cNvSpPr/>
      </xdr:nvSpPr>
      <xdr:spPr>
        <a:xfrm>
          <a:off x="18605500" y="6500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22575</xdr:rowOff>
    </xdr:from>
    <xdr:to>
      <xdr:col>102</xdr:col>
      <xdr:colOff>114300</xdr:colOff>
      <xdr:row>38</xdr:row>
      <xdr:rowOff>35868</xdr:rowOff>
    </xdr:to>
    <xdr:cxnSp macro="">
      <xdr:nvCxnSpPr>
        <xdr:cNvPr id="597" name="直線コネクタ 596">
          <a:extLst>
            <a:ext uri="{FF2B5EF4-FFF2-40B4-BE49-F238E27FC236}">
              <a16:creationId xmlns:a16="http://schemas.microsoft.com/office/drawing/2014/main" id="{B582DB6C-B737-4F82-88BB-72E66E81DE6F}"/>
            </a:ext>
          </a:extLst>
        </xdr:cNvPr>
        <xdr:cNvCxnSpPr/>
      </xdr:nvCxnSpPr>
      <xdr:spPr>
        <a:xfrm flipV="1">
          <a:off x="18656300" y="6537675"/>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13B0428-67EC-4904-8C49-20818A854325}"/>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C4614055-7B11-4D39-93D1-D9C001863C24}"/>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5C58603-1EE1-402D-A522-D0DD689D34AC}"/>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356E6C39-D447-4A60-9A03-598430070E38}"/>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55962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9572707F-E232-4339-B68E-C64846C15C49}"/>
            </a:ext>
          </a:extLst>
        </xdr:cNvPr>
        <xdr:cNvSpPr txBox="1"/>
      </xdr:nvSpPr>
      <xdr:spPr>
        <a:xfrm>
          <a:off x="21011095" y="622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72246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3E4D7E12-1972-4239-85C0-DE8F990CC18D}"/>
            </a:ext>
          </a:extLst>
        </xdr:cNvPr>
        <xdr:cNvSpPr txBox="1"/>
      </xdr:nvSpPr>
      <xdr:spPr>
        <a:xfrm>
          <a:off x="20134795" y="624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89901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7BF80244-D10F-4B6E-946F-140426E35AD9}"/>
            </a:ext>
          </a:extLst>
        </xdr:cNvPr>
        <xdr:cNvSpPr txBox="1"/>
      </xdr:nvSpPr>
      <xdr:spPr>
        <a:xfrm>
          <a:off x="19245795" y="626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103194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6279712B-4867-4C8F-BFF0-71BC5B9B6A06}"/>
            </a:ext>
          </a:extLst>
        </xdr:cNvPr>
        <xdr:cNvSpPr txBox="1"/>
      </xdr:nvSpPr>
      <xdr:spPr>
        <a:xfrm>
          <a:off x="18356795" y="627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DA8E3DF-A969-4C35-B361-6E13FD7F33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33869F1-F28E-498E-A7B2-F0CDD30CB4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9295FA94-C2F9-4DBF-BB62-6424B584AA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499DD89-2A06-4F60-8A72-98F007E6D1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9294CE18-7157-4290-AD1F-15FF197F90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0535F56-7AEA-4C61-B645-399F8674CE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9BA013D-A55C-4B04-9AB7-03E3E9883A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602792C-69C3-4B45-BFD6-9376F5D0FC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9BB2CCA-A341-461F-AFC7-35B5D338BF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1487D20-74E0-46B0-947C-0F06200DF7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CCF0940-6D93-4830-9214-D7724A63E0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465581D-2EBE-4420-9189-95C8FDDEC91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44A6257-2F2C-4B05-95C2-36A3CC6C431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32C94CD-F728-455E-9101-8FDAB68FA2C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D2562FC5-0D4E-4F73-88C5-9E0DA073738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1E6ADA33-1A39-4A30-A06F-33A264E8F4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1FA1362F-5C8E-49E8-B700-83FE208E6C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D7A5118-5DF2-46D4-AD20-2826E556022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5D576462-0E7F-437C-A7B8-9BFD579B074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871EB149-2829-4363-A3CC-DD1E8F7D4CC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7332E4B-CB34-4AE6-8C4F-E6B0882C552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DCBBA4F0-F167-4EB2-9FC4-C078B9D876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3DF2B946-595D-4ED0-BA08-9184B8E8504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D7E2A268-A22A-4C73-BCBD-34B63EFE64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74044FEB-0F04-4C18-83E7-3F75D2B13CF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1549A6ED-5A59-47CD-A424-E651FC05F05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69C793C-DEC7-40EE-80A5-80521561130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62E6DE1D-E76F-43BC-81AB-F5DB989CD172}"/>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E2215054-CE4A-4F7D-AF0D-B6E2A52B044D}"/>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ED96526-F34C-475F-907E-98E6DCD89BF8}"/>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BCE154F-ED88-45E9-A53B-21C00FB9E33E}"/>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27F3FBF8-7B28-4F09-ACBD-07534454F578}"/>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9A23CB7-2DD5-428F-84BA-145B740C9AAA}"/>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3F7AAF94-829F-492B-A5A9-82D370CE2E27}"/>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45E3DC73-E869-4759-91FF-9DEA36812598}"/>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792AA0E-665A-4AE8-A2E4-A67BB5D8FF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F2A4282-EDEE-42DE-B19A-38D71AE918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2C287FE-9FC0-49B8-8558-8F34E10B03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837308F-98DA-428B-8629-99A24CC8CB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C6BF13F-557C-4315-96D0-51BEB4141B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69215</xdr:rowOff>
    </xdr:from>
    <xdr:to>
      <xdr:col>85</xdr:col>
      <xdr:colOff>177800</xdr:colOff>
      <xdr:row>58</xdr:row>
      <xdr:rowOff>170815</xdr:rowOff>
    </xdr:to>
    <xdr:sp macro="" textlink="">
      <xdr:nvSpPr>
        <xdr:cNvPr id="646" name="楕円 645">
          <a:extLst>
            <a:ext uri="{FF2B5EF4-FFF2-40B4-BE49-F238E27FC236}">
              <a16:creationId xmlns:a16="http://schemas.microsoft.com/office/drawing/2014/main" id="{B02C1E7C-340B-417B-841D-C22AAB99F33A}"/>
            </a:ext>
          </a:extLst>
        </xdr:cNvPr>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92092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D8B76A24-8C74-44DB-A117-46E29DDC6BB2}"/>
            </a:ext>
          </a:extLst>
        </xdr:cNvPr>
        <xdr:cNvSpPr txBox="1"/>
      </xdr:nvSpPr>
      <xdr:spPr>
        <a:xfrm>
          <a:off x="16357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31115</xdr:rowOff>
    </xdr:from>
    <xdr:to>
      <xdr:col>81</xdr:col>
      <xdr:colOff>101600</xdr:colOff>
      <xdr:row>58</xdr:row>
      <xdr:rowOff>132715</xdr:rowOff>
    </xdr:to>
    <xdr:sp macro="" textlink="">
      <xdr:nvSpPr>
        <xdr:cNvPr id="648" name="楕円 647">
          <a:extLst>
            <a:ext uri="{FF2B5EF4-FFF2-40B4-BE49-F238E27FC236}">
              <a16:creationId xmlns:a16="http://schemas.microsoft.com/office/drawing/2014/main" id="{2F8B1F3F-9DBF-4CE3-8651-0ACD3A500B3C}"/>
            </a:ext>
          </a:extLst>
        </xdr:cNvPr>
        <xdr:cNvSpPr/>
      </xdr:nvSpPr>
      <xdr:spPr>
        <a:xfrm>
          <a:off x="15430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58</xdr:row>
      <xdr:rowOff>120015</xdr:rowOff>
    </xdr:to>
    <xdr:cxnSp macro="">
      <xdr:nvCxnSpPr>
        <xdr:cNvPr id="649" name="直線コネクタ 648">
          <a:extLst>
            <a:ext uri="{FF2B5EF4-FFF2-40B4-BE49-F238E27FC236}">
              <a16:creationId xmlns:a16="http://schemas.microsoft.com/office/drawing/2014/main" id="{04A41A7D-E92F-4A62-95B4-41D90B2E3BBF}"/>
            </a:ext>
          </a:extLst>
        </xdr:cNvPr>
        <xdr:cNvCxnSpPr/>
      </xdr:nvCxnSpPr>
      <xdr:spPr>
        <a:xfrm>
          <a:off x="15481300" y="100260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50" name="楕円 649">
          <a:extLst>
            <a:ext uri="{FF2B5EF4-FFF2-40B4-BE49-F238E27FC236}">
              <a16:creationId xmlns:a16="http://schemas.microsoft.com/office/drawing/2014/main" id="{17A3E200-57B7-46CE-A4AC-FE32FDC7C53D}"/>
            </a:ext>
          </a:extLst>
        </xdr:cNvPr>
        <xdr:cNvSpPr/>
      </xdr:nvSpPr>
      <xdr:spPr>
        <a:xfrm>
          <a:off x="14541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81915</xdr:rowOff>
    </xdr:to>
    <xdr:cxnSp macro="">
      <xdr:nvCxnSpPr>
        <xdr:cNvPr id="651" name="直線コネクタ 650">
          <a:extLst>
            <a:ext uri="{FF2B5EF4-FFF2-40B4-BE49-F238E27FC236}">
              <a16:creationId xmlns:a16="http://schemas.microsoft.com/office/drawing/2014/main" id="{EC16ECC1-B063-4C83-951D-7AC91EE6BF1E}"/>
            </a:ext>
          </a:extLst>
        </xdr:cNvPr>
        <xdr:cNvCxnSpPr/>
      </xdr:nvCxnSpPr>
      <xdr:spPr>
        <a:xfrm>
          <a:off x="14592300" y="9987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652" name="楕円 651">
          <a:extLst>
            <a:ext uri="{FF2B5EF4-FFF2-40B4-BE49-F238E27FC236}">
              <a16:creationId xmlns:a16="http://schemas.microsoft.com/office/drawing/2014/main" id="{4B1A88B6-02A8-4B15-86C8-393BF3254C0C}"/>
            </a:ext>
          </a:extLst>
        </xdr:cNvPr>
        <xdr:cNvSpPr/>
      </xdr:nvSpPr>
      <xdr:spPr>
        <a:xfrm>
          <a:off x="1365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58</xdr:row>
      <xdr:rowOff>43815</xdr:rowOff>
    </xdr:to>
    <xdr:cxnSp macro="">
      <xdr:nvCxnSpPr>
        <xdr:cNvPr id="653" name="直線コネクタ 652">
          <a:extLst>
            <a:ext uri="{FF2B5EF4-FFF2-40B4-BE49-F238E27FC236}">
              <a16:creationId xmlns:a16="http://schemas.microsoft.com/office/drawing/2014/main" id="{7C6AF1A4-D932-4508-A564-2D22C53B7242}"/>
            </a:ext>
          </a:extLst>
        </xdr:cNvPr>
        <xdr:cNvCxnSpPr/>
      </xdr:nvCxnSpPr>
      <xdr:spPr>
        <a:xfrm>
          <a:off x="13703300" y="9947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654" name="楕円 653">
          <a:extLst>
            <a:ext uri="{FF2B5EF4-FFF2-40B4-BE49-F238E27FC236}">
              <a16:creationId xmlns:a16="http://schemas.microsoft.com/office/drawing/2014/main" id="{250F967F-BD7F-4F8C-809D-8370DC8E2180}"/>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137160</xdr:rowOff>
    </xdr:from>
    <xdr:to>
      <xdr:col>71</xdr:col>
      <xdr:colOff>177800</xdr:colOff>
      <xdr:row>58</xdr:row>
      <xdr:rowOff>3810</xdr:rowOff>
    </xdr:to>
    <xdr:cxnSp macro="">
      <xdr:nvCxnSpPr>
        <xdr:cNvPr id="655" name="直線コネクタ 654">
          <a:extLst>
            <a:ext uri="{FF2B5EF4-FFF2-40B4-BE49-F238E27FC236}">
              <a16:creationId xmlns:a16="http://schemas.microsoft.com/office/drawing/2014/main" id="{016810E4-F98F-436A-8E5C-84594D08CFED}"/>
            </a:ext>
          </a:extLst>
        </xdr:cNvPr>
        <xdr:cNvCxnSpPr/>
      </xdr:nvCxnSpPr>
      <xdr:spPr>
        <a:xfrm>
          <a:off x="12814300" y="990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39EBBECE-F7BA-4160-A3E9-5049283E8199}"/>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6905FEAF-3098-4CB0-A49E-6E3E1F7E3621}"/>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22D99B7F-9C8D-4855-B8C5-2026B8B5525F}"/>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C88D33EC-16B9-4C93-845C-05BE4589C4FF}"/>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149242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06C28C0-43C7-43D6-A3D9-51415EC7DAD8}"/>
            </a:ext>
          </a:extLst>
        </xdr:cNvPr>
        <xdr:cNvSpPr txBox="1"/>
      </xdr:nvSpPr>
      <xdr:spPr>
        <a:xfrm>
          <a:off x="15266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30813058-0F83-415D-9040-84842B661142}"/>
            </a:ext>
          </a:extLst>
        </xdr:cNvPr>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71137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270276E7-19C9-4D29-A6B9-ED41A27B5AA0}"/>
            </a:ext>
          </a:extLst>
        </xdr:cNvPr>
        <xdr:cNvSpPr txBox="1"/>
      </xdr:nvSpPr>
      <xdr:spPr>
        <a:xfrm>
          <a:off x="13500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EF66AD7-DB74-48E9-B2F8-CF0453A6F5B5}"/>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5890670-528D-49D2-A7EC-10F6531859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D3B480E-D5F7-4F45-A427-F36E347768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F3B3336-345E-4E67-BB97-1709CFF197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450A2D8-8A84-40C9-A841-A42626DCDF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2A9A654-9CB6-4A16-844F-534EAC5DE5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B5E0B77-9EA0-404D-AA3B-2BC8521FAA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6996994-C639-496D-B33A-DE3D66357D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F85CC4A-8568-4BFA-82A0-0A221BDC1F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B226EC4-7395-4297-B20B-A2D957C36F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5FF50E4-605F-4F5E-A7F3-3CBEDD9104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AAEEAF02-6F95-44FE-A8E1-EF8A2F1A9B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5C9C59B4-955F-4A5F-BDAA-C82749417D9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8D49CAF-4634-4DFD-8959-E3F2ABCEE5E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AF9B04AD-5DA0-40F2-85DB-7F04E27B3A5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50ADF04B-1321-4E8C-959B-EBD657570B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1DC3F02C-4268-4A8F-BAD7-43C2A4942B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153961DA-7DE3-4E2D-A5C9-3FE314A599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2C897B80-B4FA-4505-95F9-7FA20C34E20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A5711BE-851C-446F-8FC8-D2FA4BD43C2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7A73BDB5-CD5E-4B3F-9E27-5F84A8A1702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26DD6EC-8374-4271-9B1D-04EBB31D79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3520F9D1-95D5-40D0-9B8A-DE13822985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EB297FCC-5D00-4C05-8C50-377D5433DD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3993A661-D108-4691-B9D5-E3E7E65BF57E}"/>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87EE82B-E1EE-4DC8-8FFC-7D01B21C065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DE9DFC50-CAB0-40EB-8635-A7977BADD24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7AD5C89-00AA-4650-8143-6031B6BB2C4C}"/>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8692B1E5-F6A3-4CBC-9BB0-CAB8FBF1DBC5}"/>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C3974DC6-897F-478F-A3EF-BB4512203286}"/>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958B0C5-A49E-4552-9CEE-D3BC50820C8A}"/>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4E1FADF4-4DEB-448F-92E7-FAE2B077B871}"/>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F0649C65-D0C0-4B9C-8B63-8F6641494564}"/>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F6DE3460-96BB-4DCE-BEBB-182F75C69841}"/>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75913CD4-FE0E-4661-8B6D-0CDBF229CCF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467F4C4-E928-435F-9329-0AB09340AE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C48EE6C-9759-4CA4-8DC5-BB8329E0BE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02636EA-43DF-4E29-825A-8209AB686E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B27B446-B279-452D-8636-AAAF22B8BF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59F1AEB-A697-448E-A43A-D0E4C1E4BB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703" name="楕円 702">
          <a:extLst>
            <a:ext uri="{FF2B5EF4-FFF2-40B4-BE49-F238E27FC236}">
              <a16:creationId xmlns:a16="http://schemas.microsoft.com/office/drawing/2014/main" id="{7A7878D9-A73A-4E3C-8821-1259871E86AA}"/>
            </a:ext>
          </a:extLst>
        </xdr:cNvPr>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D4ED159D-46E5-4C08-A518-D853E27FC696}"/>
            </a:ext>
          </a:extLst>
        </xdr:cNvPr>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86360</xdr:rowOff>
    </xdr:from>
    <xdr:to>
      <xdr:col>112</xdr:col>
      <xdr:colOff>38100</xdr:colOff>
      <xdr:row>61</xdr:row>
      <xdr:rowOff>16510</xdr:rowOff>
    </xdr:to>
    <xdr:sp macro="" textlink="">
      <xdr:nvSpPr>
        <xdr:cNvPr id="705" name="楕円 704">
          <a:extLst>
            <a:ext uri="{FF2B5EF4-FFF2-40B4-BE49-F238E27FC236}">
              <a16:creationId xmlns:a16="http://schemas.microsoft.com/office/drawing/2014/main" id="{406205B8-3ACD-45E3-B5B5-35B6EAC245A5}"/>
            </a:ext>
          </a:extLst>
        </xdr:cNvPr>
        <xdr:cNvSpPr/>
      </xdr:nvSpPr>
      <xdr:spPr>
        <a:xfrm>
          <a:off x="2127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137160</xdr:rowOff>
    </xdr:to>
    <xdr:cxnSp macro="">
      <xdr:nvCxnSpPr>
        <xdr:cNvPr id="706" name="直線コネクタ 705">
          <a:extLst>
            <a:ext uri="{FF2B5EF4-FFF2-40B4-BE49-F238E27FC236}">
              <a16:creationId xmlns:a16="http://schemas.microsoft.com/office/drawing/2014/main" id="{F1D46B6D-82DB-4134-9CA4-E3594B6DD53B}"/>
            </a:ext>
          </a:extLst>
        </xdr:cNvPr>
        <xdr:cNvCxnSpPr/>
      </xdr:nvCxnSpPr>
      <xdr:spPr>
        <a:xfrm flipV="1">
          <a:off x="21323300" y="10408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707" name="楕円 706">
          <a:extLst>
            <a:ext uri="{FF2B5EF4-FFF2-40B4-BE49-F238E27FC236}">
              <a16:creationId xmlns:a16="http://schemas.microsoft.com/office/drawing/2014/main" id="{CB126291-3088-407B-A529-77C5454D4A6F}"/>
            </a:ext>
          </a:extLst>
        </xdr:cNvPr>
        <xdr:cNvSpPr/>
      </xdr:nvSpPr>
      <xdr:spPr>
        <a:xfrm>
          <a:off x="2038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137160</xdr:rowOff>
    </xdr:from>
    <xdr:to>
      <xdr:col>111</xdr:col>
      <xdr:colOff>177800</xdr:colOff>
      <xdr:row>60</xdr:row>
      <xdr:rowOff>148590</xdr:rowOff>
    </xdr:to>
    <xdr:cxnSp macro="">
      <xdr:nvCxnSpPr>
        <xdr:cNvPr id="708" name="直線コネクタ 707">
          <a:extLst>
            <a:ext uri="{FF2B5EF4-FFF2-40B4-BE49-F238E27FC236}">
              <a16:creationId xmlns:a16="http://schemas.microsoft.com/office/drawing/2014/main" id="{7D449FC8-5658-4870-85EA-76E3E92E5685}"/>
            </a:ext>
          </a:extLst>
        </xdr:cNvPr>
        <xdr:cNvCxnSpPr/>
      </xdr:nvCxnSpPr>
      <xdr:spPr>
        <a:xfrm flipV="1">
          <a:off x="20434300" y="10424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709" name="楕円 708">
          <a:extLst>
            <a:ext uri="{FF2B5EF4-FFF2-40B4-BE49-F238E27FC236}">
              <a16:creationId xmlns:a16="http://schemas.microsoft.com/office/drawing/2014/main" id="{089BD80D-0F69-4F67-A802-3F1CBFA440CC}"/>
            </a:ext>
          </a:extLst>
        </xdr:cNvPr>
        <xdr:cNvSpPr/>
      </xdr:nvSpPr>
      <xdr:spPr>
        <a:xfrm>
          <a:off x="19494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61</xdr:row>
      <xdr:rowOff>26670</xdr:rowOff>
    </xdr:to>
    <xdr:cxnSp macro="">
      <xdr:nvCxnSpPr>
        <xdr:cNvPr id="710" name="直線コネクタ 709">
          <a:extLst>
            <a:ext uri="{FF2B5EF4-FFF2-40B4-BE49-F238E27FC236}">
              <a16:creationId xmlns:a16="http://schemas.microsoft.com/office/drawing/2014/main" id="{1B34A36A-6AD3-4EE8-97F0-F7D675FCE92B}"/>
            </a:ext>
          </a:extLst>
        </xdr:cNvPr>
        <xdr:cNvCxnSpPr/>
      </xdr:nvCxnSpPr>
      <xdr:spPr>
        <a:xfrm flipV="1">
          <a:off x="19545300" y="1043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158750</xdr:rowOff>
    </xdr:from>
    <xdr:to>
      <xdr:col>98</xdr:col>
      <xdr:colOff>38100</xdr:colOff>
      <xdr:row>61</xdr:row>
      <xdr:rowOff>88900</xdr:rowOff>
    </xdr:to>
    <xdr:sp macro="" textlink="">
      <xdr:nvSpPr>
        <xdr:cNvPr id="711" name="楕円 710">
          <a:extLst>
            <a:ext uri="{FF2B5EF4-FFF2-40B4-BE49-F238E27FC236}">
              <a16:creationId xmlns:a16="http://schemas.microsoft.com/office/drawing/2014/main" id="{713F5F27-0F47-4BEA-AF12-FB55E382C1AB}"/>
            </a:ext>
          </a:extLst>
        </xdr:cNvPr>
        <xdr:cNvSpPr/>
      </xdr:nvSpPr>
      <xdr:spPr>
        <a:xfrm>
          <a:off x="1860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38100</xdr:rowOff>
    </xdr:to>
    <xdr:cxnSp macro="">
      <xdr:nvCxnSpPr>
        <xdr:cNvPr id="712" name="直線コネクタ 711">
          <a:extLst>
            <a:ext uri="{FF2B5EF4-FFF2-40B4-BE49-F238E27FC236}">
              <a16:creationId xmlns:a16="http://schemas.microsoft.com/office/drawing/2014/main" id="{51D4D256-D305-4432-9B9F-C476E25488E0}"/>
            </a:ext>
          </a:extLst>
        </xdr:cNvPr>
        <xdr:cNvCxnSpPr/>
      </xdr:nvCxnSpPr>
      <xdr:spPr>
        <a:xfrm flipV="1">
          <a:off x="18656300" y="1048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A8386655-3BCC-49DC-91AD-663DE2A5C6C5}"/>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B151DE16-8FCA-402D-BBDA-A8648616D0DD}"/>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2255306E-7A9E-40AF-AC35-B4233505B3EB}"/>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66AF6107-1045-43DF-9A94-2E004142C4B0}"/>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33037</xdr:rowOff>
    </xdr:from>
    <xdr:ext cx="469744" cy="259045"/>
    <xdr:sp macro="" textlink="">
      <xdr:nvSpPr>
        <xdr:cNvPr id="717" name="n_1mainValue【保健センター・保健所】&#10;一人当たり面積">
          <a:extLst>
            <a:ext uri="{FF2B5EF4-FFF2-40B4-BE49-F238E27FC236}">
              <a16:creationId xmlns:a16="http://schemas.microsoft.com/office/drawing/2014/main" id="{1C0F0BC1-4C94-43C8-B4D4-5C39A877D659}"/>
            </a:ext>
          </a:extLst>
        </xdr:cNvPr>
        <xdr:cNvSpPr txBox="1"/>
      </xdr:nvSpPr>
      <xdr:spPr>
        <a:xfrm>
          <a:off x="21075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44467</xdr:rowOff>
    </xdr:from>
    <xdr:ext cx="469744" cy="259045"/>
    <xdr:sp macro="" textlink="">
      <xdr:nvSpPr>
        <xdr:cNvPr id="718" name="n_2mainValue【保健センター・保健所】&#10;一人当たり面積">
          <a:extLst>
            <a:ext uri="{FF2B5EF4-FFF2-40B4-BE49-F238E27FC236}">
              <a16:creationId xmlns:a16="http://schemas.microsoft.com/office/drawing/2014/main" id="{B7A21140-68CC-47F3-AA12-F7FD83BB2F92}"/>
            </a:ext>
          </a:extLst>
        </xdr:cNvPr>
        <xdr:cNvSpPr txBox="1"/>
      </xdr:nvSpPr>
      <xdr:spPr>
        <a:xfrm>
          <a:off x="20199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19" name="n_3mainValue【保健センター・保健所】&#10;一人当たり面積">
          <a:extLst>
            <a:ext uri="{FF2B5EF4-FFF2-40B4-BE49-F238E27FC236}">
              <a16:creationId xmlns:a16="http://schemas.microsoft.com/office/drawing/2014/main" id="{E17859E4-11CE-4332-9EC7-0A695C2B65D1}"/>
            </a:ext>
          </a:extLst>
        </xdr:cNvPr>
        <xdr:cNvSpPr txBox="1"/>
      </xdr:nvSpPr>
      <xdr:spPr>
        <a:xfrm>
          <a:off x="19310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20" name="n_4mainValue【保健センター・保健所】&#10;一人当たり面積">
          <a:extLst>
            <a:ext uri="{FF2B5EF4-FFF2-40B4-BE49-F238E27FC236}">
              <a16:creationId xmlns:a16="http://schemas.microsoft.com/office/drawing/2014/main" id="{0147933C-4BAB-486E-A76C-7A00A870357E}"/>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CDB1B27-91A1-47F5-9A48-EFB03BC503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759F65B-2869-44FE-96F8-A5838CC104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D02D47D3-AB61-4BBB-BBA6-623F5F9679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3C6E7E38-D621-4565-93DE-2D115C570E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DDA593E-2EF1-4752-ABE9-0421343D79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1202C516-34A2-40DC-B9B7-D624C64819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FF361C3-8E29-41F0-B002-ED975BDAC3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E36DD97F-529C-4BC2-BB81-985129AF96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8B3DFCB-9A0E-469B-B18E-281B136765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8256EA1-1CFB-49B8-A03E-40D4B3861D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CEC28FE9-5B52-44B8-912D-5E185B3B5B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C5BF154B-996A-459F-B0FA-24C6D83D3B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FA6E2B3B-FE01-4CBA-80FF-BE29167BFF9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FEBAB036-E83C-436D-BDB5-C4F0690C469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7FC413-16BE-416C-900A-6CEDF5568C6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488F4384-F658-49E0-8B04-2D2F04D1000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3ADCEBC-0F07-4EDF-AC57-2092A49F70C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6D2F047-8600-48FC-9A59-73E15F23841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31B5681F-63EF-4B05-96EB-D06977A6D8C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E8B6F702-C7C9-4273-9D98-A8EA073D4A5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8A70AF25-F56B-4844-AE17-8D4A295BE93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C6A6513-33B0-452D-BED2-13D622DE6E8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021AB32-B468-4265-8727-88541883591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814B2C3-1A28-4FC5-8AA3-8C5C6D89B7C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367DFC5-8A83-47A8-87C6-16CD147C0477}"/>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B83FB14B-B2AE-43C1-A7E0-417D4F1DC6A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50B2A91F-B104-4112-AACE-E57D5C40C10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CE8B430B-22AC-4780-9796-E0773A4B519D}"/>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8B5C0A10-5466-413C-A406-B7D67C413E64}"/>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983A7414-C10A-4E79-9893-23D261E318A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AD1C2B10-B25C-4351-8A9F-F58D47610012}"/>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95DE44E3-208C-43F6-9023-8C80D21D919C}"/>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34FC8591-2426-4DC5-8A0C-EA282DE9BBF3}"/>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5F556772-BCA9-4A5E-AD26-5CAAE0806BE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9E1A1803-4461-4D75-91EB-2CFC86E17965}"/>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B444623-B590-4865-A37F-2ABF826E3B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F5231ED-5F2D-4998-B76A-5E06A7A0B3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38320FD-8FF5-4DDF-AF71-5039FECEF9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F476D69-0E8C-4B0E-A9A5-8AE9A24080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88D0773-1415-4884-9F37-967F915B1C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126364</xdr:rowOff>
    </xdr:from>
    <xdr:to>
      <xdr:col>85</xdr:col>
      <xdr:colOff>177800</xdr:colOff>
      <xdr:row>85</xdr:row>
      <xdr:rowOff>56514</xdr:rowOff>
    </xdr:to>
    <xdr:sp macro="" textlink="">
      <xdr:nvSpPr>
        <xdr:cNvPr id="761" name="楕円 760">
          <a:extLst>
            <a:ext uri="{FF2B5EF4-FFF2-40B4-BE49-F238E27FC236}">
              <a16:creationId xmlns:a16="http://schemas.microsoft.com/office/drawing/2014/main" id="{A7B102AE-3AA9-4AF0-B9A1-A52A7BACCF17}"/>
            </a:ext>
          </a:extLst>
        </xdr:cNvPr>
        <xdr:cNvSpPr/>
      </xdr:nvSpPr>
      <xdr:spPr>
        <a:xfrm>
          <a:off x="162687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104791</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3BB06BCB-AEE1-49C3-BC84-F88204249970}"/>
            </a:ext>
          </a:extLst>
        </xdr:cNvPr>
        <xdr:cNvSpPr txBox="1"/>
      </xdr:nvSpPr>
      <xdr:spPr>
        <a:xfrm>
          <a:off x="16357600"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132097</xdr:rowOff>
    </xdr:from>
    <xdr:ext cx="405111" cy="259045"/>
    <xdr:sp macro="" textlink="">
      <xdr:nvSpPr>
        <xdr:cNvPr id="763" name="n_1aveValue【消防施設】&#10;有形固定資産減価償却率">
          <a:extLst>
            <a:ext uri="{FF2B5EF4-FFF2-40B4-BE49-F238E27FC236}">
              <a16:creationId xmlns:a16="http://schemas.microsoft.com/office/drawing/2014/main" id="{59869999-4B0E-4A51-8447-EAFCAB97B69D}"/>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64" name="n_2aveValue【消防施設】&#10;有形固定資産減価償却率">
          <a:extLst>
            <a:ext uri="{FF2B5EF4-FFF2-40B4-BE49-F238E27FC236}">
              <a16:creationId xmlns:a16="http://schemas.microsoft.com/office/drawing/2014/main" id="{A3BADB78-D588-4AA9-B8A1-20B7CC3332B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65" name="n_3aveValue【消防施設】&#10;有形固定資産減価償却率">
          <a:extLst>
            <a:ext uri="{FF2B5EF4-FFF2-40B4-BE49-F238E27FC236}">
              <a16:creationId xmlns:a16="http://schemas.microsoft.com/office/drawing/2014/main" id="{1391CF48-16E1-4386-A290-1F69BC6E1171}"/>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66" name="n_4aveValue【消防施設】&#10;有形固定資産減価償却率">
          <a:extLst>
            <a:ext uri="{FF2B5EF4-FFF2-40B4-BE49-F238E27FC236}">
              <a16:creationId xmlns:a16="http://schemas.microsoft.com/office/drawing/2014/main" id="{864610C3-E02A-4252-BF06-0983B4BB89A5}"/>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7EBD4A86-AEC4-4336-BF6C-FEB49FF590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FACA93DD-128F-4B04-91CD-67124F6050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97F6FECB-6C1C-4571-A1B9-EA44F6B188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F1329982-A056-4BB5-8618-198EE92734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275D61AD-2577-4256-880E-E1CCF4D80A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8600E83F-3B35-4ADD-A3A8-9DA7F4A2F6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A4FA13E7-4418-4826-B76C-4AA5863677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75D2D5AE-C25F-485E-A849-E5DB1B3FD1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35DE0321-A444-4064-8B02-6FCA213F87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6DD56E31-82EB-465E-B8E0-D07DC524A2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7" name="直線コネクタ 776">
          <a:extLst>
            <a:ext uri="{FF2B5EF4-FFF2-40B4-BE49-F238E27FC236}">
              <a16:creationId xmlns:a16="http://schemas.microsoft.com/office/drawing/2014/main" id="{58A58832-F843-400E-B951-24ED3ED6B87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8" name="テキスト ボックス 777">
          <a:extLst>
            <a:ext uri="{FF2B5EF4-FFF2-40B4-BE49-F238E27FC236}">
              <a16:creationId xmlns:a16="http://schemas.microsoft.com/office/drawing/2014/main" id="{7E074EBB-0CFE-4C0B-A9EE-2BC86FFCB00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9" name="直線コネクタ 778">
          <a:extLst>
            <a:ext uri="{FF2B5EF4-FFF2-40B4-BE49-F238E27FC236}">
              <a16:creationId xmlns:a16="http://schemas.microsoft.com/office/drawing/2014/main" id="{D3042A02-7B26-4708-AF45-EB0E1281005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0" name="テキスト ボックス 779">
          <a:extLst>
            <a:ext uri="{FF2B5EF4-FFF2-40B4-BE49-F238E27FC236}">
              <a16:creationId xmlns:a16="http://schemas.microsoft.com/office/drawing/2014/main" id="{A7BFAF00-2367-4296-9096-7FEB16103FD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1" name="直線コネクタ 780">
          <a:extLst>
            <a:ext uri="{FF2B5EF4-FFF2-40B4-BE49-F238E27FC236}">
              <a16:creationId xmlns:a16="http://schemas.microsoft.com/office/drawing/2014/main" id="{533C772C-BE9B-45BF-BE27-6F7D34D1B8A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2" name="テキスト ボックス 781">
          <a:extLst>
            <a:ext uri="{FF2B5EF4-FFF2-40B4-BE49-F238E27FC236}">
              <a16:creationId xmlns:a16="http://schemas.microsoft.com/office/drawing/2014/main" id="{27446B79-960A-487A-B7FB-DDA1A635D0C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3" name="直線コネクタ 782">
          <a:extLst>
            <a:ext uri="{FF2B5EF4-FFF2-40B4-BE49-F238E27FC236}">
              <a16:creationId xmlns:a16="http://schemas.microsoft.com/office/drawing/2014/main" id="{003C52F4-BCFD-45A4-8CF8-943CF09E8D2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4" name="テキスト ボックス 783">
          <a:extLst>
            <a:ext uri="{FF2B5EF4-FFF2-40B4-BE49-F238E27FC236}">
              <a16:creationId xmlns:a16="http://schemas.microsoft.com/office/drawing/2014/main" id="{A125158E-2496-4E00-8CE7-C3F8296B5D3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5" name="直線コネクタ 784">
          <a:extLst>
            <a:ext uri="{FF2B5EF4-FFF2-40B4-BE49-F238E27FC236}">
              <a16:creationId xmlns:a16="http://schemas.microsoft.com/office/drawing/2014/main" id="{2D1ABCA2-1904-4D5C-B188-204AEF03A9F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6" name="テキスト ボックス 785">
          <a:extLst>
            <a:ext uri="{FF2B5EF4-FFF2-40B4-BE49-F238E27FC236}">
              <a16:creationId xmlns:a16="http://schemas.microsoft.com/office/drawing/2014/main" id="{2E98C97C-3DA0-4E9F-9ADE-41414421D33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7" name="直線コネクタ 786">
          <a:extLst>
            <a:ext uri="{FF2B5EF4-FFF2-40B4-BE49-F238E27FC236}">
              <a16:creationId xmlns:a16="http://schemas.microsoft.com/office/drawing/2014/main" id="{84D57D90-DA5F-4D16-AB86-80DC3427CD2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8" name="テキスト ボックス 787">
          <a:extLst>
            <a:ext uri="{FF2B5EF4-FFF2-40B4-BE49-F238E27FC236}">
              <a16:creationId xmlns:a16="http://schemas.microsoft.com/office/drawing/2014/main" id="{2911A139-74FA-42E8-B7B8-1CAD3A7B366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850E2661-F5DE-421B-B57D-DE07B0FC66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A27109C9-94AB-4CED-9B37-C32E8D6C2C8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E6FE6B91-1466-4FAF-AE72-5CEF9D94BD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92" name="直線コネクタ 791">
          <a:extLst>
            <a:ext uri="{FF2B5EF4-FFF2-40B4-BE49-F238E27FC236}">
              <a16:creationId xmlns:a16="http://schemas.microsoft.com/office/drawing/2014/main" id="{E0157838-368D-415C-815C-F4FBD8F46532}"/>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93" name="【消防施設】&#10;一人当たり面積最小値テキスト">
          <a:extLst>
            <a:ext uri="{FF2B5EF4-FFF2-40B4-BE49-F238E27FC236}">
              <a16:creationId xmlns:a16="http://schemas.microsoft.com/office/drawing/2014/main" id="{149DC9F6-70E3-46A2-8266-FBB7CC6AC72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94" name="直線コネクタ 793">
          <a:extLst>
            <a:ext uri="{FF2B5EF4-FFF2-40B4-BE49-F238E27FC236}">
              <a16:creationId xmlns:a16="http://schemas.microsoft.com/office/drawing/2014/main" id="{45BDCB10-88A2-4D82-8A41-65B9D4898E99}"/>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95" name="【消防施設】&#10;一人当たり面積最大値テキスト">
          <a:extLst>
            <a:ext uri="{FF2B5EF4-FFF2-40B4-BE49-F238E27FC236}">
              <a16:creationId xmlns:a16="http://schemas.microsoft.com/office/drawing/2014/main" id="{6DBC0787-D4EE-4721-8887-6EEA7A156F56}"/>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96" name="直線コネクタ 795">
          <a:extLst>
            <a:ext uri="{FF2B5EF4-FFF2-40B4-BE49-F238E27FC236}">
              <a16:creationId xmlns:a16="http://schemas.microsoft.com/office/drawing/2014/main" id="{DE4B2894-72A7-4015-B6DD-C6BEB52E3AB9}"/>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97" name="【消防施設】&#10;一人当たり面積平均値テキスト">
          <a:extLst>
            <a:ext uri="{FF2B5EF4-FFF2-40B4-BE49-F238E27FC236}">
              <a16:creationId xmlns:a16="http://schemas.microsoft.com/office/drawing/2014/main" id="{16A3F9A6-6ED9-4441-8428-E4CB0FD0F585}"/>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98" name="フローチャート: 判断 797">
          <a:extLst>
            <a:ext uri="{FF2B5EF4-FFF2-40B4-BE49-F238E27FC236}">
              <a16:creationId xmlns:a16="http://schemas.microsoft.com/office/drawing/2014/main" id="{AB849264-28E4-467F-A1B7-61B6496B7958}"/>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99" name="フローチャート: 判断 798">
          <a:extLst>
            <a:ext uri="{FF2B5EF4-FFF2-40B4-BE49-F238E27FC236}">
              <a16:creationId xmlns:a16="http://schemas.microsoft.com/office/drawing/2014/main" id="{9FF0DFF6-22FB-4B43-9BC4-32EDB626947C}"/>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00" name="フローチャート: 判断 799">
          <a:extLst>
            <a:ext uri="{FF2B5EF4-FFF2-40B4-BE49-F238E27FC236}">
              <a16:creationId xmlns:a16="http://schemas.microsoft.com/office/drawing/2014/main" id="{D5402853-201B-457A-81D9-9B3EBDB1A977}"/>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01" name="フローチャート: 判断 800">
          <a:extLst>
            <a:ext uri="{FF2B5EF4-FFF2-40B4-BE49-F238E27FC236}">
              <a16:creationId xmlns:a16="http://schemas.microsoft.com/office/drawing/2014/main" id="{C9E4A648-A875-42A8-B52B-91B02871B092}"/>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02" name="フローチャート: 判断 801">
          <a:extLst>
            <a:ext uri="{FF2B5EF4-FFF2-40B4-BE49-F238E27FC236}">
              <a16:creationId xmlns:a16="http://schemas.microsoft.com/office/drawing/2014/main" id="{F12A8473-D998-48D8-A73D-69E0CEFBBDE2}"/>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7F5DE860-6C03-4B1B-92EF-A2CCCD240E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7B4104D1-D929-4464-93C7-8AA5142B22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B3CAF04-ACF7-4A86-B0C1-1723A86B71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E0F5E03B-CFD6-4F70-AA54-190C99AEF8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385041A-2693-4FDD-BD80-086B18A0F5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41184</xdr:rowOff>
    </xdr:from>
    <xdr:to>
      <xdr:col>116</xdr:col>
      <xdr:colOff>114300</xdr:colOff>
      <xdr:row>85</xdr:row>
      <xdr:rowOff>142784</xdr:rowOff>
    </xdr:to>
    <xdr:sp macro="" textlink="">
      <xdr:nvSpPr>
        <xdr:cNvPr id="808" name="楕円 807">
          <a:extLst>
            <a:ext uri="{FF2B5EF4-FFF2-40B4-BE49-F238E27FC236}">
              <a16:creationId xmlns:a16="http://schemas.microsoft.com/office/drawing/2014/main" id="{55E325B6-858F-41EE-B55D-F5DB6F0C4E50}"/>
            </a:ext>
          </a:extLst>
        </xdr:cNvPr>
        <xdr:cNvSpPr/>
      </xdr:nvSpPr>
      <xdr:spPr>
        <a:xfrm>
          <a:off x="22110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19611</xdr:rowOff>
    </xdr:from>
    <xdr:ext cx="469744" cy="259045"/>
    <xdr:sp macro="" textlink="">
      <xdr:nvSpPr>
        <xdr:cNvPr id="809" name="【消防施設】&#10;一人当たり面積該当値テキスト">
          <a:extLst>
            <a:ext uri="{FF2B5EF4-FFF2-40B4-BE49-F238E27FC236}">
              <a16:creationId xmlns:a16="http://schemas.microsoft.com/office/drawing/2014/main" id="{1EE43425-1779-418F-9499-6A2AFA4048A4}"/>
            </a:ext>
          </a:extLst>
        </xdr:cNvPr>
        <xdr:cNvSpPr txBox="1"/>
      </xdr:nvSpPr>
      <xdr:spPr>
        <a:xfrm>
          <a:off x="22199600"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147882</xdr:rowOff>
    </xdr:from>
    <xdr:ext cx="469744" cy="259045"/>
    <xdr:sp macro="" textlink="">
      <xdr:nvSpPr>
        <xdr:cNvPr id="810" name="n_1aveValue【消防施設】&#10;一人当たり面積">
          <a:extLst>
            <a:ext uri="{FF2B5EF4-FFF2-40B4-BE49-F238E27FC236}">
              <a16:creationId xmlns:a16="http://schemas.microsoft.com/office/drawing/2014/main" id="{F91498AE-2AE3-44C6-BA63-EEAB7D932F66}"/>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11" name="n_2aveValue【消防施設】&#10;一人当たり面積">
          <a:extLst>
            <a:ext uri="{FF2B5EF4-FFF2-40B4-BE49-F238E27FC236}">
              <a16:creationId xmlns:a16="http://schemas.microsoft.com/office/drawing/2014/main" id="{92F78ACF-F160-41ED-9261-F023A02E61A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12" name="n_3aveValue【消防施設】&#10;一人当たり面積">
          <a:extLst>
            <a:ext uri="{FF2B5EF4-FFF2-40B4-BE49-F238E27FC236}">
              <a16:creationId xmlns:a16="http://schemas.microsoft.com/office/drawing/2014/main" id="{BF0FF080-8EA7-4A23-8004-E7A97B96C089}"/>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13" name="n_4aveValue【消防施設】&#10;一人当たり面積">
          <a:extLst>
            <a:ext uri="{FF2B5EF4-FFF2-40B4-BE49-F238E27FC236}">
              <a16:creationId xmlns:a16="http://schemas.microsoft.com/office/drawing/2014/main" id="{9520E3DA-636F-4868-80C2-E148D4DC3106}"/>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27F15F5E-138C-46CF-8E71-8F9C7EEDD8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ECD830B0-B843-4F85-B1D3-776C0BF457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D783A4D5-68B3-45E8-8E68-447A32B8DF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669A2446-A183-4A0E-9971-2B9BC462B3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AF9AAE65-81CD-45AD-A590-DBC95D741A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6684BA52-3778-48C7-A6FC-645F35AA0A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56CE1CD2-52FB-4E64-A73F-7DB79668FF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08959ACF-5B49-4D78-9826-5513227B92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49AD9FB6-8148-4158-B43D-6EA691D485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379ADA6B-D918-43A3-8847-FC1CE60FDD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FD768B44-E659-4BCA-853D-228B92B611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5" name="直線コネクタ 824">
          <a:extLst>
            <a:ext uri="{FF2B5EF4-FFF2-40B4-BE49-F238E27FC236}">
              <a16:creationId xmlns:a16="http://schemas.microsoft.com/office/drawing/2014/main" id="{0EC127CF-80D2-4AD7-A479-CEA34F58B66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6" name="テキスト ボックス 825">
          <a:extLst>
            <a:ext uri="{FF2B5EF4-FFF2-40B4-BE49-F238E27FC236}">
              <a16:creationId xmlns:a16="http://schemas.microsoft.com/office/drawing/2014/main" id="{4FF5C757-6CB4-46FE-A855-8B6924928D5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7" name="直線コネクタ 826">
          <a:extLst>
            <a:ext uri="{FF2B5EF4-FFF2-40B4-BE49-F238E27FC236}">
              <a16:creationId xmlns:a16="http://schemas.microsoft.com/office/drawing/2014/main" id="{5468A412-2026-4BD8-BE99-E1F608A1C9E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8" name="テキスト ボックス 827">
          <a:extLst>
            <a:ext uri="{FF2B5EF4-FFF2-40B4-BE49-F238E27FC236}">
              <a16:creationId xmlns:a16="http://schemas.microsoft.com/office/drawing/2014/main" id="{BEFB3CC4-79DC-437C-B422-CBDA5B4E85B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9" name="直線コネクタ 828">
          <a:extLst>
            <a:ext uri="{FF2B5EF4-FFF2-40B4-BE49-F238E27FC236}">
              <a16:creationId xmlns:a16="http://schemas.microsoft.com/office/drawing/2014/main" id="{32FE815F-DA63-4071-A26A-6ABE87F1F5B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0" name="テキスト ボックス 829">
          <a:extLst>
            <a:ext uri="{FF2B5EF4-FFF2-40B4-BE49-F238E27FC236}">
              <a16:creationId xmlns:a16="http://schemas.microsoft.com/office/drawing/2014/main" id="{14925065-E3F9-474F-B0A7-AFD91187BF7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1" name="直線コネクタ 830">
          <a:extLst>
            <a:ext uri="{FF2B5EF4-FFF2-40B4-BE49-F238E27FC236}">
              <a16:creationId xmlns:a16="http://schemas.microsoft.com/office/drawing/2014/main" id="{CB2BE8EF-A002-4995-A43E-BAD10D9BC9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2" name="テキスト ボックス 831">
          <a:extLst>
            <a:ext uri="{FF2B5EF4-FFF2-40B4-BE49-F238E27FC236}">
              <a16:creationId xmlns:a16="http://schemas.microsoft.com/office/drawing/2014/main" id="{4F4671A8-0CA9-44EC-8B85-59D9C93E571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3" name="直線コネクタ 832">
          <a:extLst>
            <a:ext uri="{FF2B5EF4-FFF2-40B4-BE49-F238E27FC236}">
              <a16:creationId xmlns:a16="http://schemas.microsoft.com/office/drawing/2014/main" id="{73611098-E316-4468-AECE-AF9AC5566F9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34" name="テキスト ボックス 833">
          <a:extLst>
            <a:ext uri="{FF2B5EF4-FFF2-40B4-BE49-F238E27FC236}">
              <a16:creationId xmlns:a16="http://schemas.microsoft.com/office/drawing/2014/main" id="{3FB3E6B5-DBD7-4FB2-9C68-06160CD9D8B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a:extLst>
            <a:ext uri="{FF2B5EF4-FFF2-40B4-BE49-F238E27FC236}">
              <a16:creationId xmlns:a16="http://schemas.microsoft.com/office/drawing/2014/main" id="{22C9B655-C6C7-44FE-9B04-B561C53E07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a:extLst>
            <a:ext uri="{FF2B5EF4-FFF2-40B4-BE49-F238E27FC236}">
              <a16:creationId xmlns:a16="http://schemas.microsoft.com/office/drawing/2014/main" id="{6BAB368B-9BAB-4653-80C5-22C96FF59F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37" name="直線コネクタ 836">
          <a:extLst>
            <a:ext uri="{FF2B5EF4-FFF2-40B4-BE49-F238E27FC236}">
              <a16:creationId xmlns:a16="http://schemas.microsoft.com/office/drawing/2014/main" id="{C16BE783-46FA-43F2-A210-9239814F6A0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38" name="【庁舎】&#10;有形固定資産減価償却率最小値テキスト">
          <a:extLst>
            <a:ext uri="{FF2B5EF4-FFF2-40B4-BE49-F238E27FC236}">
              <a16:creationId xmlns:a16="http://schemas.microsoft.com/office/drawing/2014/main" id="{51C3C94E-49F7-40DE-B610-7FB52261876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39" name="直線コネクタ 838">
          <a:extLst>
            <a:ext uri="{FF2B5EF4-FFF2-40B4-BE49-F238E27FC236}">
              <a16:creationId xmlns:a16="http://schemas.microsoft.com/office/drawing/2014/main" id="{25C9425F-E941-42A2-972B-C743733EA75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0" name="【庁舎】&#10;有形固定資産減価償却率最大値テキスト">
          <a:extLst>
            <a:ext uri="{FF2B5EF4-FFF2-40B4-BE49-F238E27FC236}">
              <a16:creationId xmlns:a16="http://schemas.microsoft.com/office/drawing/2014/main" id="{876F1ED8-D13C-4C85-8D12-95C42288583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1" name="直線コネクタ 840">
          <a:extLst>
            <a:ext uri="{FF2B5EF4-FFF2-40B4-BE49-F238E27FC236}">
              <a16:creationId xmlns:a16="http://schemas.microsoft.com/office/drawing/2014/main" id="{5F015AD7-CE19-403A-8D6F-F77B2EDC2BD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42" name="【庁舎】&#10;有形固定資産減価償却率平均値テキスト">
          <a:extLst>
            <a:ext uri="{FF2B5EF4-FFF2-40B4-BE49-F238E27FC236}">
              <a16:creationId xmlns:a16="http://schemas.microsoft.com/office/drawing/2014/main" id="{D3E991D9-497D-40EE-A3AA-D0E2BA016C42}"/>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43" name="フローチャート: 判断 842">
          <a:extLst>
            <a:ext uri="{FF2B5EF4-FFF2-40B4-BE49-F238E27FC236}">
              <a16:creationId xmlns:a16="http://schemas.microsoft.com/office/drawing/2014/main" id="{C8CA162E-1C01-4EEE-94D3-910BC9CE76C8}"/>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44" name="フローチャート: 判断 843">
          <a:extLst>
            <a:ext uri="{FF2B5EF4-FFF2-40B4-BE49-F238E27FC236}">
              <a16:creationId xmlns:a16="http://schemas.microsoft.com/office/drawing/2014/main" id="{F7C95BED-7642-46A1-8352-D835EB9B6E69}"/>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45" name="フローチャート: 判断 844">
          <a:extLst>
            <a:ext uri="{FF2B5EF4-FFF2-40B4-BE49-F238E27FC236}">
              <a16:creationId xmlns:a16="http://schemas.microsoft.com/office/drawing/2014/main" id="{A21F50DA-047D-4660-9B3D-939336A5C20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46" name="フローチャート: 判断 845">
          <a:extLst>
            <a:ext uri="{FF2B5EF4-FFF2-40B4-BE49-F238E27FC236}">
              <a16:creationId xmlns:a16="http://schemas.microsoft.com/office/drawing/2014/main" id="{3BA29DA0-EDE0-446B-A287-E2D807385874}"/>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47" name="フローチャート: 判断 846">
          <a:extLst>
            <a:ext uri="{FF2B5EF4-FFF2-40B4-BE49-F238E27FC236}">
              <a16:creationId xmlns:a16="http://schemas.microsoft.com/office/drawing/2014/main" id="{45C57685-22D5-4355-A5AF-C23DCDA218F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35A76442-6EE0-4335-91C1-3CDA78E8EC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EC6FF327-B825-46A8-B80E-40F755EC1C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F482FF16-4287-44AD-BDF5-4B2E7AA01D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3451E197-E0AF-46D0-A248-2EC8A61EB4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949FF04A-8D7B-4C13-A918-050F436402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62230</xdr:rowOff>
    </xdr:from>
    <xdr:to>
      <xdr:col>85</xdr:col>
      <xdr:colOff>177800</xdr:colOff>
      <xdr:row>103</xdr:row>
      <xdr:rowOff>163830</xdr:rowOff>
    </xdr:to>
    <xdr:sp macro="" textlink="">
      <xdr:nvSpPr>
        <xdr:cNvPr id="853" name="楕円 852">
          <a:extLst>
            <a:ext uri="{FF2B5EF4-FFF2-40B4-BE49-F238E27FC236}">
              <a16:creationId xmlns:a16="http://schemas.microsoft.com/office/drawing/2014/main" id="{A2D3744D-B0F0-4790-A958-ED4255D2BE51}"/>
            </a:ext>
          </a:extLst>
        </xdr:cNvPr>
        <xdr:cNvSpPr/>
      </xdr:nvSpPr>
      <xdr:spPr>
        <a:xfrm>
          <a:off x="162687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40657</xdr:rowOff>
    </xdr:from>
    <xdr:ext cx="405111" cy="259045"/>
    <xdr:sp macro="" textlink="">
      <xdr:nvSpPr>
        <xdr:cNvPr id="854" name="【庁舎】&#10;有形固定資産減価償却率該当値テキスト">
          <a:extLst>
            <a:ext uri="{FF2B5EF4-FFF2-40B4-BE49-F238E27FC236}">
              <a16:creationId xmlns:a16="http://schemas.microsoft.com/office/drawing/2014/main" id="{5B3FC205-26D7-498C-8236-6964E703CC93}"/>
            </a:ext>
          </a:extLst>
        </xdr:cNvPr>
        <xdr:cNvSpPr txBox="1"/>
      </xdr:nvSpPr>
      <xdr:spPr>
        <a:xfrm>
          <a:off x="163576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40639</xdr:rowOff>
    </xdr:from>
    <xdr:to>
      <xdr:col>81</xdr:col>
      <xdr:colOff>101600</xdr:colOff>
      <xdr:row>103</xdr:row>
      <xdr:rowOff>142239</xdr:rowOff>
    </xdr:to>
    <xdr:sp macro="" textlink="">
      <xdr:nvSpPr>
        <xdr:cNvPr id="855" name="楕円 854">
          <a:extLst>
            <a:ext uri="{FF2B5EF4-FFF2-40B4-BE49-F238E27FC236}">
              <a16:creationId xmlns:a16="http://schemas.microsoft.com/office/drawing/2014/main" id="{08FD601F-3B3A-4EE7-8713-6774E4D62178}"/>
            </a:ext>
          </a:extLst>
        </xdr:cNvPr>
        <xdr:cNvSpPr/>
      </xdr:nvSpPr>
      <xdr:spPr>
        <a:xfrm>
          <a:off x="15430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91439</xdr:rowOff>
    </xdr:from>
    <xdr:to>
      <xdr:col>85</xdr:col>
      <xdr:colOff>127000</xdr:colOff>
      <xdr:row>103</xdr:row>
      <xdr:rowOff>113030</xdr:rowOff>
    </xdr:to>
    <xdr:cxnSp macro="">
      <xdr:nvCxnSpPr>
        <xdr:cNvPr id="856" name="直線コネクタ 855">
          <a:extLst>
            <a:ext uri="{FF2B5EF4-FFF2-40B4-BE49-F238E27FC236}">
              <a16:creationId xmlns:a16="http://schemas.microsoft.com/office/drawing/2014/main" id="{91DE3707-83F7-4A90-AC9A-4BC6734CA86C}"/>
            </a:ext>
          </a:extLst>
        </xdr:cNvPr>
        <xdr:cNvCxnSpPr/>
      </xdr:nvCxnSpPr>
      <xdr:spPr>
        <a:xfrm>
          <a:off x="15481300" y="17750789"/>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15239</xdr:rowOff>
    </xdr:from>
    <xdr:to>
      <xdr:col>76</xdr:col>
      <xdr:colOff>165100</xdr:colOff>
      <xdr:row>103</xdr:row>
      <xdr:rowOff>116839</xdr:rowOff>
    </xdr:to>
    <xdr:sp macro="" textlink="">
      <xdr:nvSpPr>
        <xdr:cNvPr id="857" name="楕円 856">
          <a:extLst>
            <a:ext uri="{FF2B5EF4-FFF2-40B4-BE49-F238E27FC236}">
              <a16:creationId xmlns:a16="http://schemas.microsoft.com/office/drawing/2014/main" id="{85B8DAEE-EE37-4629-9E91-F17011580375}"/>
            </a:ext>
          </a:extLst>
        </xdr:cNvPr>
        <xdr:cNvSpPr/>
      </xdr:nvSpPr>
      <xdr:spPr>
        <a:xfrm>
          <a:off x="14541500" y="176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66039</xdr:rowOff>
    </xdr:from>
    <xdr:to>
      <xdr:col>81</xdr:col>
      <xdr:colOff>50800</xdr:colOff>
      <xdr:row>103</xdr:row>
      <xdr:rowOff>91439</xdr:rowOff>
    </xdr:to>
    <xdr:cxnSp macro="">
      <xdr:nvCxnSpPr>
        <xdr:cNvPr id="858" name="直線コネクタ 857">
          <a:extLst>
            <a:ext uri="{FF2B5EF4-FFF2-40B4-BE49-F238E27FC236}">
              <a16:creationId xmlns:a16="http://schemas.microsoft.com/office/drawing/2014/main" id="{826D32C0-DA21-4D72-9045-A973915CB199}"/>
            </a:ext>
          </a:extLst>
        </xdr:cNvPr>
        <xdr:cNvCxnSpPr/>
      </xdr:nvCxnSpPr>
      <xdr:spPr>
        <a:xfrm>
          <a:off x="14592300" y="177253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161289</xdr:rowOff>
    </xdr:from>
    <xdr:to>
      <xdr:col>72</xdr:col>
      <xdr:colOff>38100</xdr:colOff>
      <xdr:row>103</xdr:row>
      <xdr:rowOff>91439</xdr:rowOff>
    </xdr:to>
    <xdr:sp macro="" textlink="">
      <xdr:nvSpPr>
        <xdr:cNvPr id="859" name="楕円 858">
          <a:extLst>
            <a:ext uri="{FF2B5EF4-FFF2-40B4-BE49-F238E27FC236}">
              <a16:creationId xmlns:a16="http://schemas.microsoft.com/office/drawing/2014/main" id="{267E3348-5FC5-48EF-AEC8-E66C1340B74E}"/>
            </a:ext>
          </a:extLst>
        </xdr:cNvPr>
        <xdr:cNvSpPr/>
      </xdr:nvSpPr>
      <xdr:spPr>
        <a:xfrm>
          <a:off x="13652500" y="176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40639</xdr:rowOff>
    </xdr:from>
    <xdr:to>
      <xdr:col>76</xdr:col>
      <xdr:colOff>114300</xdr:colOff>
      <xdr:row>103</xdr:row>
      <xdr:rowOff>66039</xdr:rowOff>
    </xdr:to>
    <xdr:cxnSp macro="">
      <xdr:nvCxnSpPr>
        <xdr:cNvPr id="860" name="直線コネクタ 859">
          <a:extLst>
            <a:ext uri="{FF2B5EF4-FFF2-40B4-BE49-F238E27FC236}">
              <a16:creationId xmlns:a16="http://schemas.microsoft.com/office/drawing/2014/main" id="{64BB5129-40D2-44E1-91B6-BB883EADBB89}"/>
            </a:ext>
          </a:extLst>
        </xdr:cNvPr>
        <xdr:cNvCxnSpPr/>
      </xdr:nvCxnSpPr>
      <xdr:spPr>
        <a:xfrm>
          <a:off x="13703300" y="176999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133350</xdr:rowOff>
    </xdr:from>
    <xdr:to>
      <xdr:col>67</xdr:col>
      <xdr:colOff>101600</xdr:colOff>
      <xdr:row>103</xdr:row>
      <xdr:rowOff>63500</xdr:rowOff>
    </xdr:to>
    <xdr:sp macro="" textlink="">
      <xdr:nvSpPr>
        <xdr:cNvPr id="861" name="楕円 860">
          <a:extLst>
            <a:ext uri="{FF2B5EF4-FFF2-40B4-BE49-F238E27FC236}">
              <a16:creationId xmlns:a16="http://schemas.microsoft.com/office/drawing/2014/main" id="{499C2E30-D347-404A-98D4-8A2F50F38371}"/>
            </a:ext>
          </a:extLst>
        </xdr:cNvPr>
        <xdr:cNvSpPr/>
      </xdr:nvSpPr>
      <xdr:spPr>
        <a:xfrm>
          <a:off x="12763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12700</xdr:rowOff>
    </xdr:from>
    <xdr:to>
      <xdr:col>71</xdr:col>
      <xdr:colOff>177800</xdr:colOff>
      <xdr:row>103</xdr:row>
      <xdr:rowOff>40639</xdr:rowOff>
    </xdr:to>
    <xdr:cxnSp macro="">
      <xdr:nvCxnSpPr>
        <xdr:cNvPr id="862" name="直線コネクタ 861">
          <a:extLst>
            <a:ext uri="{FF2B5EF4-FFF2-40B4-BE49-F238E27FC236}">
              <a16:creationId xmlns:a16="http://schemas.microsoft.com/office/drawing/2014/main" id="{8B5A5B7B-4047-438F-92DD-1CD0336FB1C4}"/>
            </a:ext>
          </a:extLst>
        </xdr:cNvPr>
        <xdr:cNvCxnSpPr/>
      </xdr:nvCxnSpPr>
      <xdr:spPr>
        <a:xfrm>
          <a:off x="12814300" y="176720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63" name="n_1aveValue【庁舎】&#10;有形固定資産減価償却率">
          <a:extLst>
            <a:ext uri="{FF2B5EF4-FFF2-40B4-BE49-F238E27FC236}">
              <a16:creationId xmlns:a16="http://schemas.microsoft.com/office/drawing/2014/main" id="{E07DE4A7-C0D3-4E76-97AA-77E045472A1C}"/>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64" name="n_2aveValue【庁舎】&#10;有形固定資産減価償却率">
          <a:extLst>
            <a:ext uri="{FF2B5EF4-FFF2-40B4-BE49-F238E27FC236}">
              <a16:creationId xmlns:a16="http://schemas.microsoft.com/office/drawing/2014/main" id="{EA7BB6D9-5018-434B-A7BA-99993100D56F}"/>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65" name="n_3aveValue【庁舎】&#10;有形固定資産減価償却率">
          <a:extLst>
            <a:ext uri="{FF2B5EF4-FFF2-40B4-BE49-F238E27FC236}">
              <a16:creationId xmlns:a16="http://schemas.microsoft.com/office/drawing/2014/main" id="{E91AAF81-69D1-4C91-A68E-E373A275D38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66" name="n_4aveValue【庁舎】&#10;有形固定資産減価償却率">
          <a:extLst>
            <a:ext uri="{FF2B5EF4-FFF2-40B4-BE49-F238E27FC236}">
              <a16:creationId xmlns:a16="http://schemas.microsoft.com/office/drawing/2014/main" id="{96836F36-EA91-432E-A4C5-4BFB5302CFD6}"/>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158766</xdr:rowOff>
    </xdr:from>
    <xdr:ext cx="405111" cy="259045"/>
    <xdr:sp macro="" textlink="">
      <xdr:nvSpPr>
        <xdr:cNvPr id="867" name="n_1mainValue【庁舎】&#10;有形固定資産減価償却率">
          <a:extLst>
            <a:ext uri="{FF2B5EF4-FFF2-40B4-BE49-F238E27FC236}">
              <a16:creationId xmlns:a16="http://schemas.microsoft.com/office/drawing/2014/main" id="{31B63816-9CC6-49E3-A441-BB9542680F07}"/>
            </a:ext>
          </a:extLst>
        </xdr:cNvPr>
        <xdr:cNvSpPr txBox="1"/>
      </xdr:nvSpPr>
      <xdr:spPr>
        <a:xfrm>
          <a:off x="15266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133366</xdr:rowOff>
    </xdr:from>
    <xdr:ext cx="405111" cy="259045"/>
    <xdr:sp macro="" textlink="">
      <xdr:nvSpPr>
        <xdr:cNvPr id="868" name="n_2mainValue【庁舎】&#10;有形固定資産減価償却率">
          <a:extLst>
            <a:ext uri="{FF2B5EF4-FFF2-40B4-BE49-F238E27FC236}">
              <a16:creationId xmlns:a16="http://schemas.microsoft.com/office/drawing/2014/main" id="{D9CFCFD0-9E62-4040-8A86-BFBAF551A653}"/>
            </a:ext>
          </a:extLst>
        </xdr:cNvPr>
        <xdr:cNvSpPr txBox="1"/>
      </xdr:nvSpPr>
      <xdr:spPr>
        <a:xfrm>
          <a:off x="143897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107966</xdr:rowOff>
    </xdr:from>
    <xdr:ext cx="405111" cy="259045"/>
    <xdr:sp macro="" textlink="">
      <xdr:nvSpPr>
        <xdr:cNvPr id="869" name="n_3mainValue【庁舎】&#10;有形固定資産減価償却率">
          <a:extLst>
            <a:ext uri="{FF2B5EF4-FFF2-40B4-BE49-F238E27FC236}">
              <a16:creationId xmlns:a16="http://schemas.microsoft.com/office/drawing/2014/main" id="{896F3BC1-10FE-465A-B985-DE843295F7EA}"/>
            </a:ext>
          </a:extLst>
        </xdr:cNvPr>
        <xdr:cNvSpPr txBox="1"/>
      </xdr:nvSpPr>
      <xdr:spPr>
        <a:xfrm>
          <a:off x="13500744" y="1742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80027</xdr:rowOff>
    </xdr:from>
    <xdr:ext cx="405111" cy="259045"/>
    <xdr:sp macro="" textlink="">
      <xdr:nvSpPr>
        <xdr:cNvPr id="870" name="n_4mainValue【庁舎】&#10;有形固定資産減価償却率">
          <a:extLst>
            <a:ext uri="{FF2B5EF4-FFF2-40B4-BE49-F238E27FC236}">
              <a16:creationId xmlns:a16="http://schemas.microsoft.com/office/drawing/2014/main" id="{5D6322D7-05B5-4AA1-A666-0DF6332368B8}"/>
            </a:ext>
          </a:extLst>
        </xdr:cNvPr>
        <xdr:cNvSpPr txBox="1"/>
      </xdr:nvSpPr>
      <xdr:spPr>
        <a:xfrm>
          <a:off x="126117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a:extLst>
            <a:ext uri="{FF2B5EF4-FFF2-40B4-BE49-F238E27FC236}">
              <a16:creationId xmlns:a16="http://schemas.microsoft.com/office/drawing/2014/main" id="{E7529A8D-13BA-4208-9F86-E2A7D9F84A2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a:extLst>
            <a:ext uri="{FF2B5EF4-FFF2-40B4-BE49-F238E27FC236}">
              <a16:creationId xmlns:a16="http://schemas.microsoft.com/office/drawing/2014/main" id="{5450FBCA-C128-49B6-9908-293F4D48CB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a:extLst>
            <a:ext uri="{FF2B5EF4-FFF2-40B4-BE49-F238E27FC236}">
              <a16:creationId xmlns:a16="http://schemas.microsoft.com/office/drawing/2014/main" id="{6CED5624-76E3-4AED-A57A-1A852A650B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a:extLst>
            <a:ext uri="{FF2B5EF4-FFF2-40B4-BE49-F238E27FC236}">
              <a16:creationId xmlns:a16="http://schemas.microsoft.com/office/drawing/2014/main" id="{F152993E-3DAE-4DE3-B8CB-C1EFABEF38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a:extLst>
            <a:ext uri="{FF2B5EF4-FFF2-40B4-BE49-F238E27FC236}">
              <a16:creationId xmlns:a16="http://schemas.microsoft.com/office/drawing/2014/main" id="{B30BA55D-D02B-4E30-9BEC-E52C367313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a:extLst>
            <a:ext uri="{FF2B5EF4-FFF2-40B4-BE49-F238E27FC236}">
              <a16:creationId xmlns:a16="http://schemas.microsoft.com/office/drawing/2014/main" id="{34E8B24F-CCF6-4373-97BB-F8498C0CA5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a:extLst>
            <a:ext uri="{FF2B5EF4-FFF2-40B4-BE49-F238E27FC236}">
              <a16:creationId xmlns:a16="http://schemas.microsoft.com/office/drawing/2014/main" id="{42A94335-7C1D-4FBB-80A0-F809D69E3E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a:extLst>
            <a:ext uri="{FF2B5EF4-FFF2-40B4-BE49-F238E27FC236}">
              <a16:creationId xmlns:a16="http://schemas.microsoft.com/office/drawing/2014/main" id="{71561081-79FA-4C9C-8618-4FDA8A191A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a:extLst>
            <a:ext uri="{FF2B5EF4-FFF2-40B4-BE49-F238E27FC236}">
              <a16:creationId xmlns:a16="http://schemas.microsoft.com/office/drawing/2014/main" id="{2137D0C6-0456-4CD4-859D-83686C8FDC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a:extLst>
            <a:ext uri="{FF2B5EF4-FFF2-40B4-BE49-F238E27FC236}">
              <a16:creationId xmlns:a16="http://schemas.microsoft.com/office/drawing/2014/main" id="{E15079C2-ECB6-4214-8C46-2072F0A511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1" name="直線コネクタ 880">
          <a:extLst>
            <a:ext uri="{FF2B5EF4-FFF2-40B4-BE49-F238E27FC236}">
              <a16:creationId xmlns:a16="http://schemas.microsoft.com/office/drawing/2014/main" id="{C27A7A4C-DB42-4DAD-B249-98230A725FD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2" name="テキスト ボックス 881">
          <a:extLst>
            <a:ext uri="{FF2B5EF4-FFF2-40B4-BE49-F238E27FC236}">
              <a16:creationId xmlns:a16="http://schemas.microsoft.com/office/drawing/2014/main" id="{7CA18EEB-4A13-4EAF-AE7D-5A7045C898C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3" name="直線コネクタ 882">
          <a:extLst>
            <a:ext uri="{FF2B5EF4-FFF2-40B4-BE49-F238E27FC236}">
              <a16:creationId xmlns:a16="http://schemas.microsoft.com/office/drawing/2014/main" id="{06699D1B-E1F6-4D3D-8D8C-B843B70DBE0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4" name="テキスト ボックス 883">
          <a:extLst>
            <a:ext uri="{FF2B5EF4-FFF2-40B4-BE49-F238E27FC236}">
              <a16:creationId xmlns:a16="http://schemas.microsoft.com/office/drawing/2014/main" id="{EA27EFCF-B479-406B-A76C-25132E1081A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5" name="直線コネクタ 884">
          <a:extLst>
            <a:ext uri="{FF2B5EF4-FFF2-40B4-BE49-F238E27FC236}">
              <a16:creationId xmlns:a16="http://schemas.microsoft.com/office/drawing/2014/main" id="{241AF11C-9CE7-4472-8E94-BDED89F1A24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6" name="テキスト ボックス 885">
          <a:extLst>
            <a:ext uri="{FF2B5EF4-FFF2-40B4-BE49-F238E27FC236}">
              <a16:creationId xmlns:a16="http://schemas.microsoft.com/office/drawing/2014/main" id="{707C0BE4-0E00-4483-BA9B-AB2BAC9FA22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7" name="直線コネクタ 886">
          <a:extLst>
            <a:ext uri="{FF2B5EF4-FFF2-40B4-BE49-F238E27FC236}">
              <a16:creationId xmlns:a16="http://schemas.microsoft.com/office/drawing/2014/main" id="{56EE3D15-A807-4D4A-9A71-FD332856D11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8" name="テキスト ボックス 887">
          <a:extLst>
            <a:ext uri="{FF2B5EF4-FFF2-40B4-BE49-F238E27FC236}">
              <a16:creationId xmlns:a16="http://schemas.microsoft.com/office/drawing/2014/main" id="{2A8BE983-1642-488F-B196-EE7308B762F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9" name="直線コネクタ 888">
          <a:extLst>
            <a:ext uri="{FF2B5EF4-FFF2-40B4-BE49-F238E27FC236}">
              <a16:creationId xmlns:a16="http://schemas.microsoft.com/office/drawing/2014/main" id="{882BA0B5-BCDD-4E1E-830D-DA869EFBFD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0" name="テキスト ボックス 889">
          <a:extLst>
            <a:ext uri="{FF2B5EF4-FFF2-40B4-BE49-F238E27FC236}">
              <a16:creationId xmlns:a16="http://schemas.microsoft.com/office/drawing/2014/main" id="{5744A4FD-D722-436F-98A4-E0175038547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a:extLst>
            <a:ext uri="{FF2B5EF4-FFF2-40B4-BE49-F238E27FC236}">
              <a16:creationId xmlns:a16="http://schemas.microsoft.com/office/drawing/2014/main" id="{9C955C0C-6CD5-4BB5-B913-12170AA39B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a:extLst>
            <a:ext uri="{FF2B5EF4-FFF2-40B4-BE49-F238E27FC236}">
              <a16:creationId xmlns:a16="http://schemas.microsoft.com/office/drawing/2014/main" id="{E1EFDF2E-894D-4273-9C6C-A9054E967C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庁舎】&#10;一人当たり面積グラフ枠">
          <a:extLst>
            <a:ext uri="{FF2B5EF4-FFF2-40B4-BE49-F238E27FC236}">
              <a16:creationId xmlns:a16="http://schemas.microsoft.com/office/drawing/2014/main" id="{A1EA5404-3992-46CD-86AF-351B3C8974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94" name="直線コネクタ 893">
          <a:extLst>
            <a:ext uri="{FF2B5EF4-FFF2-40B4-BE49-F238E27FC236}">
              <a16:creationId xmlns:a16="http://schemas.microsoft.com/office/drawing/2014/main" id="{59B2E09B-4D23-4C06-BCA1-BDC0F9BE350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95" name="【庁舎】&#10;一人当たり面積最小値テキスト">
          <a:extLst>
            <a:ext uri="{FF2B5EF4-FFF2-40B4-BE49-F238E27FC236}">
              <a16:creationId xmlns:a16="http://schemas.microsoft.com/office/drawing/2014/main" id="{483CAA67-1AD8-445F-B3A0-1D783FA5236D}"/>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96" name="直線コネクタ 895">
          <a:extLst>
            <a:ext uri="{FF2B5EF4-FFF2-40B4-BE49-F238E27FC236}">
              <a16:creationId xmlns:a16="http://schemas.microsoft.com/office/drawing/2014/main" id="{D88703FF-D9D6-44C1-8DCA-5934079C3161}"/>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97" name="【庁舎】&#10;一人当たり面積最大値テキスト">
          <a:extLst>
            <a:ext uri="{FF2B5EF4-FFF2-40B4-BE49-F238E27FC236}">
              <a16:creationId xmlns:a16="http://schemas.microsoft.com/office/drawing/2014/main" id="{8D9C711D-2E6C-48B0-9984-29CCBEBAFAA3}"/>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98" name="直線コネクタ 897">
          <a:extLst>
            <a:ext uri="{FF2B5EF4-FFF2-40B4-BE49-F238E27FC236}">
              <a16:creationId xmlns:a16="http://schemas.microsoft.com/office/drawing/2014/main" id="{A925BEA5-25B9-4658-A8EE-ACDC57816B2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99" name="【庁舎】&#10;一人当たり面積平均値テキスト">
          <a:extLst>
            <a:ext uri="{FF2B5EF4-FFF2-40B4-BE49-F238E27FC236}">
              <a16:creationId xmlns:a16="http://schemas.microsoft.com/office/drawing/2014/main" id="{DB56BE22-355A-4D9E-B926-ABB58DFFFB47}"/>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00" name="フローチャート: 判断 899">
          <a:extLst>
            <a:ext uri="{FF2B5EF4-FFF2-40B4-BE49-F238E27FC236}">
              <a16:creationId xmlns:a16="http://schemas.microsoft.com/office/drawing/2014/main" id="{7F08B725-D85C-4E64-98D7-D9EE1318DFC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01" name="フローチャート: 判断 900">
          <a:extLst>
            <a:ext uri="{FF2B5EF4-FFF2-40B4-BE49-F238E27FC236}">
              <a16:creationId xmlns:a16="http://schemas.microsoft.com/office/drawing/2014/main" id="{83EF6BD4-B326-4EAF-8F93-EAA6C27921C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02" name="フローチャート: 判断 901">
          <a:extLst>
            <a:ext uri="{FF2B5EF4-FFF2-40B4-BE49-F238E27FC236}">
              <a16:creationId xmlns:a16="http://schemas.microsoft.com/office/drawing/2014/main" id="{6F2D5795-B270-4766-84EC-989844E0E955}"/>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03" name="フローチャート: 判断 902">
          <a:extLst>
            <a:ext uri="{FF2B5EF4-FFF2-40B4-BE49-F238E27FC236}">
              <a16:creationId xmlns:a16="http://schemas.microsoft.com/office/drawing/2014/main" id="{323B101F-5ACF-4FFE-963B-8AE122C3262C}"/>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04" name="フローチャート: 判断 903">
          <a:extLst>
            <a:ext uri="{FF2B5EF4-FFF2-40B4-BE49-F238E27FC236}">
              <a16:creationId xmlns:a16="http://schemas.microsoft.com/office/drawing/2014/main" id="{C32E1992-F358-4CBA-B724-400682E9EA72}"/>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D5945FEF-C209-4BE8-BD2E-45E48E5BAB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B8DD4C18-E351-4753-BEC0-471C8C2C15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F58ADDB4-E2B6-49FD-A00A-C721C33669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80831C30-9A82-458B-B588-5564FBFE52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94C13D99-8D30-431E-83A5-17D8791635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63500</xdr:rowOff>
    </xdr:from>
    <xdr:to>
      <xdr:col>116</xdr:col>
      <xdr:colOff>114300</xdr:colOff>
      <xdr:row>103</xdr:row>
      <xdr:rowOff>165100</xdr:rowOff>
    </xdr:to>
    <xdr:sp macro="" textlink="">
      <xdr:nvSpPr>
        <xdr:cNvPr id="910" name="楕円 909">
          <a:extLst>
            <a:ext uri="{FF2B5EF4-FFF2-40B4-BE49-F238E27FC236}">
              <a16:creationId xmlns:a16="http://schemas.microsoft.com/office/drawing/2014/main" id="{7067A412-7444-494F-88E2-F8C9BD59D2C6}"/>
            </a:ext>
          </a:extLst>
        </xdr:cNvPr>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86377</xdr:rowOff>
    </xdr:from>
    <xdr:ext cx="469744" cy="259045"/>
    <xdr:sp macro="" textlink="">
      <xdr:nvSpPr>
        <xdr:cNvPr id="911" name="【庁舎】&#10;一人当たり面積該当値テキスト">
          <a:extLst>
            <a:ext uri="{FF2B5EF4-FFF2-40B4-BE49-F238E27FC236}">
              <a16:creationId xmlns:a16="http://schemas.microsoft.com/office/drawing/2014/main" id="{3389D1D5-C8F9-43DE-BAB0-FE8F954F78DD}"/>
            </a:ext>
          </a:extLst>
        </xdr:cNvPr>
        <xdr:cNvSpPr txBox="1"/>
      </xdr:nvSpPr>
      <xdr:spPr>
        <a:xfrm>
          <a:off x="22199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78739</xdr:rowOff>
    </xdr:from>
    <xdr:to>
      <xdr:col>112</xdr:col>
      <xdr:colOff>38100</xdr:colOff>
      <xdr:row>104</xdr:row>
      <xdr:rowOff>8889</xdr:rowOff>
    </xdr:to>
    <xdr:sp macro="" textlink="">
      <xdr:nvSpPr>
        <xdr:cNvPr id="912" name="楕円 911">
          <a:extLst>
            <a:ext uri="{FF2B5EF4-FFF2-40B4-BE49-F238E27FC236}">
              <a16:creationId xmlns:a16="http://schemas.microsoft.com/office/drawing/2014/main" id="{E0E10594-3D8A-4B71-A593-72F100C52839}"/>
            </a:ext>
          </a:extLst>
        </xdr:cNvPr>
        <xdr:cNvSpPr/>
      </xdr:nvSpPr>
      <xdr:spPr>
        <a:xfrm>
          <a:off x="2127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114300</xdr:rowOff>
    </xdr:from>
    <xdr:to>
      <xdr:col>116</xdr:col>
      <xdr:colOff>63500</xdr:colOff>
      <xdr:row>103</xdr:row>
      <xdr:rowOff>129539</xdr:rowOff>
    </xdr:to>
    <xdr:cxnSp macro="">
      <xdr:nvCxnSpPr>
        <xdr:cNvPr id="913" name="直線コネクタ 912">
          <a:extLst>
            <a:ext uri="{FF2B5EF4-FFF2-40B4-BE49-F238E27FC236}">
              <a16:creationId xmlns:a16="http://schemas.microsoft.com/office/drawing/2014/main" id="{67FBE640-0DB8-475A-A616-6804300C1742}"/>
            </a:ext>
          </a:extLst>
        </xdr:cNvPr>
        <xdr:cNvCxnSpPr/>
      </xdr:nvCxnSpPr>
      <xdr:spPr>
        <a:xfrm flipV="1">
          <a:off x="21323300" y="177736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99061</xdr:rowOff>
    </xdr:from>
    <xdr:to>
      <xdr:col>107</xdr:col>
      <xdr:colOff>101600</xdr:colOff>
      <xdr:row>104</xdr:row>
      <xdr:rowOff>29211</xdr:rowOff>
    </xdr:to>
    <xdr:sp macro="" textlink="">
      <xdr:nvSpPr>
        <xdr:cNvPr id="914" name="楕円 913">
          <a:extLst>
            <a:ext uri="{FF2B5EF4-FFF2-40B4-BE49-F238E27FC236}">
              <a16:creationId xmlns:a16="http://schemas.microsoft.com/office/drawing/2014/main" id="{E316F45F-1D9C-4758-B023-A92A6EC994F9}"/>
            </a:ext>
          </a:extLst>
        </xdr:cNvPr>
        <xdr:cNvSpPr/>
      </xdr:nvSpPr>
      <xdr:spPr>
        <a:xfrm>
          <a:off x="20383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129539</xdr:rowOff>
    </xdr:from>
    <xdr:to>
      <xdr:col>111</xdr:col>
      <xdr:colOff>177800</xdr:colOff>
      <xdr:row>103</xdr:row>
      <xdr:rowOff>149861</xdr:rowOff>
    </xdr:to>
    <xdr:cxnSp macro="">
      <xdr:nvCxnSpPr>
        <xdr:cNvPr id="915" name="直線コネクタ 914">
          <a:extLst>
            <a:ext uri="{FF2B5EF4-FFF2-40B4-BE49-F238E27FC236}">
              <a16:creationId xmlns:a16="http://schemas.microsoft.com/office/drawing/2014/main" id="{5146ED4F-3772-4C15-95F3-F8032CFBDEAE}"/>
            </a:ext>
          </a:extLst>
        </xdr:cNvPr>
        <xdr:cNvCxnSpPr/>
      </xdr:nvCxnSpPr>
      <xdr:spPr>
        <a:xfrm flipV="1">
          <a:off x="20434300" y="177888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106680</xdr:rowOff>
    </xdr:from>
    <xdr:to>
      <xdr:col>102</xdr:col>
      <xdr:colOff>165100</xdr:colOff>
      <xdr:row>104</xdr:row>
      <xdr:rowOff>36830</xdr:rowOff>
    </xdr:to>
    <xdr:sp macro="" textlink="">
      <xdr:nvSpPr>
        <xdr:cNvPr id="916" name="楕円 915">
          <a:extLst>
            <a:ext uri="{FF2B5EF4-FFF2-40B4-BE49-F238E27FC236}">
              <a16:creationId xmlns:a16="http://schemas.microsoft.com/office/drawing/2014/main" id="{98026BA2-1DB6-4796-8BC4-D89B746E43C8}"/>
            </a:ext>
          </a:extLst>
        </xdr:cNvPr>
        <xdr:cNvSpPr/>
      </xdr:nvSpPr>
      <xdr:spPr>
        <a:xfrm>
          <a:off x="19494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149861</xdr:rowOff>
    </xdr:from>
    <xdr:to>
      <xdr:col>107</xdr:col>
      <xdr:colOff>50800</xdr:colOff>
      <xdr:row>103</xdr:row>
      <xdr:rowOff>157480</xdr:rowOff>
    </xdr:to>
    <xdr:cxnSp macro="">
      <xdr:nvCxnSpPr>
        <xdr:cNvPr id="917" name="直線コネクタ 916">
          <a:extLst>
            <a:ext uri="{FF2B5EF4-FFF2-40B4-BE49-F238E27FC236}">
              <a16:creationId xmlns:a16="http://schemas.microsoft.com/office/drawing/2014/main" id="{C77A5FB9-C490-46B9-9CF8-7CBD32501595}"/>
            </a:ext>
          </a:extLst>
        </xdr:cNvPr>
        <xdr:cNvCxnSpPr/>
      </xdr:nvCxnSpPr>
      <xdr:spPr>
        <a:xfrm flipV="1">
          <a:off x="19545300" y="17809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123189</xdr:rowOff>
    </xdr:from>
    <xdr:to>
      <xdr:col>98</xdr:col>
      <xdr:colOff>38100</xdr:colOff>
      <xdr:row>104</xdr:row>
      <xdr:rowOff>53339</xdr:rowOff>
    </xdr:to>
    <xdr:sp macro="" textlink="">
      <xdr:nvSpPr>
        <xdr:cNvPr id="918" name="楕円 917">
          <a:extLst>
            <a:ext uri="{FF2B5EF4-FFF2-40B4-BE49-F238E27FC236}">
              <a16:creationId xmlns:a16="http://schemas.microsoft.com/office/drawing/2014/main" id="{9F5D9E7C-77E8-4CF3-9355-15C96FB05309}"/>
            </a:ext>
          </a:extLst>
        </xdr:cNvPr>
        <xdr:cNvSpPr/>
      </xdr:nvSpPr>
      <xdr:spPr>
        <a:xfrm>
          <a:off x="18605500" y="177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157480</xdr:rowOff>
    </xdr:from>
    <xdr:to>
      <xdr:col>102</xdr:col>
      <xdr:colOff>114300</xdr:colOff>
      <xdr:row>104</xdr:row>
      <xdr:rowOff>2539</xdr:rowOff>
    </xdr:to>
    <xdr:cxnSp macro="">
      <xdr:nvCxnSpPr>
        <xdr:cNvPr id="919" name="直線コネクタ 918">
          <a:extLst>
            <a:ext uri="{FF2B5EF4-FFF2-40B4-BE49-F238E27FC236}">
              <a16:creationId xmlns:a16="http://schemas.microsoft.com/office/drawing/2014/main" id="{B28276FA-CCFB-4FF9-92C6-2E403CD2C719}"/>
            </a:ext>
          </a:extLst>
        </xdr:cNvPr>
        <xdr:cNvCxnSpPr/>
      </xdr:nvCxnSpPr>
      <xdr:spPr>
        <a:xfrm flipV="1">
          <a:off x="18656300" y="1781683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20" name="n_1aveValue【庁舎】&#10;一人当たり面積">
          <a:extLst>
            <a:ext uri="{FF2B5EF4-FFF2-40B4-BE49-F238E27FC236}">
              <a16:creationId xmlns:a16="http://schemas.microsoft.com/office/drawing/2014/main" id="{260070EE-0339-4ACD-8D08-4B1145BE469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21" name="n_2aveValue【庁舎】&#10;一人当たり面積">
          <a:extLst>
            <a:ext uri="{FF2B5EF4-FFF2-40B4-BE49-F238E27FC236}">
              <a16:creationId xmlns:a16="http://schemas.microsoft.com/office/drawing/2014/main" id="{268DAE1F-9CE7-43DD-B1A7-9B3B2515C8C7}"/>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22" name="n_3aveValue【庁舎】&#10;一人当たり面積">
          <a:extLst>
            <a:ext uri="{FF2B5EF4-FFF2-40B4-BE49-F238E27FC236}">
              <a16:creationId xmlns:a16="http://schemas.microsoft.com/office/drawing/2014/main" id="{97A90CAB-E821-4ECE-A77F-AEFC2F57174E}"/>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23" name="n_4aveValue【庁舎】&#10;一人当たり面積">
          <a:extLst>
            <a:ext uri="{FF2B5EF4-FFF2-40B4-BE49-F238E27FC236}">
              <a16:creationId xmlns:a16="http://schemas.microsoft.com/office/drawing/2014/main" id="{CE0F94B5-FC6D-4083-A1EC-A0D7FE41A4CA}"/>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25416</xdr:rowOff>
    </xdr:from>
    <xdr:ext cx="469744" cy="259045"/>
    <xdr:sp macro="" textlink="">
      <xdr:nvSpPr>
        <xdr:cNvPr id="924" name="n_1mainValue【庁舎】&#10;一人当たり面積">
          <a:extLst>
            <a:ext uri="{FF2B5EF4-FFF2-40B4-BE49-F238E27FC236}">
              <a16:creationId xmlns:a16="http://schemas.microsoft.com/office/drawing/2014/main" id="{0C947FC9-B7E5-4865-9736-436EBCC4CD6F}"/>
            </a:ext>
          </a:extLst>
        </xdr:cNvPr>
        <xdr:cNvSpPr txBox="1"/>
      </xdr:nvSpPr>
      <xdr:spPr>
        <a:xfrm>
          <a:off x="210757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45738</xdr:rowOff>
    </xdr:from>
    <xdr:ext cx="469744" cy="259045"/>
    <xdr:sp macro="" textlink="">
      <xdr:nvSpPr>
        <xdr:cNvPr id="925" name="n_2mainValue【庁舎】&#10;一人当たり面積">
          <a:extLst>
            <a:ext uri="{FF2B5EF4-FFF2-40B4-BE49-F238E27FC236}">
              <a16:creationId xmlns:a16="http://schemas.microsoft.com/office/drawing/2014/main" id="{16F14311-F1B1-426C-9793-83395B41C282}"/>
            </a:ext>
          </a:extLst>
        </xdr:cNvPr>
        <xdr:cNvSpPr txBox="1"/>
      </xdr:nvSpPr>
      <xdr:spPr>
        <a:xfrm>
          <a:off x="20199427"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53357</xdr:rowOff>
    </xdr:from>
    <xdr:ext cx="469744" cy="259045"/>
    <xdr:sp macro="" textlink="">
      <xdr:nvSpPr>
        <xdr:cNvPr id="926" name="n_3mainValue【庁舎】&#10;一人当たり面積">
          <a:extLst>
            <a:ext uri="{FF2B5EF4-FFF2-40B4-BE49-F238E27FC236}">
              <a16:creationId xmlns:a16="http://schemas.microsoft.com/office/drawing/2014/main" id="{309148BF-921B-4348-9885-7EA70CFC9B0F}"/>
            </a:ext>
          </a:extLst>
        </xdr:cNvPr>
        <xdr:cNvSpPr txBox="1"/>
      </xdr:nvSpPr>
      <xdr:spPr>
        <a:xfrm>
          <a:off x="19310427"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69866</xdr:rowOff>
    </xdr:from>
    <xdr:ext cx="469744" cy="259045"/>
    <xdr:sp macro="" textlink="">
      <xdr:nvSpPr>
        <xdr:cNvPr id="927" name="n_4mainValue【庁舎】&#10;一人当たり面積">
          <a:extLst>
            <a:ext uri="{FF2B5EF4-FFF2-40B4-BE49-F238E27FC236}">
              <a16:creationId xmlns:a16="http://schemas.microsoft.com/office/drawing/2014/main" id="{186B5AF6-FC19-4615-81EC-43DFD93653DE}"/>
            </a:ext>
          </a:extLst>
        </xdr:cNvPr>
        <xdr:cNvSpPr txBox="1"/>
      </xdr:nvSpPr>
      <xdr:spPr>
        <a:xfrm>
          <a:off x="18421427" y="175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a:extLst>
            <a:ext uri="{FF2B5EF4-FFF2-40B4-BE49-F238E27FC236}">
              <a16:creationId xmlns:a16="http://schemas.microsoft.com/office/drawing/2014/main" id="{86253D66-4CB2-4EED-9A3B-E265DA99E2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a:extLst>
            <a:ext uri="{FF2B5EF4-FFF2-40B4-BE49-F238E27FC236}">
              <a16:creationId xmlns:a16="http://schemas.microsoft.com/office/drawing/2014/main" id="{69965565-E3BA-4DFB-BD90-3E2449444B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a:extLst>
            <a:ext uri="{FF2B5EF4-FFF2-40B4-BE49-F238E27FC236}">
              <a16:creationId xmlns:a16="http://schemas.microsoft.com/office/drawing/2014/main" id="{E0642A95-5F72-4B45-A6A0-A72CEE1A30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400">
            <a:effectLst/>
          </a:endParaRPr>
        </a:p>
        <a:p>
          <a:r>
            <a:rPr kumimoji="1" lang="ja-JP" altLang="ja-JP" sz="1100">
              <a:solidFill>
                <a:schemeClr val="dk1"/>
              </a:solidFill>
              <a:effectLst/>
              <a:latin typeface="+mn-lt"/>
              <a:ea typeface="+mn-ea"/>
              <a:cs typeface="+mn-cs"/>
            </a:rPr>
            <a:t>そのため、人口規模に比べ、庁舎面積が大きく、一人当たりの庁舎面積で比較した場合、類似団体の平均値を大きく上回っている。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類似団体と比較して特に有形固定資産減価償却率が高くなっている一般廃棄物処理施設は今後焼却施設の更新により低下する見込みとなっている。</a:t>
          </a:r>
          <a:endParaRPr lang="ja-JP" altLang="ja-JP" sz="1400">
            <a:effectLst/>
          </a:endParaRPr>
        </a:p>
        <a:p>
          <a:r>
            <a:rPr lang="ja-JP" altLang="ja-JP" sz="1100">
              <a:solidFill>
                <a:sysClr val="windowText" lastClr="000000"/>
              </a:solidFill>
              <a:effectLst/>
              <a:latin typeface="+mn-lt"/>
              <a:ea typeface="+mn-ea"/>
              <a:cs typeface="+mn-cs"/>
            </a:rPr>
            <a:t>市民会館については令和３、４年度に実施した大規模改修が完了したことに伴い償却率が大きく低下し</a:t>
          </a:r>
          <a:r>
            <a:rPr lang="ja-JP" altLang="en-US" sz="1100">
              <a:solidFill>
                <a:sysClr val="windowText" lastClr="000000"/>
              </a:solidFill>
              <a:effectLst/>
              <a:latin typeface="+mn-lt"/>
              <a:ea typeface="+mn-ea"/>
              <a:cs typeface="+mn-cs"/>
            </a:rPr>
            <a:t>ている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その他の数値は、類似団体の平均値とおおむね同程度となっている。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前年度と同数値の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となり、依然として類似団体平均を下回っている。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人口減少や過疎化などの影響により大幅な税収等の増加は見込めず、急激な改善は難しい状況にある。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月に改訂した「第２期持続可能な財政運営プラン ～後期実施計画～」に基づ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一般会計繰出金の削減や地方債繰上償還などによる歳出削減、税収の徴収率の向上や新たな財源確保</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歳入確保</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の効果を検証したうえで、令和７年度に次期プランを作成し改善に向けた取り組みを進める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、普通交付税の増などにより経常一般財源等が増額（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百万円）となったものの、労務単価の上昇や価格高騰の影響により物件費が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％と増加したことに加え、人件費が消防団員報酬見直し、職員給改定などにより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％に増加したことで、経常経費充当一般財源が増額（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依然、類似団体の平均値を上回っているため、義務的経費の抑制、一般財源による歳入確保に努め、経常収支比率の低下を図る。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61</xdr:row>
      <xdr:rowOff>91803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2334"/>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80554</xdr:rowOff>
    </xdr:from>
    <xdr:to>
      <xdr:col>19</xdr:col>
      <xdr:colOff>133350</xdr:colOff>
      <xdr:row>61</xdr:row>
      <xdr:rowOff>53884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75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61</xdr:row>
      <xdr:rowOff>43543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755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43543</xdr:rowOff>
    </xdr:from>
    <xdr:to>
      <xdr:col>11</xdr:col>
      <xdr:colOff>31750</xdr:colOff>
      <xdr:row>61</xdr:row>
      <xdr:rowOff>88356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0199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41003</xdr:rowOff>
    </xdr:from>
    <xdr:to>
      <xdr:col>23</xdr:col>
      <xdr:colOff>184150</xdr:colOff>
      <xdr:row>61</xdr:row>
      <xdr:rowOff>142603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164193</xdr:rowOff>
    </xdr:from>
    <xdr:to>
      <xdr:col>11</xdr:col>
      <xdr:colOff>82550</xdr:colOff>
      <xdr:row>61</xdr:row>
      <xdr:rowOff>94343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79120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37556</xdr:rowOff>
    </xdr:from>
    <xdr:to>
      <xdr:col>7</xdr:col>
      <xdr:colOff>31750</xdr:colOff>
      <xdr:row>61</xdr:row>
      <xdr:rowOff>139156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123933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人件費については、給与改定や消防団員報酬の処遇改善などにより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また、物件費については、小学校教科用図書改訂に係る教師用指導書購入による増額（</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百万円）などがあったが、除雪経費の減（△</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百万円）などにより、物件費全体では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なお、施設の維持管理業務の大半を法人等への委託や指定管理者制度の活用を行っていることから物件費が高止まりしていることに加え、人口減少の影響により、人口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人当たりの決算額が多額となっている。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135246</xdr:rowOff>
    </xdr:from>
    <xdr:to>
      <xdr:col>23</xdr:col>
      <xdr:colOff>133350</xdr:colOff>
      <xdr:row>82</xdr:row>
      <xdr:rowOff>138379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94146"/>
          <a:ext cx="8382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111449</xdr:rowOff>
    </xdr:from>
    <xdr:to>
      <xdr:col>19</xdr:col>
      <xdr:colOff>133350</xdr:colOff>
      <xdr:row>82</xdr:row>
      <xdr:rowOff>135246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0349"/>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100606</xdr:rowOff>
    </xdr:from>
    <xdr:to>
      <xdr:col>15</xdr:col>
      <xdr:colOff>82550</xdr:colOff>
      <xdr:row>82</xdr:row>
      <xdr:rowOff>111449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59506"/>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75986</xdr:rowOff>
    </xdr:from>
    <xdr:to>
      <xdr:col>11</xdr:col>
      <xdr:colOff>31750</xdr:colOff>
      <xdr:row>82</xdr:row>
      <xdr:rowOff>100606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34886"/>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87579</xdr:rowOff>
    </xdr:from>
    <xdr:to>
      <xdr:col>23</xdr:col>
      <xdr:colOff>184150</xdr:colOff>
      <xdr:row>83</xdr:row>
      <xdr:rowOff>17729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59656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84446</xdr:rowOff>
    </xdr:from>
    <xdr:to>
      <xdr:col>19</xdr:col>
      <xdr:colOff>184150</xdr:colOff>
      <xdr:row>83</xdr:row>
      <xdr:rowOff>14596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170823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29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60649</xdr:rowOff>
    </xdr:from>
    <xdr:to>
      <xdr:col>15</xdr:col>
      <xdr:colOff>133350</xdr:colOff>
      <xdr:row>82</xdr:row>
      <xdr:rowOff>162249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147026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49806</xdr:rowOff>
    </xdr:from>
    <xdr:to>
      <xdr:col>11</xdr:col>
      <xdr:colOff>82550</xdr:colOff>
      <xdr:row>82</xdr:row>
      <xdr:rowOff>151406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136183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9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25186</xdr:rowOff>
    </xdr:from>
    <xdr:to>
      <xdr:col>7</xdr:col>
      <xdr:colOff>31750</xdr:colOff>
      <xdr:row>82</xdr:row>
      <xdr:rowOff>126786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111563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今後も、給料体系の見直し等を通じ引き続き縮減に努める。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7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34572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9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市の面積が広大で、類似団体と比較して、支所を多く配置しなくてはいけないことから、平均を上回っている。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28363</xdr:rowOff>
    </xdr:from>
    <xdr:to>
      <xdr:col>81</xdr:col>
      <xdr:colOff>44450</xdr:colOff>
      <xdr:row>62</xdr:row>
      <xdr:rowOff>89493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58263"/>
          <a:ext cx="8382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28363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4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157183</xdr:rowOff>
    </xdr:from>
    <xdr:to>
      <xdr:col>72</xdr:col>
      <xdr:colOff>203200</xdr:colOff>
      <xdr:row>62</xdr:row>
      <xdr:rowOff>12277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15633"/>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142706</xdr:rowOff>
    </xdr:from>
    <xdr:to>
      <xdr:col>68</xdr:col>
      <xdr:colOff>152400</xdr:colOff>
      <xdr:row>61</xdr:row>
      <xdr:rowOff>157183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01156"/>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38693</xdr:rowOff>
    </xdr:from>
    <xdr:to>
      <xdr:col>81</xdr:col>
      <xdr:colOff>95250</xdr:colOff>
      <xdr:row>62</xdr:row>
      <xdr:rowOff>140293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4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149013</xdr:rowOff>
    </xdr:from>
    <xdr:to>
      <xdr:col>77</xdr:col>
      <xdr:colOff>95250</xdr:colOff>
      <xdr:row>62</xdr:row>
      <xdr:rowOff>79163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106383</xdr:rowOff>
    </xdr:from>
    <xdr:to>
      <xdr:col>68</xdr:col>
      <xdr:colOff>203200</xdr:colOff>
      <xdr:row>62</xdr:row>
      <xdr:rowOff>36533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21310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91906</xdr:rowOff>
    </xdr:from>
    <xdr:to>
      <xdr:col>64</xdr:col>
      <xdr:colOff>152400</xdr:colOff>
      <xdr:row>62</xdr:row>
      <xdr:rowOff>22056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3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ポイント増となり、依然として類似団体を上回っている。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今後も公債費負担適正化計画に沿った計画的な市債発行に努めることにより、実質公債費比率の着実な低減を図る。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66252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0789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64241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0185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76306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0185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102447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1995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15452</xdr:rowOff>
    </xdr:from>
    <xdr:to>
      <xdr:col>81</xdr:col>
      <xdr:colOff>95250</xdr:colOff>
      <xdr:row>37</xdr:row>
      <xdr:rowOff>117052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158979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7408</xdr:rowOff>
    </xdr:from>
    <xdr:to>
      <xdr:col>73</xdr:col>
      <xdr:colOff>44450</xdr:colOff>
      <xdr:row>37</xdr:row>
      <xdr:rowOff>109008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138023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ポイント改善したが、依然として類似団体を上回っている。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今後も公債費負担適正化計画に沿った計画的な市債発行に努めることにより、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比率の着実な低減を図る。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40767</xdr:rowOff>
    </xdr:from>
    <xdr:to>
      <xdr:col>81</xdr:col>
      <xdr:colOff>44450</xdr:colOff>
      <xdr:row>17</xdr:row>
      <xdr:rowOff>130852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55417"/>
          <a:ext cx="8382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130852</xdr:rowOff>
    </xdr:from>
    <xdr:to>
      <xdr:col>77</xdr:col>
      <xdr:colOff>44450</xdr:colOff>
      <xdr:row>18</xdr:row>
      <xdr:rowOff>92117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455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92117</xdr:rowOff>
    </xdr:from>
    <xdr:to>
      <xdr:col>72</xdr:col>
      <xdr:colOff>203200</xdr:colOff>
      <xdr:row>18</xdr:row>
      <xdr:rowOff>97748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78217"/>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97748</xdr:rowOff>
    </xdr:from>
    <xdr:to>
      <xdr:col>68</xdr:col>
      <xdr:colOff>152400</xdr:colOff>
      <xdr:row>19</xdr:row>
      <xdr:rowOff>13165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838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161417</xdr:rowOff>
    </xdr:from>
    <xdr:to>
      <xdr:col>81</xdr:col>
      <xdr:colOff>95250</xdr:colOff>
      <xdr:row>17</xdr:row>
      <xdr:rowOff>91567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133494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7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80052</xdr:rowOff>
    </xdr:from>
    <xdr:to>
      <xdr:col>77</xdr:col>
      <xdr:colOff>95250</xdr:colOff>
      <xdr:row>18</xdr:row>
      <xdr:rowOff>10202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166429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81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41317</xdr:rowOff>
    </xdr:from>
    <xdr:to>
      <xdr:col>73</xdr:col>
      <xdr:colOff>44450</xdr:colOff>
      <xdr:row>18</xdr:row>
      <xdr:rowOff>142917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127694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1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46948</xdr:rowOff>
    </xdr:from>
    <xdr:to>
      <xdr:col>68</xdr:col>
      <xdr:colOff>203200</xdr:colOff>
      <xdr:row>18</xdr:row>
      <xdr:rowOff>148548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133325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1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133816</xdr:rowOff>
    </xdr:from>
    <xdr:to>
      <xdr:col>64</xdr:col>
      <xdr:colOff>152400</xdr:colOff>
      <xdr:row>19</xdr:row>
      <xdr:rowOff>63966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48742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類似団体と同水準ではあるが、ごみ処理事業の大部分を直営で行っているため、その維持管理経費が多額となる傾向にある。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また、旧市町毎にある公共施設・保育所等の維持管理経費、小中学生の通学にかかる経費、指定管理者制度の活用による影響に加え、労務単価の高騰などが大きな要因である。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これは、人口減少による影響を受けつつも、自立支援事業や生活保護扶助事業等の増額による影響により、扶助費が高止まりとなっていることが要因である。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58</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病院事業、下水道事業、介護保険事業、後期高齢者医療事業などの特別会計への多額の繰出金が必要となっている。一般会計繰出方針に沿った繰出しを行い、特別会計の健全化を進め、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自治振興区への補助交付金、市立病院や消防組合への負担金などが多数・多額となっている。また、高齢化の進展などにより今後も社会保障関係経費の増加傾向が続くと見込まれる。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78994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任意の繰上償還と公債費負担適正化計画の着実な実施により、段階的に市債残高が減少している。実質公債費率も平成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年度をピークに減少に転じており、平成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％を下回り、令和５年度決算では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117475</xdr:rowOff>
    </xdr:from>
    <xdr:to>
      <xdr:col>24</xdr:col>
      <xdr:colOff>25400</xdr:colOff>
      <xdr:row>75</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762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119380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98425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98425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66675</xdr:rowOff>
    </xdr:from>
    <xdr:to>
      <xdr:col>24</xdr:col>
      <xdr:colOff>76200</xdr:colOff>
      <xdr:row>75</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38752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154957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47625</xdr:rowOff>
    </xdr:from>
    <xdr:to>
      <xdr:col>11</xdr:col>
      <xdr:colOff>60325</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社会保障関係経費の増加、物価や労務単価の上昇傾向等に伴い、全体で増加傾向となり、令和５年度決算では前年度と比較して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本市の財政状況を総合的に勘案しながら、事業の緊急性と優先度等を考慮すると共に、必要な事業規模及び費用対効果を十分に精査し、計画的に事業を進める必要がある。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113285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246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246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7714</xdr:rowOff>
    </xdr:from>
    <xdr:to>
      <xdr:col>29</xdr:col>
      <xdr:colOff>127000</xdr:colOff>
      <xdr:row>15</xdr:row>
      <xdr:rowOff>106600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7089"/>
          <a:ext cx="647700" cy="98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85787</xdr:rowOff>
    </xdr:from>
    <xdr:to>
      <xdr:col>26</xdr:col>
      <xdr:colOff>50800</xdr:colOff>
      <xdr:row>15</xdr:row>
      <xdr:rowOff>106600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05162"/>
          <a:ext cx="698500" cy="2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85787</xdr:rowOff>
    </xdr:from>
    <xdr:to>
      <xdr:col>22</xdr:col>
      <xdr:colOff>114300</xdr:colOff>
      <xdr:row>15</xdr:row>
      <xdr:rowOff>146083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05162"/>
          <a:ext cx="698500" cy="6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146083</xdr:rowOff>
    </xdr:from>
    <xdr:to>
      <xdr:col>18</xdr:col>
      <xdr:colOff>177800</xdr:colOff>
      <xdr:row>15</xdr:row>
      <xdr:rowOff>170641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5458"/>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128364</xdr:rowOff>
    </xdr:from>
    <xdr:to>
      <xdr:col>29</xdr:col>
      <xdr:colOff>177800</xdr:colOff>
      <xdr:row>15</xdr:row>
      <xdr:rowOff>58514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144891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2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55800</xdr:rowOff>
    </xdr:from>
    <xdr:to>
      <xdr:col>26</xdr:col>
      <xdr:colOff>101600</xdr:colOff>
      <xdr:row>15</xdr:row>
      <xdr:rowOff>157400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167577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34987</xdr:rowOff>
    </xdr:from>
    <xdr:to>
      <xdr:col>22</xdr:col>
      <xdr:colOff>165100</xdr:colOff>
      <xdr:row>15</xdr:row>
      <xdr:rowOff>136587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146764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95283</xdr:rowOff>
    </xdr:from>
    <xdr:to>
      <xdr:col>19</xdr:col>
      <xdr:colOff>38100</xdr:colOff>
      <xdr:row>16</xdr:row>
      <xdr:rowOff>25433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35610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119841</xdr:rowOff>
    </xdr:from>
    <xdr:to>
      <xdr:col>15</xdr:col>
      <xdr:colOff>101600</xdr:colOff>
      <xdr:row>16</xdr:row>
      <xdr:rowOff>49991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3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60168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314472</xdr:rowOff>
    </xdr:from>
    <xdr:to>
      <xdr:col>29</xdr:col>
      <xdr:colOff>127000</xdr:colOff>
      <xdr:row>37</xdr:row>
      <xdr:rowOff>322015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39172"/>
          <a:ext cx="647700" cy="7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314472</xdr:rowOff>
    </xdr:from>
    <xdr:to>
      <xdr:col>26</xdr:col>
      <xdr:colOff>50800</xdr:colOff>
      <xdr:row>37</xdr:row>
      <xdr:rowOff>329866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39172"/>
          <a:ext cx="6985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329866</xdr:rowOff>
    </xdr:from>
    <xdr:to>
      <xdr:col>22</xdr:col>
      <xdr:colOff>114300</xdr:colOff>
      <xdr:row>37</xdr:row>
      <xdr:rowOff>335088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54566"/>
          <a:ext cx="698500" cy="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335088</xdr:rowOff>
    </xdr:from>
    <xdr:to>
      <xdr:col>18</xdr:col>
      <xdr:colOff>177800</xdr:colOff>
      <xdr:row>38</xdr:row>
      <xdr:rowOff>398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59788"/>
          <a:ext cx="698500" cy="8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271215</xdr:rowOff>
    </xdr:from>
    <xdr:to>
      <xdr:col>29</xdr:col>
      <xdr:colOff>177800</xdr:colOff>
      <xdr:row>38</xdr:row>
      <xdr:rowOff>29915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9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116292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263672</xdr:rowOff>
    </xdr:from>
    <xdr:to>
      <xdr:col>26</xdr:col>
      <xdr:colOff>101600</xdr:colOff>
      <xdr:row>38</xdr:row>
      <xdr:rowOff>22372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8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32549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57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279066</xdr:rowOff>
    </xdr:from>
    <xdr:to>
      <xdr:col>22</xdr:col>
      <xdr:colOff>165100</xdr:colOff>
      <xdr:row>38</xdr:row>
      <xdr:rowOff>37766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03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47943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284288</xdr:rowOff>
    </xdr:from>
    <xdr:to>
      <xdr:col>19</xdr:col>
      <xdr:colOff>38100</xdr:colOff>
      <xdr:row>38</xdr:row>
      <xdr:rowOff>42988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0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53165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292498</xdr:rowOff>
    </xdr:from>
    <xdr:to>
      <xdr:col>15</xdr:col>
      <xdr:colOff>101600</xdr:colOff>
      <xdr:row>38</xdr:row>
      <xdr:rowOff>51198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61375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64186</xdr:rowOff>
    </xdr:from>
    <xdr:to>
      <xdr:col>24</xdr:col>
      <xdr:colOff>63500</xdr:colOff>
      <xdr:row>35</xdr:row>
      <xdr:rowOff>135553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4936"/>
          <a:ext cx="838200" cy="7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116470</xdr:rowOff>
    </xdr:from>
    <xdr:to>
      <xdr:col>19</xdr:col>
      <xdr:colOff>177800</xdr:colOff>
      <xdr:row>35</xdr:row>
      <xdr:rowOff>135553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7220"/>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116470</xdr:rowOff>
    </xdr:from>
    <xdr:to>
      <xdr:col>15</xdr:col>
      <xdr:colOff>50800</xdr:colOff>
      <xdr:row>36</xdr:row>
      <xdr:rowOff>2159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7220"/>
          <a:ext cx="889000" cy="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2159</xdr:rowOff>
    </xdr:from>
    <xdr:to>
      <xdr:col>10</xdr:col>
      <xdr:colOff>114300</xdr:colOff>
      <xdr:row>36</xdr:row>
      <xdr:rowOff>28524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4359"/>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13386</xdr:rowOff>
    </xdr:from>
    <xdr:to>
      <xdr:col>24</xdr:col>
      <xdr:colOff>114300</xdr:colOff>
      <xdr:row>35</xdr:row>
      <xdr:rowOff>114986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36263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84753</xdr:rowOff>
    </xdr:from>
    <xdr:to>
      <xdr:col>20</xdr:col>
      <xdr:colOff>38100</xdr:colOff>
      <xdr:row>36</xdr:row>
      <xdr:rowOff>14903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31430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65670</xdr:rowOff>
    </xdr:from>
    <xdr:to>
      <xdr:col>15</xdr:col>
      <xdr:colOff>101600</xdr:colOff>
      <xdr:row>35</xdr:row>
      <xdr:rowOff>167270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12347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122809</xdr:rowOff>
    </xdr:from>
    <xdr:to>
      <xdr:col>10</xdr:col>
      <xdr:colOff>165100</xdr:colOff>
      <xdr:row>36</xdr:row>
      <xdr:rowOff>52959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69486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149174</xdr:rowOff>
    </xdr:from>
    <xdr:to>
      <xdr:col>6</xdr:col>
      <xdr:colOff>38100</xdr:colOff>
      <xdr:row>36</xdr:row>
      <xdr:rowOff>79324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95851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2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116663</xdr:rowOff>
    </xdr:from>
    <xdr:to>
      <xdr:col>24</xdr:col>
      <xdr:colOff>63500</xdr:colOff>
      <xdr:row>57</xdr:row>
      <xdr:rowOff>127188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89313"/>
          <a:ext cx="8382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116663</xdr:rowOff>
    </xdr:from>
    <xdr:to>
      <xdr:col>19</xdr:col>
      <xdr:colOff>177800</xdr:colOff>
      <xdr:row>57</xdr:row>
      <xdr:rowOff>145541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89313"/>
          <a:ext cx="8890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145541</xdr:rowOff>
    </xdr:from>
    <xdr:to>
      <xdr:col>15</xdr:col>
      <xdr:colOff>50800</xdr:colOff>
      <xdr:row>57</xdr:row>
      <xdr:rowOff>148730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1819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148730</xdr:rowOff>
    </xdr:from>
    <xdr:to>
      <xdr:col>10</xdr:col>
      <xdr:colOff>114300</xdr:colOff>
      <xdr:row>57</xdr:row>
      <xdr:rowOff>160737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21380"/>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76388</xdr:rowOff>
    </xdr:from>
    <xdr:to>
      <xdr:col>24</xdr:col>
      <xdr:colOff>114300</xdr:colOff>
      <xdr:row>58</xdr:row>
      <xdr:rowOff>6538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99265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0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65863</xdr:rowOff>
    </xdr:from>
    <xdr:to>
      <xdr:col>20</xdr:col>
      <xdr:colOff>38100</xdr:colOff>
      <xdr:row>57</xdr:row>
      <xdr:rowOff>167463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12540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94741</xdr:rowOff>
    </xdr:from>
    <xdr:to>
      <xdr:col>15</xdr:col>
      <xdr:colOff>101600</xdr:colOff>
      <xdr:row>58</xdr:row>
      <xdr:rowOff>24891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41418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4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97930</xdr:rowOff>
    </xdr:from>
    <xdr:to>
      <xdr:col>10</xdr:col>
      <xdr:colOff>165100</xdr:colOff>
      <xdr:row>58</xdr:row>
      <xdr:rowOff>28080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44607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4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109937</xdr:rowOff>
    </xdr:from>
    <xdr:to>
      <xdr:col>6</xdr:col>
      <xdr:colOff>38100</xdr:colOff>
      <xdr:row>58</xdr:row>
      <xdr:rowOff>40087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56614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5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158826</xdr:rowOff>
    </xdr:from>
    <xdr:to>
      <xdr:col>24</xdr:col>
      <xdr:colOff>63500</xdr:colOff>
      <xdr:row>78</xdr:row>
      <xdr:rowOff>167780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1926"/>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167780</xdr:rowOff>
    </xdr:from>
    <xdr:to>
      <xdr:col>19</xdr:col>
      <xdr:colOff>177800</xdr:colOff>
      <xdr:row>79</xdr:row>
      <xdr:rowOff>1169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0880"/>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168332</xdr:rowOff>
    </xdr:from>
    <xdr:to>
      <xdr:col>15</xdr:col>
      <xdr:colOff>50800</xdr:colOff>
      <xdr:row>79</xdr:row>
      <xdr:rowOff>1169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41432"/>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168332</xdr:rowOff>
    </xdr:from>
    <xdr:to>
      <xdr:col>10</xdr:col>
      <xdr:colOff>114300</xdr:colOff>
      <xdr:row>79</xdr:row>
      <xdr:rowOff>8789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41432"/>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108026</xdr:rowOff>
    </xdr:from>
    <xdr:to>
      <xdr:col>24</xdr:col>
      <xdr:colOff>114300</xdr:colOff>
      <xdr:row>79</xdr:row>
      <xdr:rowOff>38176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22953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116980</xdr:rowOff>
    </xdr:from>
    <xdr:to>
      <xdr:col>20</xdr:col>
      <xdr:colOff>38100</xdr:colOff>
      <xdr:row>79</xdr:row>
      <xdr:rowOff>47130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38257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121819</xdr:rowOff>
    </xdr:from>
    <xdr:to>
      <xdr:col>15</xdr:col>
      <xdr:colOff>101600</xdr:colOff>
      <xdr:row>79</xdr:row>
      <xdr:rowOff>51969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43096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117532</xdr:rowOff>
    </xdr:from>
    <xdr:to>
      <xdr:col>10</xdr:col>
      <xdr:colOff>165100</xdr:colOff>
      <xdr:row>79</xdr:row>
      <xdr:rowOff>47682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38809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129439</xdr:rowOff>
    </xdr:from>
    <xdr:to>
      <xdr:col>6</xdr:col>
      <xdr:colOff>38100</xdr:colOff>
      <xdr:row>79</xdr:row>
      <xdr:rowOff>59589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50716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69421</xdr:rowOff>
    </xdr:from>
    <xdr:to>
      <xdr:col>24</xdr:col>
      <xdr:colOff>63500</xdr:colOff>
      <xdr:row>95</xdr:row>
      <xdr:rowOff>147282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7171"/>
          <a:ext cx="8382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60787</xdr:rowOff>
    </xdr:from>
    <xdr:to>
      <xdr:col>19</xdr:col>
      <xdr:colOff>177800</xdr:colOff>
      <xdr:row>95</xdr:row>
      <xdr:rowOff>147282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48537"/>
          <a:ext cx="889000" cy="8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60787</xdr:rowOff>
    </xdr:from>
    <xdr:to>
      <xdr:col>15</xdr:col>
      <xdr:colOff>50800</xdr:colOff>
      <xdr:row>96</xdr:row>
      <xdr:rowOff>103284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48537"/>
          <a:ext cx="889000" cy="2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103284</xdr:rowOff>
    </xdr:from>
    <xdr:to>
      <xdr:col>10</xdr:col>
      <xdr:colOff>114300</xdr:colOff>
      <xdr:row>96</xdr:row>
      <xdr:rowOff>130053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2484"/>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18621</xdr:rowOff>
    </xdr:from>
    <xdr:to>
      <xdr:col>24</xdr:col>
      <xdr:colOff>114300</xdr:colOff>
      <xdr:row>95</xdr:row>
      <xdr:rowOff>120221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41498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96482</xdr:rowOff>
    </xdr:from>
    <xdr:to>
      <xdr:col>20</xdr:col>
      <xdr:colOff>38100</xdr:colOff>
      <xdr:row>96</xdr:row>
      <xdr:rowOff>26632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43159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5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9987</xdr:rowOff>
    </xdr:from>
    <xdr:to>
      <xdr:col>15</xdr:col>
      <xdr:colOff>101600</xdr:colOff>
      <xdr:row>95</xdr:row>
      <xdr:rowOff>111587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128114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52484</xdr:rowOff>
    </xdr:from>
    <xdr:to>
      <xdr:col>10</xdr:col>
      <xdr:colOff>165100</xdr:colOff>
      <xdr:row>96</xdr:row>
      <xdr:rowOff>154084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170611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8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79253</xdr:rowOff>
    </xdr:from>
    <xdr:to>
      <xdr:col>6</xdr:col>
      <xdr:colOff>38100</xdr:colOff>
      <xdr:row>97</xdr:row>
      <xdr:rowOff>9403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25930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1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131108</xdr:rowOff>
    </xdr:from>
    <xdr:to>
      <xdr:col>55</xdr:col>
      <xdr:colOff>0</xdr:colOff>
      <xdr:row>35</xdr:row>
      <xdr:rowOff>153191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31858"/>
          <a:ext cx="8382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131108</xdr:rowOff>
    </xdr:from>
    <xdr:to>
      <xdr:col>50</xdr:col>
      <xdr:colOff>114300</xdr:colOff>
      <xdr:row>35</xdr:row>
      <xdr:rowOff>159622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31858"/>
          <a:ext cx="889000" cy="2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144280</xdr:rowOff>
    </xdr:from>
    <xdr:to>
      <xdr:col>45</xdr:col>
      <xdr:colOff>177800</xdr:colOff>
      <xdr:row>35</xdr:row>
      <xdr:rowOff>159622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02130"/>
          <a:ext cx="889000" cy="3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144280</xdr:rowOff>
    </xdr:from>
    <xdr:to>
      <xdr:col>41</xdr:col>
      <xdr:colOff>50800</xdr:colOff>
      <xdr:row>36</xdr:row>
      <xdr:rowOff>125584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02130"/>
          <a:ext cx="889000" cy="49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102391</xdr:rowOff>
    </xdr:from>
    <xdr:to>
      <xdr:col>55</xdr:col>
      <xdr:colOff>50800</xdr:colOff>
      <xdr:row>36</xdr:row>
      <xdr:rowOff>32541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125268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80308</xdr:rowOff>
    </xdr:from>
    <xdr:to>
      <xdr:col>50</xdr:col>
      <xdr:colOff>165100</xdr:colOff>
      <xdr:row>36</xdr:row>
      <xdr:rowOff>10458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26985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108822</xdr:rowOff>
    </xdr:from>
    <xdr:to>
      <xdr:col>46</xdr:col>
      <xdr:colOff>38100</xdr:colOff>
      <xdr:row>36</xdr:row>
      <xdr:rowOff>38972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55499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93480</xdr:rowOff>
    </xdr:from>
    <xdr:to>
      <xdr:col>41</xdr:col>
      <xdr:colOff>101600</xdr:colOff>
      <xdr:row>34</xdr:row>
      <xdr:rowOff>23630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40157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2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74784</xdr:rowOff>
    </xdr:from>
    <xdr:to>
      <xdr:col>36</xdr:col>
      <xdr:colOff>165100</xdr:colOff>
      <xdr:row>37</xdr:row>
      <xdr:rowOff>4934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21461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125335</xdr:rowOff>
    </xdr:from>
    <xdr:to>
      <xdr:col>55</xdr:col>
      <xdr:colOff>0</xdr:colOff>
      <xdr:row>57</xdr:row>
      <xdr:rowOff>51195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26535"/>
          <a:ext cx="838200" cy="9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125335</xdr:rowOff>
    </xdr:from>
    <xdr:to>
      <xdr:col>50</xdr:col>
      <xdr:colOff>114300</xdr:colOff>
      <xdr:row>56</xdr:row>
      <xdr:rowOff>125906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2653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125906</xdr:rowOff>
    </xdr:from>
    <xdr:to>
      <xdr:col>45</xdr:col>
      <xdr:colOff>177800</xdr:colOff>
      <xdr:row>56</xdr:row>
      <xdr:rowOff>143081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27106"/>
          <a:ext cx="889000" cy="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143081</xdr:rowOff>
    </xdr:from>
    <xdr:to>
      <xdr:col>41</xdr:col>
      <xdr:colOff>50800</xdr:colOff>
      <xdr:row>57</xdr:row>
      <xdr:rowOff>55253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44281"/>
          <a:ext cx="889000" cy="8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395</xdr:rowOff>
    </xdr:from>
    <xdr:to>
      <xdr:col>55</xdr:col>
      <xdr:colOff>50800</xdr:colOff>
      <xdr:row>57</xdr:row>
      <xdr:rowOff>101995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23272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74535</xdr:rowOff>
    </xdr:from>
    <xdr:to>
      <xdr:col>50</xdr:col>
      <xdr:colOff>165100</xdr:colOff>
      <xdr:row>57</xdr:row>
      <xdr:rowOff>4685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21212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75106</xdr:rowOff>
    </xdr:from>
    <xdr:to>
      <xdr:col>46</xdr:col>
      <xdr:colOff>38100</xdr:colOff>
      <xdr:row>57</xdr:row>
      <xdr:rowOff>5256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21783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5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92281</xdr:rowOff>
    </xdr:from>
    <xdr:to>
      <xdr:col>41</xdr:col>
      <xdr:colOff>101600</xdr:colOff>
      <xdr:row>57</xdr:row>
      <xdr:rowOff>22431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38958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6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4453</xdr:rowOff>
    </xdr:from>
    <xdr:to>
      <xdr:col>36</xdr:col>
      <xdr:colOff>165100</xdr:colOff>
      <xdr:row>57</xdr:row>
      <xdr:rowOff>106053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122580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5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133604</xdr:rowOff>
    </xdr:from>
    <xdr:to>
      <xdr:col>55</xdr:col>
      <xdr:colOff>0</xdr:colOff>
      <xdr:row>78</xdr:row>
      <xdr:rowOff>144780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6704"/>
          <a:ext cx="8382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42735</xdr:rowOff>
    </xdr:from>
    <xdr:to>
      <xdr:col>50</xdr:col>
      <xdr:colOff>114300</xdr:colOff>
      <xdr:row>78</xdr:row>
      <xdr:rowOff>144780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5835"/>
          <a:ext cx="889000" cy="1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19672</xdr:rowOff>
    </xdr:from>
    <xdr:to>
      <xdr:col>45</xdr:col>
      <xdr:colOff>177800</xdr:colOff>
      <xdr:row>78</xdr:row>
      <xdr:rowOff>42735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92772"/>
          <a:ext cx="8890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19672</xdr:rowOff>
    </xdr:from>
    <xdr:to>
      <xdr:col>41</xdr:col>
      <xdr:colOff>50800</xdr:colOff>
      <xdr:row>78</xdr:row>
      <xdr:rowOff>111761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92772"/>
          <a:ext cx="889000" cy="9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82804</xdr:rowOff>
    </xdr:from>
    <xdr:to>
      <xdr:col>55</xdr:col>
      <xdr:colOff>50800</xdr:colOff>
      <xdr:row>79</xdr:row>
      <xdr:rowOff>12954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93980</xdr:rowOff>
    </xdr:from>
    <xdr:to>
      <xdr:col>50</xdr:col>
      <xdr:colOff>165100</xdr:colOff>
      <xdr:row>79</xdr:row>
      <xdr:rowOff>24130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15257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163385</xdr:rowOff>
    </xdr:from>
    <xdr:to>
      <xdr:col>46</xdr:col>
      <xdr:colOff>38100</xdr:colOff>
      <xdr:row>78</xdr:row>
      <xdr:rowOff>93535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84662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5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140322</xdr:rowOff>
    </xdr:from>
    <xdr:to>
      <xdr:col>41</xdr:col>
      <xdr:colOff>101600</xdr:colOff>
      <xdr:row>78</xdr:row>
      <xdr:rowOff>70472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61599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60961</xdr:rowOff>
    </xdr:from>
    <xdr:to>
      <xdr:col>36</xdr:col>
      <xdr:colOff>165100</xdr:colOff>
      <xdr:row>78</xdr:row>
      <xdr:rowOff>162561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153688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171292</xdr:rowOff>
    </xdr:from>
    <xdr:to>
      <xdr:col>55</xdr:col>
      <xdr:colOff>0</xdr:colOff>
      <xdr:row>97</xdr:row>
      <xdr:rowOff>98206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30492"/>
          <a:ext cx="838200" cy="9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171292</xdr:rowOff>
    </xdr:from>
    <xdr:to>
      <xdr:col>50</xdr:col>
      <xdr:colOff>114300</xdr:colOff>
      <xdr:row>97</xdr:row>
      <xdr:rowOff>15799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30492"/>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15799</xdr:rowOff>
    </xdr:from>
    <xdr:to>
      <xdr:col>45</xdr:col>
      <xdr:colOff>177800</xdr:colOff>
      <xdr:row>97</xdr:row>
      <xdr:rowOff>36311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46449"/>
          <a:ext cx="889000" cy="2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36311</xdr:rowOff>
    </xdr:from>
    <xdr:to>
      <xdr:col>41</xdr:col>
      <xdr:colOff>50800</xdr:colOff>
      <xdr:row>97</xdr:row>
      <xdr:rowOff>121221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66961"/>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47406</xdr:rowOff>
    </xdr:from>
    <xdr:to>
      <xdr:col>55</xdr:col>
      <xdr:colOff>50800</xdr:colOff>
      <xdr:row>97</xdr:row>
      <xdr:rowOff>149006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70283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120492</xdr:rowOff>
    </xdr:from>
    <xdr:to>
      <xdr:col>50</xdr:col>
      <xdr:colOff>165100</xdr:colOff>
      <xdr:row>97</xdr:row>
      <xdr:rowOff>50642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67169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5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136449</xdr:rowOff>
    </xdr:from>
    <xdr:to>
      <xdr:col>46</xdr:col>
      <xdr:colOff>38100</xdr:colOff>
      <xdr:row>97</xdr:row>
      <xdr:rowOff>66599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83126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7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156961</xdr:rowOff>
    </xdr:from>
    <xdr:to>
      <xdr:col>41</xdr:col>
      <xdr:colOff>101600</xdr:colOff>
      <xdr:row>97</xdr:row>
      <xdr:rowOff>87111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103638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9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70421</xdr:rowOff>
    </xdr:from>
    <xdr:to>
      <xdr:col>36</xdr:col>
      <xdr:colOff>165100</xdr:colOff>
      <xdr:row>98</xdr:row>
      <xdr:rowOff>571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151168</xdr:rowOff>
    </xdr:from>
    <xdr:to>
      <xdr:col>85</xdr:col>
      <xdr:colOff>127000</xdr:colOff>
      <xdr:row>32</xdr:row>
      <xdr:rowOff>162598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294668"/>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61100</xdr:rowOff>
    </xdr:from>
    <xdr:to>
      <xdr:col>81</xdr:col>
      <xdr:colOff>50800</xdr:colOff>
      <xdr:row>32</xdr:row>
      <xdr:rowOff>162598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547500"/>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61100</xdr:rowOff>
    </xdr:from>
    <xdr:to>
      <xdr:col>76</xdr:col>
      <xdr:colOff>114300</xdr:colOff>
      <xdr:row>33</xdr:row>
      <xdr:rowOff>83960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54750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9919</xdr:rowOff>
    </xdr:from>
    <xdr:to>
      <xdr:col>71</xdr:col>
      <xdr:colOff>177800</xdr:colOff>
      <xdr:row>33</xdr:row>
      <xdr:rowOff>83960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496319"/>
          <a:ext cx="889000" cy="2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100368</xdr:rowOff>
    </xdr:from>
    <xdr:to>
      <xdr:col>85</xdr:col>
      <xdr:colOff>177800</xdr:colOff>
      <xdr:row>31</xdr:row>
      <xdr:rowOff>30518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2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53395</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19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111798</xdr:rowOff>
    </xdr:from>
    <xdr:to>
      <xdr:col>81</xdr:col>
      <xdr:colOff>101600</xdr:colOff>
      <xdr:row>33</xdr:row>
      <xdr:rowOff>41948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5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58475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3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10300</xdr:rowOff>
    </xdr:from>
    <xdr:to>
      <xdr:col>76</xdr:col>
      <xdr:colOff>165100</xdr:colOff>
      <xdr:row>32</xdr:row>
      <xdr:rowOff>111900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4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128427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27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33160</xdr:rowOff>
    </xdr:from>
    <xdr:to>
      <xdr:col>72</xdr:col>
      <xdr:colOff>38100</xdr:colOff>
      <xdr:row>33</xdr:row>
      <xdr:rowOff>134760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69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151287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46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130569</xdr:rowOff>
    </xdr:from>
    <xdr:to>
      <xdr:col>67</xdr:col>
      <xdr:colOff>101600</xdr:colOff>
      <xdr:row>32</xdr:row>
      <xdr:rowOff>60719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4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77246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2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163375</xdr:rowOff>
    </xdr:from>
    <xdr:to>
      <xdr:col>85</xdr:col>
      <xdr:colOff>127000</xdr:colOff>
      <xdr:row>76</xdr:row>
      <xdr:rowOff>167729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93575"/>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167729</xdr:rowOff>
    </xdr:from>
    <xdr:to>
      <xdr:col>81</xdr:col>
      <xdr:colOff>50800</xdr:colOff>
      <xdr:row>76</xdr:row>
      <xdr:rowOff>169630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97929"/>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169630</xdr:rowOff>
    </xdr:from>
    <xdr:to>
      <xdr:col>76</xdr:col>
      <xdr:colOff>114300</xdr:colOff>
      <xdr:row>77</xdr:row>
      <xdr:rowOff>30118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99830"/>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30118</xdr:rowOff>
    </xdr:from>
    <xdr:to>
      <xdr:col>71</xdr:col>
      <xdr:colOff>177800</xdr:colOff>
      <xdr:row>77</xdr:row>
      <xdr:rowOff>49275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1768"/>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112575</xdr:rowOff>
    </xdr:from>
    <xdr:to>
      <xdr:col>85</xdr:col>
      <xdr:colOff>177800</xdr:colOff>
      <xdr:row>77</xdr:row>
      <xdr:rowOff>42725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135452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116929</xdr:rowOff>
    </xdr:from>
    <xdr:to>
      <xdr:col>81</xdr:col>
      <xdr:colOff>101600</xdr:colOff>
      <xdr:row>77</xdr:row>
      <xdr:rowOff>47079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63606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118830</xdr:rowOff>
    </xdr:from>
    <xdr:to>
      <xdr:col>76</xdr:col>
      <xdr:colOff>165100</xdr:colOff>
      <xdr:row>77</xdr:row>
      <xdr:rowOff>48980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65508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2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150768</xdr:rowOff>
    </xdr:from>
    <xdr:to>
      <xdr:col>72</xdr:col>
      <xdr:colOff>38100</xdr:colOff>
      <xdr:row>77</xdr:row>
      <xdr:rowOff>80918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97445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5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169925</xdr:rowOff>
    </xdr:from>
    <xdr:to>
      <xdr:col>67</xdr:col>
      <xdr:colOff>101600</xdr:colOff>
      <xdr:row>77</xdr:row>
      <xdr:rowOff>100075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116602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7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99795</xdr:rowOff>
    </xdr:from>
    <xdr:to>
      <xdr:col>85</xdr:col>
      <xdr:colOff>127000</xdr:colOff>
      <xdr:row>98</xdr:row>
      <xdr:rowOff>104397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01895"/>
          <a:ext cx="8382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93191</xdr:rowOff>
    </xdr:from>
    <xdr:to>
      <xdr:col>81</xdr:col>
      <xdr:colOff>50800</xdr:colOff>
      <xdr:row>98</xdr:row>
      <xdr:rowOff>104397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95291"/>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93191</xdr:rowOff>
    </xdr:from>
    <xdr:to>
      <xdr:col>76</xdr:col>
      <xdr:colOff>114300</xdr:colOff>
      <xdr:row>98</xdr:row>
      <xdr:rowOff>109799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5291"/>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109799</xdr:rowOff>
    </xdr:from>
    <xdr:to>
      <xdr:col>71</xdr:col>
      <xdr:colOff>177800</xdr:colOff>
      <xdr:row>98</xdr:row>
      <xdr:rowOff>110229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1899"/>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48995</xdr:rowOff>
    </xdr:from>
    <xdr:to>
      <xdr:col>85</xdr:col>
      <xdr:colOff>177800</xdr:colOff>
      <xdr:row>98</xdr:row>
      <xdr:rowOff>150595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53597</xdr:rowOff>
    </xdr:from>
    <xdr:to>
      <xdr:col>81</xdr:col>
      <xdr:colOff>101600</xdr:colOff>
      <xdr:row>98</xdr:row>
      <xdr:rowOff>155197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146324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42391</xdr:rowOff>
    </xdr:from>
    <xdr:to>
      <xdr:col>76</xdr:col>
      <xdr:colOff>165100</xdr:colOff>
      <xdr:row>98</xdr:row>
      <xdr:rowOff>143991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135118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58999</xdr:rowOff>
    </xdr:from>
    <xdr:to>
      <xdr:col>72</xdr:col>
      <xdr:colOff>38100</xdr:colOff>
      <xdr:row>98</xdr:row>
      <xdr:rowOff>160599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151726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59429</xdr:rowOff>
    </xdr:from>
    <xdr:to>
      <xdr:col>67</xdr:col>
      <xdr:colOff>101600</xdr:colOff>
      <xdr:row>98</xdr:row>
      <xdr:rowOff>161029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152156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25991</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712541"/>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43231</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43231</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146641</xdr:rowOff>
    </xdr:from>
    <xdr:to>
      <xdr:col>116</xdr:col>
      <xdr:colOff>114300</xdr:colOff>
      <xdr:row>39</xdr:row>
      <xdr:rowOff>76791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61568</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6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163881</xdr:rowOff>
    </xdr:from>
    <xdr:to>
      <xdr:col>107</xdr:col>
      <xdr:colOff>101600</xdr:colOff>
      <xdr:row>39</xdr:row>
      <xdr:rowOff>94031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85158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48260</xdr:rowOff>
    </xdr:from>
    <xdr:to>
      <xdr:col>116</xdr:col>
      <xdr:colOff>63500</xdr:colOff>
      <xdr:row>58</xdr:row>
      <xdr:rowOff>53792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92360"/>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47003</xdr:rowOff>
    </xdr:from>
    <xdr:to>
      <xdr:col>111</xdr:col>
      <xdr:colOff>177800</xdr:colOff>
      <xdr:row>58</xdr:row>
      <xdr:rowOff>48260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9110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43254</xdr:rowOff>
    </xdr:from>
    <xdr:to>
      <xdr:col>107</xdr:col>
      <xdr:colOff>50800</xdr:colOff>
      <xdr:row>58</xdr:row>
      <xdr:rowOff>47003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87354"/>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41242</xdr:rowOff>
    </xdr:from>
    <xdr:to>
      <xdr:col>102</xdr:col>
      <xdr:colOff>114300</xdr:colOff>
      <xdr:row>58</xdr:row>
      <xdr:rowOff>43254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8534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2992</xdr:rowOff>
    </xdr:from>
    <xdr:to>
      <xdr:col>116</xdr:col>
      <xdr:colOff>114300</xdr:colOff>
      <xdr:row>58</xdr:row>
      <xdr:rowOff>104592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168910</xdr:rowOff>
    </xdr:from>
    <xdr:to>
      <xdr:col>112</xdr:col>
      <xdr:colOff>38100</xdr:colOff>
      <xdr:row>58</xdr:row>
      <xdr:rowOff>99060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90187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167653</xdr:rowOff>
    </xdr:from>
    <xdr:to>
      <xdr:col>107</xdr:col>
      <xdr:colOff>101600</xdr:colOff>
      <xdr:row>58</xdr:row>
      <xdr:rowOff>97803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88930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3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163904</xdr:rowOff>
    </xdr:from>
    <xdr:to>
      <xdr:col>102</xdr:col>
      <xdr:colOff>165100</xdr:colOff>
      <xdr:row>58</xdr:row>
      <xdr:rowOff>94054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3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85181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161892</xdr:rowOff>
    </xdr:from>
    <xdr:to>
      <xdr:col>98</xdr:col>
      <xdr:colOff>38100</xdr:colOff>
      <xdr:row>58</xdr:row>
      <xdr:rowOff>92042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83169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103492</xdr:rowOff>
    </xdr:from>
    <xdr:to>
      <xdr:col>116</xdr:col>
      <xdr:colOff>63500</xdr:colOff>
      <xdr:row>75</xdr:row>
      <xdr:rowOff>150240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62242"/>
          <a:ext cx="8382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150240</xdr:rowOff>
    </xdr:from>
    <xdr:to>
      <xdr:col>111</xdr:col>
      <xdr:colOff>177800</xdr:colOff>
      <xdr:row>76</xdr:row>
      <xdr:rowOff>4141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08990"/>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4141</xdr:rowOff>
    </xdr:from>
    <xdr:to>
      <xdr:col>107</xdr:col>
      <xdr:colOff>50800</xdr:colOff>
      <xdr:row>76</xdr:row>
      <xdr:rowOff>29311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34341"/>
          <a:ext cx="889000" cy="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53899</xdr:rowOff>
    </xdr:from>
    <xdr:to>
      <xdr:col>102</xdr:col>
      <xdr:colOff>114300</xdr:colOff>
      <xdr:row>76</xdr:row>
      <xdr:rowOff>29311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12649"/>
          <a:ext cx="889000" cy="1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52692</xdr:rowOff>
    </xdr:from>
    <xdr:to>
      <xdr:col>116</xdr:col>
      <xdr:colOff>114300</xdr:colOff>
      <xdr:row>75</xdr:row>
      <xdr:rowOff>154291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1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75569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99441</xdr:rowOff>
    </xdr:from>
    <xdr:to>
      <xdr:col>112</xdr:col>
      <xdr:colOff>38100</xdr:colOff>
      <xdr:row>76</xdr:row>
      <xdr:rowOff>29592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58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46118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124790</xdr:rowOff>
    </xdr:from>
    <xdr:to>
      <xdr:col>107</xdr:col>
      <xdr:colOff>101600</xdr:colOff>
      <xdr:row>76</xdr:row>
      <xdr:rowOff>54939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835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71467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149961</xdr:rowOff>
    </xdr:from>
    <xdr:to>
      <xdr:col>102</xdr:col>
      <xdr:colOff>165100</xdr:colOff>
      <xdr:row>76</xdr:row>
      <xdr:rowOff>80111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96638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3099</xdr:rowOff>
    </xdr:from>
    <xdr:to>
      <xdr:col>98</xdr:col>
      <xdr:colOff>38100</xdr:colOff>
      <xdr:row>75</xdr:row>
      <xdr:rowOff>104699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121226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歳出決算総額は、市民一人当たり</a:t>
          </a:r>
          <a:r>
            <a:rPr kumimoji="1" lang="en-US" altLang="ja-JP" sz="1300">
              <a:latin typeface="ＭＳ Ｐゴシック" panose="020B0600070205080204" pitchFamily="50" charset="-128"/>
              <a:ea typeface="ＭＳ Ｐゴシック" panose="020B0600070205080204" pitchFamily="50" charset="-128"/>
            </a:rPr>
            <a:t>1,021</a:t>
          </a:r>
          <a:r>
            <a:rPr kumimoji="1" lang="ja-JP" altLang="en-US" sz="1300">
              <a:latin typeface="ＭＳ Ｐゴシック" panose="020B0600070205080204" pitchFamily="50" charset="-128"/>
              <a:ea typeface="ＭＳ Ｐゴシック" panose="020B0600070205080204" pitchFamily="50" charset="-128"/>
            </a:rPr>
            <a:t>千円となり、昨年度と比較し減額▲</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％となった。人口が減る中で減額となった主な要因は、普通建設事業費の減で、市民会館整備事業の減▲</a:t>
          </a:r>
          <a:r>
            <a:rPr kumimoji="1" lang="en-US" altLang="ja-JP" sz="1300">
              <a:latin typeface="ＭＳ Ｐゴシック" panose="020B0600070205080204" pitchFamily="50" charset="-128"/>
              <a:ea typeface="ＭＳ Ｐゴシック" panose="020B0600070205080204" pitchFamily="50" charset="-128"/>
            </a:rPr>
            <a:t>1,008</a:t>
          </a:r>
          <a:r>
            <a:rPr kumimoji="1" lang="ja-JP" altLang="en-US" sz="1300">
              <a:latin typeface="ＭＳ Ｐゴシック" panose="020B0600070205080204" pitchFamily="50" charset="-128"/>
              <a:ea typeface="ＭＳ Ｐゴシック" panose="020B0600070205080204" pitchFamily="50" charset="-128"/>
            </a:rPr>
            <a:t>百万円、自治振興センター整備事業の減▲</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百万円などで前年度比▲</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6,870</a:t>
          </a:r>
          <a:r>
            <a:rPr kumimoji="1" lang="ja-JP" altLang="en-US" sz="1300">
              <a:latin typeface="ＭＳ Ｐゴシック" panose="020B0600070205080204" pitchFamily="50" charset="-128"/>
              <a:ea typeface="ＭＳ Ｐゴシック" panose="020B0600070205080204" pitchFamily="50" charset="-128"/>
            </a:rPr>
            <a:t>万円の減となっている。</a:t>
          </a:r>
        </a:p>
        <a:p>
          <a:r>
            <a:rPr kumimoji="1" lang="ja-JP" altLang="en-US" sz="1300">
              <a:latin typeface="ＭＳ Ｐゴシック" panose="020B0600070205080204" pitchFamily="50" charset="-128"/>
              <a:ea typeface="ＭＳ Ｐゴシック" panose="020B0600070205080204" pitchFamily="50" charset="-128"/>
            </a:rPr>
            <a:t>　また、公債費では、市民一人当たり</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千円となっており、昨年度比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千円の増額となっており、類似団体平均と比べて一人当たりのコストが高い状況にある。</a:t>
          </a:r>
        </a:p>
        <a:p>
          <a:r>
            <a:rPr kumimoji="1" lang="ja-JP" altLang="en-US" sz="1300">
              <a:latin typeface="ＭＳ Ｐゴシック" panose="020B0600070205080204" pitchFamily="50" charset="-128"/>
              <a:ea typeface="ＭＳ Ｐゴシック" panose="020B0600070205080204" pitchFamily="50" charset="-128"/>
            </a:rPr>
            <a:t>　財政計画に沿った市債発行額の抑制等の取り組みにより令和５年度の実質公債費比率は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87313</xdr:rowOff>
    </xdr:from>
    <xdr:to>
      <xdr:col>24</xdr:col>
      <xdr:colOff>63500</xdr:colOff>
      <xdr:row>34</xdr:row>
      <xdr:rowOff>134747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6613"/>
          <a:ext cx="8382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134747</xdr:rowOff>
    </xdr:from>
    <xdr:to>
      <xdr:col>19</xdr:col>
      <xdr:colOff>177800</xdr:colOff>
      <xdr:row>35</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404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12065</xdr:rowOff>
    </xdr:from>
    <xdr:to>
      <xdr:col>15</xdr:col>
      <xdr:colOff>50800</xdr:colOff>
      <xdr:row>35</xdr:row>
      <xdr:rowOff>43307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281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165036</xdr:rowOff>
    </xdr:from>
    <xdr:to>
      <xdr:col>10</xdr:col>
      <xdr:colOff>114300</xdr:colOff>
      <xdr:row>35</xdr:row>
      <xdr:rowOff>43307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433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36513</xdr:rowOff>
    </xdr:from>
    <xdr:to>
      <xdr:col>24</xdr:col>
      <xdr:colOff>114300</xdr:colOff>
      <xdr:row>34</xdr:row>
      <xdr:rowOff>138113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59390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83947</xdr:rowOff>
    </xdr:from>
    <xdr:to>
      <xdr:col>20</xdr:col>
      <xdr:colOff>38100</xdr:colOff>
      <xdr:row>35</xdr:row>
      <xdr:rowOff>14097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132715</xdr:rowOff>
    </xdr:from>
    <xdr:to>
      <xdr:col>15</xdr:col>
      <xdr:colOff>101600</xdr:colOff>
      <xdr:row>35</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163957</xdr:rowOff>
    </xdr:from>
    <xdr:to>
      <xdr:col>10</xdr:col>
      <xdr:colOff>165100</xdr:colOff>
      <xdr:row>35</xdr:row>
      <xdr:rowOff>94107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110634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114236</xdr:rowOff>
    </xdr:from>
    <xdr:to>
      <xdr:col>6</xdr:col>
      <xdr:colOff>38100</xdr:colOff>
      <xdr:row>35</xdr:row>
      <xdr:rowOff>44386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60913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6436</xdr:rowOff>
    </xdr:from>
    <xdr:to>
      <xdr:col>24</xdr:col>
      <xdr:colOff>63500</xdr:colOff>
      <xdr:row>58</xdr:row>
      <xdr:rowOff>61533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0536"/>
          <a:ext cx="8382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6436</xdr:rowOff>
    </xdr:from>
    <xdr:to>
      <xdr:col>19</xdr:col>
      <xdr:colOff>177800</xdr:colOff>
      <xdr:row>58</xdr:row>
      <xdr:rowOff>50531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0536"/>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126201</xdr:rowOff>
    </xdr:from>
    <xdr:to>
      <xdr:col>15</xdr:col>
      <xdr:colOff>50800</xdr:colOff>
      <xdr:row>58</xdr:row>
      <xdr:rowOff>50531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8851"/>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126201</xdr:rowOff>
    </xdr:from>
    <xdr:to>
      <xdr:col>10</xdr:col>
      <xdr:colOff>114300</xdr:colOff>
      <xdr:row>58</xdr:row>
      <xdr:rowOff>76111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8851"/>
          <a:ext cx="889000" cy="1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10733</xdr:rowOff>
    </xdr:from>
    <xdr:to>
      <xdr:col>24</xdr:col>
      <xdr:colOff>114300</xdr:colOff>
      <xdr:row>58</xdr:row>
      <xdr:rowOff>112333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127086</xdr:rowOff>
    </xdr:from>
    <xdr:to>
      <xdr:col>20</xdr:col>
      <xdr:colOff>38100</xdr:colOff>
      <xdr:row>58</xdr:row>
      <xdr:rowOff>57236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73763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171181</xdr:rowOff>
    </xdr:from>
    <xdr:to>
      <xdr:col>15</xdr:col>
      <xdr:colOff>101600</xdr:colOff>
      <xdr:row>58</xdr:row>
      <xdr:rowOff>101331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92458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75401</xdr:rowOff>
    </xdr:from>
    <xdr:to>
      <xdr:col>10</xdr:col>
      <xdr:colOff>165100</xdr:colOff>
      <xdr:row>58</xdr:row>
      <xdr:rowOff>5551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168128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25311</xdr:rowOff>
    </xdr:from>
    <xdr:to>
      <xdr:col>6</xdr:col>
      <xdr:colOff>38100</xdr:colOff>
      <xdr:row>58</xdr:row>
      <xdr:rowOff>126911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143438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136692</xdr:rowOff>
    </xdr:from>
    <xdr:to>
      <xdr:col>24</xdr:col>
      <xdr:colOff>63500</xdr:colOff>
      <xdr:row>75</xdr:row>
      <xdr:rowOff>6856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3992"/>
          <a:ext cx="838200" cy="4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166446</xdr:rowOff>
    </xdr:from>
    <xdr:to>
      <xdr:col>19</xdr:col>
      <xdr:colOff>177800</xdr:colOff>
      <xdr:row>75</xdr:row>
      <xdr:rowOff>6856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53746"/>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166446</xdr:rowOff>
    </xdr:from>
    <xdr:to>
      <xdr:col>15</xdr:col>
      <xdr:colOff>50800</xdr:colOff>
      <xdr:row>75</xdr:row>
      <xdr:rowOff>123442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3746"/>
          <a:ext cx="889000" cy="1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49462</xdr:rowOff>
    </xdr:from>
    <xdr:to>
      <xdr:col>10</xdr:col>
      <xdr:colOff>114300</xdr:colOff>
      <xdr:row>75</xdr:row>
      <xdr:rowOff>123442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08212"/>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85892</xdr:rowOff>
    </xdr:from>
    <xdr:to>
      <xdr:col>24</xdr:col>
      <xdr:colOff>114300</xdr:colOff>
      <xdr:row>75</xdr:row>
      <xdr:rowOff>16042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108769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127506</xdr:rowOff>
    </xdr:from>
    <xdr:to>
      <xdr:col>20</xdr:col>
      <xdr:colOff>38100</xdr:colOff>
      <xdr:row>75</xdr:row>
      <xdr:rowOff>57656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74183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115646</xdr:rowOff>
    </xdr:from>
    <xdr:to>
      <xdr:col>15</xdr:col>
      <xdr:colOff>101600</xdr:colOff>
      <xdr:row>75</xdr:row>
      <xdr:rowOff>45796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62323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72642</xdr:rowOff>
    </xdr:from>
    <xdr:to>
      <xdr:col>10</xdr:col>
      <xdr:colOff>165100</xdr:colOff>
      <xdr:row>76</xdr:row>
      <xdr:rowOff>2792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19319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0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170112</xdr:rowOff>
    </xdr:from>
    <xdr:to>
      <xdr:col>6</xdr:col>
      <xdr:colOff>38100</xdr:colOff>
      <xdr:row>75</xdr:row>
      <xdr:rowOff>100262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116789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94227</xdr:rowOff>
    </xdr:from>
    <xdr:to>
      <xdr:col>24</xdr:col>
      <xdr:colOff>63500</xdr:colOff>
      <xdr:row>96</xdr:row>
      <xdr:rowOff>107353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53427"/>
          <a:ext cx="8382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66503</xdr:rowOff>
    </xdr:from>
    <xdr:to>
      <xdr:col>19</xdr:col>
      <xdr:colOff>177800</xdr:colOff>
      <xdr:row>96</xdr:row>
      <xdr:rowOff>94227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54253"/>
          <a:ext cx="889000" cy="1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66503</xdr:rowOff>
    </xdr:from>
    <xdr:to>
      <xdr:col>15</xdr:col>
      <xdr:colOff>50800</xdr:colOff>
      <xdr:row>95</xdr:row>
      <xdr:rowOff>89522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54253"/>
          <a:ext cx="8890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89522</xdr:rowOff>
    </xdr:from>
    <xdr:to>
      <xdr:col>10</xdr:col>
      <xdr:colOff>114300</xdr:colOff>
      <xdr:row>96</xdr:row>
      <xdr:rowOff>143770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77272"/>
          <a:ext cx="889000" cy="2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56553</xdr:rowOff>
    </xdr:from>
    <xdr:to>
      <xdr:col>24</xdr:col>
      <xdr:colOff>114300</xdr:colOff>
      <xdr:row>96</xdr:row>
      <xdr:rowOff>158153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79430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43427</xdr:rowOff>
    </xdr:from>
    <xdr:to>
      <xdr:col>20</xdr:col>
      <xdr:colOff>38100</xdr:colOff>
      <xdr:row>96</xdr:row>
      <xdr:rowOff>145027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161554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15703</xdr:rowOff>
    </xdr:from>
    <xdr:to>
      <xdr:col>15</xdr:col>
      <xdr:colOff>101600</xdr:colOff>
      <xdr:row>95</xdr:row>
      <xdr:rowOff>117303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133830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7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38722</xdr:rowOff>
    </xdr:from>
    <xdr:to>
      <xdr:col>10</xdr:col>
      <xdr:colOff>165100</xdr:colOff>
      <xdr:row>95</xdr:row>
      <xdr:rowOff>140322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156849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0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92970</xdr:rowOff>
    </xdr:from>
    <xdr:to>
      <xdr:col>6</xdr:col>
      <xdr:colOff>38100</xdr:colOff>
      <xdr:row>97</xdr:row>
      <xdr:rowOff>23120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39647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90061</xdr:rowOff>
    </xdr:from>
    <xdr:to>
      <xdr:col>55</xdr:col>
      <xdr:colOff>0</xdr:colOff>
      <xdr:row>35</xdr:row>
      <xdr:rowOff>104104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90811"/>
          <a:ext cx="8382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104104</xdr:rowOff>
    </xdr:from>
    <xdr:to>
      <xdr:col>50</xdr:col>
      <xdr:colOff>114300</xdr:colOff>
      <xdr:row>35</xdr:row>
      <xdr:rowOff>119126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0485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119126</xdr:rowOff>
    </xdr:from>
    <xdr:to>
      <xdr:col>45</xdr:col>
      <xdr:colOff>177800</xdr:colOff>
      <xdr:row>35</xdr:row>
      <xdr:rowOff>135455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1198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135455</xdr:rowOff>
    </xdr:from>
    <xdr:to>
      <xdr:col>41</xdr:col>
      <xdr:colOff>50800</xdr:colOff>
      <xdr:row>35</xdr:row>
      <xdr:rowOff>146884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362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39261</xdr:rowOff>
    </xdr:from>
    <xdr:to>
      <xdr:col>55</xdr:col>
      <xdr:colOff>50800</xdr:colOff>
      <xdr:row>35</xdr:row>
      <xdr:rowOff>140861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62138</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9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53304</xdr:rowOff>
    </xdr:from>
    <xdr:to>
      <xdr:col>50</xdr:col>
      <xdr:colOff>165100</xdr:colOff>
      <xdr:row>35</xdr:row>
      <xdr:rowOff>154904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171431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68326</xdr:rowOff>
    </xdr:from>
    <xdr:to>
      <xdr:col>46</xdr:col>
      <xdr:colOff>38100</xdr:colOff>
      <xdr:row>35</xdr:row>
      <xdr:rowOff>169926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15003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84655</xdr:rowOff>
    </xdr:from>
    <xdr:to>
      <xdr:col>41</xdr:col>
      <xdr:colOff>101600</xdr:colOff>
      <xdr:row>36</xdr:row>
      <xdr:rowOff>14805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31332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96084</xdr:rowOff>
    </xdr:from>
    <xdr:to>
      <xdr:col>36</xdr:col>
      <xdr:colOff>165100</xdr:colOff>
      <xdr:row>36</xdr:row>
      <xdr:rowOff>26234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42761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7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111193</xdr:rowOff>
    </xdr:from>
    <xdr:to>
      <xdr:col>55</xdr:col>
      <xdr:colOff>0</xdr:colOff>
      <xdr:row>55</xdr:row>
      <xdr:rowOff>155275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40943"/>
          <a:ext cx="8382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155275</xdr:rowOff>
    </xdr:from>
    <xdr:to>
      <xdr:col>50</xdr:col>
      <xdr:colOff>114300</xdr:colOff>
      <xdr:row>56</xdr:row>
      <xdr:rowOff>27290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85025"/>
          <a:ext cx="8890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27290</xdr:rowOff>
    </xdr:from>
    <xdr:to>
      <xdr:col>45</xdr:col>
      <xdr:colOff>177800</xdr:colOff>
      <xdr:row>56</xdr:row>
      <xdr:rowOff>42598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28490"/>
          <a:ext cx="889000" cy="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24105</xdr:rowOff>
    </xdr:from>
    <xdr:to>
      <xdr:col>41</xdr:col>
      <xdr:colOff>50800</xdr:colOff>
      <xdr:row>56</xdr:row>
      <xdr:rowOff>42598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25305"/>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60393</xdr:rowOff>
    </xdr:from>
    <xdr:to>
      <xdr:col>55</xdr:col>
      <xdr:colOff>50800</xdr:colOff>
      <xdr:row>55</xdr:row>
      <xdr:rowOff>161993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9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83270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4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104475</xdr:rowOff>
    </xdr:from>
    <xdr:to>
      <xdr:col>50</xdr:col>
      <xdr:colOff>165100</xdr:colOff>
      <xdr:row>56</xdr:row>
      <xdr:rowOff>34625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51152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147940</xdr:rowOff>
    </xdr:from>
    <xdr:to>
      <xdr:col>46</xdr:col>
      <xdr:colOff>38100</xdr:colOff>
      <xdr:row>56</xdr:row>
      <xdr:rowOff>78090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94617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163248</xdr:rowOff>
    </xdr:from>
    <xdr:to>
      <xdr:col>41</xdr:col>
      <xdr:colOff>101600</xdr:colOff>
      <xdr:row>56</xdr:row>
      <xdr:rowOff>93398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109925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144755</xdr:rowOff>
    </xdr:from>
    <xdr:to>
      <xdr:col>36</xdr:col>
      <xdr:colOff>165100</xdr:colOff>
      <xdr:row>56</xdr:row>
      <xdr:rowOff>74905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135060</xdr:rowOff>
    </xdr:from>
    <xdr:to>
      <xdr:col>55</xdr:col>
      <xdr:colOff>0</xdr:colOff>
      <xdr:row>78</xdr:row>
      <xdr:rowOff>1091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6710"/>
          <a:ext cx="838200" cy="3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129107</xdr:rowOff>
    </xdr:from>
    <xdr:to>
      <xdr:col>50</xdr:col>
      <xdr:colOff>114300</xdr:colOff>
      <xdr:row>77</xdr:row>
      <xdr:rowOff>135060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30757"/>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129107</xdr:rowOff>
    </xdr:from>
    <xdr:to>
      <xdr:col>45</xdr:col>
      <xdr:colOff>177800</xdr:colOff>
      <xdr:row>78</xdr:row>
      <xdr:rowOff>2673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075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2673</xdr:rowOff>
    </xdr:from>
    <xdr:to>
      <xdr:col>41</xdr:col>
      <xdr:colOff>50800</xdr:colOff>
      <xdr:row>78</xdr:row>
      <xdr:rowOff>66337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5773"/>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121741</xdr:rowOff>
    </xdr:from>
    <xdr:to>
      <xdr:col>55</xdr:col>
      <xdr:colOff>50800</xdr:colOff>
      <xdr:row>78</xdr:row>
      <xdr:rowOff>51891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81118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84260</xdr:rowOff>
    </xdr:from>
    <xdr:to>
      <xdr:col>50</xdr:col>
      <xdr:colOff>165100</xdr:colOff>
      <xdr:row>78</xdr:row>
      <xdr:rowOff>14410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30937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78307</xdr:rowOff>
    </xdr:from>
    <xdr:to>
      <xdr:col>46</xdr:col>
      <xdr:colOff>38100</xdr:colOff>
      <xdr:row>78</xdr:row>
      <xdr:rowOff>8457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24984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123323</xdr:rowOff>
    </xdr:from>
    <xdr:to>
      <xdr:col>41</xdr:col>
      <xdr:colOff>101600</xdr:colOff>
      <xdr:row>78</xdr:row>
      <xdr:rowOff>53473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44600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15537</xdr:rowOff>
    </xdr:from>
    <xdr:to>
      <xdr:col>36</xdr:col>
      <xdr:colOff>165100</xdr:colOff>
      <xdr:row>78</xdr:row>
      <xdr:rowOff>117137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108264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29545</xdr:rowOff>
    </xdr:from>
    <xdr:to>
      <xdr:col>55</xdr:col>
      <xdr:colOff>0</xdr:colOff>
      <xdr:row>95</xdr:row>
      <xdr:rowOff>35230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17295"/>
          <a:ext cx="8382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35230</xdr:rowOff>
    </xdr:from>
    <xdr:to>
      <xdr:col>50</xdr:col>
      <xdr:colOff>114300</xdr:colOff>
      <xdr:row>95</xdr:row>
      <xdr:rowOff>116771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22980"/>
          <a:ext cx="889000" cy="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46957</xdr:rowOff>
    </xdr:from>
    <xdr:to>
      <xdr:col>45</xdr:col>
      <xdr:colOff>177800</xdr:colOff>
      <xdr:row>95</xdr:row>
      <xdr:rowOff>116771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34707"/>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46957</xdr:rowOff>
    </xdr:from>
    <xdr:to>
      <xdr:col>41</xdr:col>
      <xdr:colOff>50800</xdr:colOff>
      <xdr:row>96</xdr:row>
      <xdr:rowOff>22687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34707"/>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150195</xdr:rowOff>
    </xdr:from>
    <xdr:to>
      <xdr:col>55</xdr:col>
      <xdr:colOff>50800</xdr:colOff>
      <xdr:row>95</xdr:row>
      <xdr:rowOff>80345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1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155880</xdr:rowOff>
    </xdr:from>
    <xdr:to>
      <xdr:col>50</xdr:col>
      <xdr:colOff>165100</xdr:colOff>
      <xdr:row>95</xdr:row>
      <xdr:rowOff>86030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65971</xdr:rowOff>
    </xdr:from>
    <xdr:to>
      <xdr:col>46</xdr:col>
      <xdr:colOff>38100</xdr:colOff>
      <xdr:row>95</xdr:row>
      <xdr:rowOff>167571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167607</xdr:rowOff>
    </xdr:from>
    <xdr:to>
      <xdr:col>41</xdr:col>
      <xdr:colOff>101600</xdr:colOff>
      <xdr:row>95</xdr:row>
      <xdr:rowOff>97757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114284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143337</xdr:rowOff>
    </xdr:from>
    <xdr:to>
      <xdr:col>36</xdr:col>
      <xdr:colOff>165100</xdr:colOff>
      <xdr:row>96</xdr:row>
      <xdr:rowOff>73487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90014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161371</xdr:rowOff>
    </xdr:from>
    <xdr:to>
      <xdr:col>85</xdr:col>
      <xdr:colOff>127000</xdr:colOff>
      <xdr:row>34</xdr:row>
      <xdr:rowOff>84676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19221"/>
          <a:ext cx="8382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84676</xdr:rowOff>
    </xdr:from>
    <xdr:to>
      <xdr:col>81</xdr:col>
      <xdr:colOff>50800</xdr:colOff>
      <xdr:row>34</xdr:row>
      <xdr:rowOff>89842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13976"/>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83967</xdr:rowOff>
    </xdr:from>
    <xdr:to>
      <xdr:col>76</xdr:col>
      <xdr:colOff>114300</xdr:colOff>
      <xdr:row>34</xdr:row>
      <xdr:rowOff>89842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13267"/>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83967</xdr:rowOff>
    </xdr:from>
    <xdr:to>
      <xdr:col>71</xdr:col>
      <xdr:colOff>177800</xdr:colOff>
      <xdr:row>34</xdr:row>
      <xdr:rowOff>114965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13267"/>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110571</xdr:rowOff>
    </xdr:from>
    <xdr:to>
      <xdr:col>85</xdr:col>
      <xdr:colOff>177800</xdr:colOff>
      <xdr:row>34</xdr:row>
      <xdr:rowOff>40721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133448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33876</xdr:rowOff>
    </xdr:from>
    <xdr:to>
      <xdr:col>81</xdr:col>
      <xdr:colOff>101600</xdr:colOff>
      <xdr:row>34</xdr:row>
      <xdr:rowOff>135476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152003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3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39042</xdr:rowOff>
    </xdr:from>
    <xdr:to>
      <xdr:col>76</xdr:col>
      <xdr:colOff>165100</xdr:colOff>
      <xdr:row>34</xdr:row>
      <xdr:rowOff>140642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157169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33167</xdr:rowOff>
    </xdr:from>
    <xdr:to>
      <xdr:col>72</xdr:col>
      <xdr:colOff>38100</xdr:colOff>
      <xdr:row>34</xdr:row>
      <xdr:rowOff>134767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151294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64165</xdr:rowOff>
    </xdr:from>
    <xdr:to>
      <xdr:col>67</xdr:col>
      <xdr:colOff>101600</xdr:colOff>
      <xdr:row>34</xdr:row>
      <xdr:rowOff>165765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7427</xdr:rowOff>
    </xdr:from>
    <xdr:to>
      <xdr:col>85</xdr:col>
      <xdr:colOff>127000</xdr:colOff>
      <xdr:row>57</xdr:row>
      <xdr:rowOff>26520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80077"/>
          <a:ext cx="8382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26520</xdr:rowOff>
    </xdr:from>
    <xdr:to>
      <xdr:col>81</xdr:col>
      <xdr:colOff>50800</xdr:colOff>
      <xdr:row>57</xdr:row>
      <xdr:rowOff>39345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99170"/>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25921</xdr:rowOff>
    </xdr:from>
    <xdr:to>
      <xdr:col>76</xdr:col>
      <xdr:colOff>114300</xdr:colOff>
      <xdr:row>57</xdr:row>
      <xdr:rowOff>39345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8571"/>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25921</xdr:rowOff>
    </xdr:from>
    <xdr:to>
      <xdr:col>71</xdr:col>
      <xdr:colOff>177800</xdr:colOff>
      <xdr:row>57</xdr:row>
      <xdr:rowOff>59626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98571"/>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128077</xdr:rowOff>
    </xdr:from>
    <xdr:to>
      <xdr:col>85</xdr:col>
      <xdr:colOff>177800</xdr:colOff>
      <xdr:row>57</xdr:row>
      <xdr:rowOff>58227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2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106504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147170</xdr:rowOff>
    </xdr:from>
    <xdr:to>
      <xdr:col>81</xdr:col>
      <xdr:colOff>101600</xdr:colOff>
      <xdr:row>57</xdr:row>
      <xdr:rowOff>77320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68447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159995</xdr:rowOff>
    </xdr:from>
    <xdr:to>
      <xdr:col>76</xdr:col>
      <xdr:colOff>165100</xdr:colOff>
      <xdr:row>57</xdr:row>
      <xdr:rowOff>90145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81272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146571</xdr:rowOff>
    </xdr:from>
    <xdr:to>
      <xdr:col>72</xdr:col>
      <xdr:colOff>38100</xdr:colOff>
      <xdr:row>57</xdr:row>
      <xdr:rowOff>76721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67848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8826</xdr:rowOff>
    </xdr:from>
    <xdr:to>
      <xdr:col>67</xdr:col>
      <xdr:colOff>101600</xdr:colOff>
      <xdr:row>57</xdr:row>
      <xdr:rowOff>110426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101553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151168</xdr:rowOff>
    </xdr:from>
    <xdr:to>
      <xdr:col>85</xdr:col>
      <xdr:colOff>127000</xdr:colOff>
      <xdr:row>72</xdr:row>
      <xdr:rowOff>162344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152668"/>
          <a:ext cx="838200" cy="3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61099</xdr:rowOff>
    </xdr:from>
    <xdr:to>
      <xdr:col>81</xdr:col>
      <xdr:colOff>50800</xdr:colOff>
      <xdr:row>72</xdr:row>
      <xdr:rowOff>162344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405499"/>
          <a:ext cx="889000" cy="10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61099</xdr:rowOff>
    </xdr:from>
    <xdr:to>
      <xdr:col>76</xdr:col>
      <xdr:colOff>114300</xdr:colOff>
      <xdr:row>73</xdr:row>
      <xdr:rowOff>83769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2405499"/>
          <a:ext cx="889000" cy="19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9919</xdr:rowOff>
    </xdr:from>
    <xdr:to>
      <xdr:col>71</xdr:col>
      <xdr:colOff>177800</xdr:colOff>
      <xdr:row>73</xdr:row>
      <xdr:rowOff>83769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354319"/>
          <a:ext cx="889000" cy="24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100368</xdr:rowOff>
    </xdr:from>
    <xdr:to>
      <xdr:col>85</xdr:col>
      <xdr:colOff>177800</xdr:colOff>
      <xdr:row>71</xdr:row>
      <xdr:rowOff>30518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1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53395</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05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111544</xdr:rowOff>
    </xdr:from>
    <xdr:to>
      <xdr:col>81</xdr:col>
      <xdr:colOff>101600</xdr:colOff>
      <xdr:row>73</xdr:row>
      <xdr:rowOff>41694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4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58221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23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10299</xdr:rowOff>
    </xdr:from>
    <xdr:to>
      <xdr:col>76</xdr:col>
      <xdr:colOff>165100</xdr:colOff>
      <xdr:row>72</xdr:row>
      <xdr:rowOff>111899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3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128426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1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32969</xdr:rowOff>
    </xdr:from>
    <xdr:to>
      <xdr:col>72</xdr:col>
      <xdr:colOff>38100</xdr:colOff>
      <xdr:row>73</xdr:row>
      <xdr:rowOff>134569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5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151096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32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130569</xdr:rowOff>
    </xdr:from>
    <xdr:to>
      <xdr:col>67</xdr:col>
      <xdr:colOff>101600</xdr:colOff>
      <xdr:row>72</xdr:row>
      <xdr:rowOff>60719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77246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0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163371</xdr:rowOff>
    </xdr:from>
    <xdr:to>
      <xdr:col>85</xdr:col>
      <xdr:colOff>127000</xdr:colOff>
      <xdr:row>96</xdr:row>
      <xdr:rowOff>167726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22571"/>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167726</xdr:rowOff>
    </xdr:from>
    <xdr:to>
      <xdr:col>81</xdr:col>
      <xdr:colOff>50800</xdr:colOff>
      <xdr:row>96</xdr:row>
      <xdr:rowOff>169630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2692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169630</xdr:rowOff>
    </xdr:from>
    <xdr:to>
      <xdr:col>76</xdr:col>
      <xdr:colOff>114300</xdr:colOff>
      <xdr:row>97</xdr:row>
      <xdr:rowOff>30110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28830"/>
          <a:ext cx="889000" cy="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30110</xdr:rowOff>
    </xdr:from>
    <xdr:to>
      <xdr:col>71</xdr:col>
      <xdr:colOff>177800</xdr:colOff>
      <xdr:row>97</xdr:row>
      <xdr:rowOff>49265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60760"/>
          <a:ext cx="889000" cy="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112571</xdr:rowOff>
    </xdr:from>
    <xdr:to>
      <xdr:col>85</xdr:col>
      <xdr:colOff>177800</xdr:colOff>
      <xdr:row>97</xdr:row>
      <xdr:rowOff>42721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135448</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2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116926</xdr:rowOff>
    </xdr:from>
    <xdr:to>
      <xdr:col>81</xdr:col>
      <xdr:colOff>101600</xdr:colOff>
      <xdr:row>97</xdr:row>
      <xdr:rowOff>47076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63603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118830</xdr:rowOff>
    </xdr:from>
    <xdr:to>
      <xdr:col>76</xdr:col>
      <xdr:colOff>165100</xdr:colOff>
      <xdr:row>97</xdr:row>
      <xdr:rowOff>48980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65507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5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150760</xdr:rowOff>
    </xdr:from>
    <xdr:to>
      <xdr:col>72</xdr:col>
      <xdr:colOff>38100</xdr:colOff>
      <xdr:row>97</xdr:row>
      <xdr:rowOff>80910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97437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169915</xdr:rowOff>
    </xdr:from>
    <xdr:to>
      <xdr:col>67</xdr:col>
      <xdr:colOff>101600</xdr:colOff>
      <xdr:row>97</xdr:row>
      <xdr:rowOff>100065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116592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千円となった。主な減額要因としては市民会館整備事業の減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百万円、自治振興センター整備事業の減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百万円などで、総務費では前年度比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また、災害復旧費では過年発災の復旧に要する経費の増額（公共土木施設：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百万円増、農業用施設：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百万円増、農地：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百万円の増額となり、市民一人当たり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財政調整基金残高については、歳計余剰金</a:t>
          </a:r>
          <a:r>
            <a:rPr kumimoji="1" lang="en-US" altLang="ja-JP" sz="1200">
              <a:latin typeface="ＭＳ ゴシック" pitchFamily="49" charset="-128"/>
              <a:ea typeface="ＭＳ ゴシック" pitchFamily="49" charset="-128"/>
            </a:rPr>
            <a:t>420</a:t>
          </a:r>
          <a:r>
            <a:rPr kumimoji="1" lang="ja-JP" altLang="en-US" sz="1200">
              <a:latin typeface="ＭＳ ゴシック" pitchFamily="49" charset="-128"/>
              <a:ea typeface="ＭＳ ゴシック" pitchFamily="49" charset="-128"/>
            </a:rPr>
            <a:t>百万円を積み立てたことなどから、令和５年度末残高は</a:t>
          </a:r>
          <a:r>
            <a:rPr kumimoji="1" lang="en-US" altLang="ja-JP" sz="1200">
              <a:latin typeface="ＭＳ ゴシック" pitchFamily="49" charset="-128"/>
              <a:ea typeface="ＭＳ ゴシック" pitchFamily="49" charset="-128"/>
            </a:rPr>
            <a:t>4,679</a:t>
          </a:r>
          <a:r>
            <a:rPr kumimoji="1" lang="ja-JP" altLang="en-US" sz="1200">
              <a:latin typeface="ＭＳ ゴシック" pitchFamily="49" charset="-128"/>
              <a:ea typeface="ＭＳ ゴシック" pitchFamily="49" charset="-128"/>
            </a:rPr>
            <a:t>百万円となり、前年度比</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％増加した。</a:t>
          </a:r>
        </a:p>
        <a:p>
          <a:r>
            <a:rPr kumimoji="1" lang="ja-JP" altLang="en-US" sz="1200">
              <a:latin typeface="ＭＳ ゴシック" pitchFamily="49" charset="-128"/>
              <a:ea typeface="ＭＳ ゴシック" pitchFamily="49" charset="-128"/>
            </a:rPr>
            <a:t>　実質収支額については、標準財政規模が</a:t>
          </a:r>
          <a:r>
            <a:rPr kumimoji="1" lang="en-US" altLang="ja-JP" sz="1200">
              <a:latin typeface="ＭＳ ゴシック" pitchFamily="49" charset="-128"/>
              <a:ea typeface="ＭＳ ゴシック" pitchFamily="49" charset="-128"/>
            </a:rPr>
            <a:t>69</a:t>
          </a:r>
          <a:r>
            <a:rPr kumimoji="1" lang="ja-JP" altLang="en-US" sz="1200">
              <a:latin typeface="ＭＳ ゴシック" pitchFamily="49" charset="-128"/>
              <a:ea typeface="ＭＳ ゴシック" pitchFamily="49" charset="-128"/>
            </a:rPr>
            <a:t>百万円の増となり、歳入一般財源の減額等による実質収支の減少△</a:t>
          </a:r>
          <a:r>
            <a:rPr kumimoji="1" lang="en-US" altLang="ja-JP" sz="1200">
              <a:latin typeface="ＭＳ ゴシック" pitchFamily="49" charset="-128"/>
              <a:ea typeface="ＭＳ ゴシック" pitchFamily="49" charset="-128"/>
            </a:rPr>
            <a:t>352</a:t>
          </a:r>
          <a:r>
            <a:rPr kumimoji="1" lang="ja-JP" altLang="en-US" sz="1200">
              <a:latin typeface="ＭＳ ゴシック" pitchFamily="49" charset="-128"/>
              <a:ea typeface="ＭＳ ゴシック" pitchFamily="49" charset="-128"/>
            </a:rPr>
            <a:t>百万円により前年度比△</a:t>
          </a:r>
          <a:r>
            <a:rPr kumimoji="1" lang="en-US" altLang="ja-JP" sz="1200">
              <a:latin typeface="ＭＳ ゴシック" pitchFamily="49" charset="-128"/>
              <a:ea typeface="ＭＳ ゴシック" pitchFamily="49" charset="-128"/>
            </a:rPr>
            <a:t>1.99</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令和５年度における連結実質赤字比率は、全会計において黒字となっている。</a:t>
          </a:r>
        </a:p>
        <a:p>
          <a:r>
            <a:rPr kumimoji="1" lang="ja-JP" altLang="en-US" sz="1400">
              <a:latin typeface="ＭＳ ゴシック" pitchFamily="49" charset="-128"/>
              <a:ea typeface="ＭＳ ゴシック" pitchFamily="49" charset="-128"/>
            </a:rPr>
            <a:t>　しかし、令和２年度で普通交付税の合併算定替の特例措置が終了したことに伴い、経常一般財源の確保が厳しい状況となっている。</a:t>
          </a:r>
        </a:p>
        <a:p>
          <a:r>
            <a:rPr kumimoji="1" lang="ja-JP" altLang="en-US" sz="1400">
              <a:latin typeface="ＭＳ ゴシック" pitchFamily="49" charset="-128"/>
              <a:ea typeface="ＭＳ ゴシック" pitchFamily="49" charset="-128"/>
            </a:rPr>
            <a:t>　歳出一般財源の抑制にかかる取り組みとして、令和２年度には、一般会計から特別会計への繰出金について、その性質や必要性を検討し、一定の基準を示す「一般会計繰出方針」を策定し、適正な繰出しに努めている。</a:t>
          </a:r>
        </a:p>
        <a:p>
          <a:r>
            <a:rPr kumimoji="1" lang="ja-JP" altLang="en-US" sz="1400">
              <a:latin typeface="ＭＳ ゴシック" pitchFamily="49" charset="-128"/>
              <a:ea typeface="ＭＳ ゴシック" pitchFamily="49" charset="-128"/>
            </a:rPr>
            <a:t>　また、令和３年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月に策定した「第２期持続可能な財政運営プラン ～後期実施計画～」に基づく市税収能率の向上や新たな財源の確保などによる歳入確保、業務の見直しによる物件費の減額などの効果検証を踏まえ、令和７年度に新規プランを作成し、財政健全化に向けて取り組む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33311824</v>
      </c>
      <c r="BO4" s="384"/>
      <c r="BP4" s="384"/>
      <c r="BQ4" s="384"/>
      <c r="BR4" s="384"/>
      <c r="BS4" s="384"/>
      <c r="BT4" s="384"/>
      <c r="BU4" s="385"/>
      <c r="BV4" s="383">
        <v>34370671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2.7</v>
      </c>
      <c r="CU4" s="390"/>
      <c r="CV4" s="390"/>
      <c r="CW4" s="390"/>
      <c r="CX4" s="390"/>
      <c r="CY4" s="390"/>
      <c r="CZ4" s="390"/>
      <c r="DA4" s="391"/>
      <c r="DB4" s="389">
        <v>4.7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32706680</v>
      </c>
      <c r="BO5" s="421"/>
      <c r="BP5" s="421"/>
      <c r="BQ5" s="421"/>
      <c r="BR5" s="421"/>
      <c r="BS5" s="421"/>
      <c r="BT5" s="421"/>
      <c r="BU5" s="422"/>
      <c r="BV5" s="420">
        <v>33358062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97.9</v>
      </c>
      <c r="CU5" s="418"/>
      <c r="CV5" s="418"/>
      <c r="CW5" s="418"/>
      <c r="CX5" s="418"/>
      <c r="CY5" s="418"/>
      <c r="CZ5" s="418"/>
      <c r="DA5" s="419"/>
      <c r="DB5" s="417">
        <v>96.8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605144</v>
      </c>
      <c r="BO6" s="421"/>
      <c r="BP6" s="421"/>
      <c r="BQ6" s="421"/>
      <c r="BR6" s="421"/>
      <c r="BS6" s="421"/>
      <c r="BT6" s="421"/>
      <c r="BU6" s="422"/>
      <c r="BV6" s="420">
        <v>1012609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98.4</v>
      </c>
      <c r="CU6" s="458"/>
      <c r="CV6" s="458"/>
      <c r="CW6" s="458"/>
      <c r="CX6" s="458"/>
      <c r="CY6" s="458"/>
      <c r="CZ6" s="458"/>
      <c r="DA6" s="459"/>
      <c r="DB6" s="457">
        <v>97.7</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122812</v>
      </c>
      <c r="BO7" s="421"/>
      <c r="BP7" s="421"/>
      <c r="BQ7" s="421"/>
      <c r="BR7" s="421"/>
      <c r="BS7" s="421"/>
      <c r="BT7" s="421"/>
      <c r="BU7" s="422"/>
      <c r="BV7" s="420">
        <v>178479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17898288</v>
      </c>
      <c r="CU7" s="421"/>
      <c r="CV7" s="421"/>
      <c r="CW7" s="421"/>
      <c r="CX7" s="421"/>
      <c r="CY7" s="421"/>
      <c r="CZ7" s="421"/>
      <c r="DA7" s="422"/>
      <c r="DB7" s="420">
        <v>17829506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482332</v>
      </c>
      <c r="BO8" s="421"/>
      <c r="BP8" s="421"/>
      <c r="BQ8" s="421"/>
      <c r="BR8" s="421"/>
      <c r="BS8" s="421"/>
      <c r="BT8" s="421"/>
      <c r="BU8" s="422"/>
      <c r="BV8" s="420">
        <v>834130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0.26</v>
      </c>
      <c r="CU8" s="461"/>
      <c r="CV8" s="461"/>
      <c r="CW8" s="461"/>
      <c r="CX8" s="461"/>
      <c r="CY8" s="461"/>
      <c r="CZ8" s="461"/>
      <c r="DA8" s="462"/>
      <c r="DB8" s="460">
        <v>0.26</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33633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-351798</v>
      </c>
      <c r="BO9" s="421"/>
      <c r="BP9" s="421"/>
      <c r="BQ9" s="421"/>
      <c r="BR9" s="421"/>
      <c r="BS9" s="421"/>
      <c r="BT9" s="421"/>
      <c r="BU9" s="422"/>
      <c r="BV9" s="420">
        <v>-410203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20.399999999999999</v>
      </c>
      <c r="CU9" s="418"/>
      <c r="CV9" s="418"/>
      <c r="CW9" s="418"/>
      <c r="CX9" s="418"/>
      <c r="CY9" s="418"/>
      <c r="CZ9" s="418"/>
      <c r="DA9" s="419"/>
      <c r="DB9" s="417">
        <v>21.1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37000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93</v>
      </c>
      <c r="BO10" s="421"/>
      <c r="BP10" s="421"/>
      <c r="BQ10" s="421"/>
      <c r="BR10" s="421"/>
      <c r="BS10" s="421"/>
      <c r="BT10" s="421"/>
      <c r="BU10" s="422"/>
      <c r="BV10" s="420">
        <v>55</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4631</v>
      </c>
      <c r="BO11" s="421"/>
      <c r="BP11" s="421"/>
      <c r="BQ11" s="421"/>
      <c r="BR11" s="421"/>
      <c r="BS11" s="421"/>
      <c r="BT11" s="421"/>
      <c r="BU11" s="422"/>
      <c r="BV11" s="420">
        <v>4410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32005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200000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31475</v>
      </c>
      <c r="S13" s="505"/>
      <c r="T13" s="505"/>
      <c r="U13" s="505"/>
      <c r="V13" s="506"/>
      <c r="W13" s="436" t="s">
        <v>131</v>
      </c>
      <c r="X13" s="437"/>
      <c r="Y13" s="437"/>
      <c r="Z13" s="437"/>
      <c r="AA13" s="437"/>
      <c r="AB13" s="427"/>
      <c r="AC13" s="471">
        <v>3180</v>
      </c>
      <c r="AD13" s="472"/>
      <c r="AE13" s="472"/>
      <c r="AF13" s="472"/>
      <c r="AG13" s="514"/>
      <c r="AH13" s="471">
        <v>3709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-547074</v>
      </c>
      <c r="BO13" s="421"/>
      <c r="BP13" s="421"/>
      <c r="BQ13" s="421"/>
      <c r="BR13" s="421"/>
      <c r="BS13" s="421"/>
      <c r="BT13" s="421"/>
      <c r="BU13" s="422"/>
      <c r="BV13" s="420">
        <v>-405738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11.4</v>
      </c>
      <c r="CU13" s="418"/>
      <c r="CV13" s="418"/>
      <c r="CW13" s="418"/>
      <c r="CX13" s="418"/>
      <c r="CY13" s="418"/>
      <c r="CZ13" s="418"/>
      <c r="DA13" s="419"/>
      <c r="DB13" s="417">
        <v>11.3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32629</v>
      </c>
      <c r="S14" s="505"/>
      <c r="T14" s="505"/>
      <c r="U14" s="505"/>
      <c r="V14" s="506"/>
      <c r="W14" s="410"/>
      <c r="X14" s="411"/>
      <c r="Y14" s="411"/>
      <c r="Z14" s="411"/>
      <c r="AA14" s="411"/>
      <c r="AB14" s="400"/>
      <c r="AC14" s="507">
        <v>19.3</v>
      </c>
      <c r="AD14" s="508"/>
      <c r="AE14" s="508"/>
      <c r="AF14" s="508"/>
      <c r="AG14" s="509"/>
      <c r="AH14" s="507">
        <v>20.8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72.7</v>
      </c>
      <c r="CU14" s="519"/>
      <c r="CV14" s="519"/>
      <c r="CW14" s="519"/>
      <c r="CX14" s="519"/>
      <c r="CY14" s="519"/>
      <c r="CZ14" s="519"/>
      <c r="DA14" s="520"/>
      <c r="DB14" s="518">
        <v>83.9</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32182</v>
      </c>
      <c r="S15" s="505"/>
      <c r="T15" s="505"/>
      <c r="U15" s="505"/>
      <c r="V15" s="506"/>
      <c r="W15" s="436" t="s">
        <v>137</v>
      </c>
      <c r="X15" s="437"/>
      <c r="Y15" s="437"/>
      <c r="Z15" s="437"/>
      <c r="AA15" s="437"/>
      <c r="AB15" s="427"/>
      <c r="AC15" s="471">
        <v>3271</v>
      </c>
      <c r="AD15" s="472"/>
      <c r="AE15" s="472"/>
      <c r="AF15" s="472"/>
      <c r="AG15" s="514"/>
      <c r="AH15" s="471">
        <v>3660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4409348</v>
      </c>
      <c r="BO15" s="384"/>
      <c r="BP15" s="384"/>
      <c r="BQ15" s="384"/>
      <c r="BR15" s="384"/>
      <c r="BS15" s="384"/>
      <c r="BT15" s="384"/>
      <c r="BU15" s="385"/>
      <c r="BV15" s="383">
        <v>4367724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19.8</v>
      </c>
      <c r="AD16" s="508"/>
      <c r="AE16" s="508"/>
      <c r="AF16" s="508"/>
      <c r="AG16" s="509"/>
      <c r="AH16" s="507">
        <v>20.5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16800102</v>
      </c>
      <c r="BO16" s="421"/>
      <c r="BP16" s="421"/>
      <c r="BQ16" s="421"/>
      <c r="BR16" s="421"/>
      <c r="BS16" s="421"/>
      <c r="BT16" s="421"/>
      <c r="BU16" s="422"/>
      <c r="BV16" s="420">
        <v>16615198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10058</v>
      </c>
      <c r="AD17" s="472"/>
      <c r="AE17" s="472"/>
      <c r="AF17" s="472"/>
      <c r="AG17" s="514"/>
      <c r="AH17" s="471">
        <v>10501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5428425</v>
      </c>
      <c r="BO17" s="421"/>
      <c r="BP17" s="421"/>
      <c r="BQ17" s="421"/>
      <c r="BR17" s="421"/>
      <c r="BS17" s="421"/>
      <c r="BT17" s="421"/>
      <c r="BU17" s="422"/>
      <c r="BV17" s="420">
        <v>5391490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1246.49</v>
      </c>
      <c r="M18" s="544"/>
      <c r="N18" s="544"/>
      <c r="O18" s="544"/>
      <c r="P18" s="544"/>
      <c r="Q18" s="544"/>
      <c r="R18" s="545"/>
      <c r="S18" s="545"/>
      <c r="T18" s="545"/>
      <c r="U18" s="545"/>
      <c r="V18" s="546"/>
      <c r="W18" s="438"/>
      <c r="X18" s="439"/>
      <c r="Y18" s="439"/>
      <c r="Z18" s="439"/>
      <c r="AA18" s="439"/>
      <c r="AB18" s="430"/>
      <c r="AC18" s="547">
        <v>60.9</v>
      </c>
      <c r="AD18" s="548"/>
      <c r="AE18" s="548"/>
      <c r="AF18" s="548"/>
      <c r="AG18" s="549"/>
      <c r="AH18" s="547">
        <v>58.8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17691117</v>
      </c>
      <c r="BO18" s="421"/>
      <c r="BP18" s="421"/>
      <c r="BQ18" s="421"/>
      <c r="BR18" s="421"/>
      <c r="BS18" s="421"/>
      <c r="BT18" s="421"/>
      <c r="BU18" s="422"/>
      <c r="BV18" s="420">
        <v>17350850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27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21699987</v>
      </c>
      <c r="BO19" s="421"/>
      <c r="BP19" s="421"/>
      <c r="BQ19" s="421"/>
      <c r="BR19" s="421"/>
      <c r="BS19" s="421"/>
      <c r="BT19" s="421"/>
      <c r="BU19" s="422"/>
      <c r="BV19" s="420">
        <v>20945996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13794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35370554</v>
      </c>
      <c r="BO22" s="384"/>
      <c r="BP22" s="384"/>
      <c r="BQ22" s="384"/>
      <c r="BR22" s="384"/>
      <c r="BS22" s="384"/>
      <c r="BT22" s="384"/>
      <c r="BU22" s="385"/>
      <c r="BV22" s="383">
        <v>37091229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26906192</v>
      </c>
      <c r="BO23" s="421"/>
      <c r="BP23" s="421"/>
      <c r="BQ23" s="421"/>
      <c r="BR23" s="421"/>
      <c r="BS23" s="421"/>
      <c r="BT23" s="421"/>
      <c r="BU23" s="422"/>
      <c r="BV23" s="420">
        <v>28128416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8600</v>
      </c>
      <c r="R24" s="472"/>
      <c r="S24" s="472"/>
      <c r="T24" s="472"/>
      <c r="U24" s="472"/>
      <c r="V24" s="514"/>
      <c r="W24" s="566"/>
      <c r="X24" s="567"/>
      <c r="Y24" s="568"/>
      <c r="Z24" s="470" t="s">
        <v>162</v>
      </c>
      <c r="AA24" s="450"/>
      <c r="AB24" s="450"/>
      <c r="AC24" s="450"/>
      <c r="AD24" s="450"/>
      <c r="AE24" s="450"/>
      <c r="AF24" s="450"/>
      <c r="AG24" s="451"/>
      <c r="AH24" s="471">
        <v>442</v>
      </c>
      <c r="AI24" s="472"/>
      <c r="AJ24" s="472"/>
      <c r="AK24" s="472"/>
      <c r="AL24" s="514"/>
      <c r="AM24" s="471">
        <v>1399372</v>
      </c>
      <c r="AN24" s="472"/>
      <c r="AO24" s="472"/>
      <c r="AP24" s="472"/>
      <c r="AQ24" s="472"/>
      <c r="AR24" s="514"/>
      <c r="AS24" s="471">
        <v>3166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26937712</v>
      </c>
      <c r="BO24" s="421"/>
      <c r="BP24" s="421"/>
      <c r="BQ24" s="421"/>
      <c r="BR24" s="421"/>
      <c r="BS24" s="421"/>
      <c r="BT24" s="421"/>
      <c r="BU24" s="422"/>
      <c r="BV24" s="420">
        <v>27790598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7000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979237</v>
      </c>
      <c r="BO25" s="384"/>
      <c r="BP25" s="384"/>
      <c r="BQ25" s="384"/>
      <c r="BR25" s="384"/>
      <c r="BS25" s="384"/>
      <c r="BT25" s="384"/>
      <c r="BU25" s="385"/>
      <c r="BV25" s="383">
        <v>1198585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6200</v>
      </c>
      <c r="R26" s="472"/>
      <c r="S26" s="472"/>
      <c r="T26" s="472"/>
      <c r="U26" s="472"/>
      <c r="V26" s="514"/>
      <c r="W26" s="566"/>
      <c r="X26" s="567"/>
      <c r="Y26" s="568"/>
      <c r="Z26" s="470" t="s">
        <v>168</v>
      </c>
      <c r="AA26" s="572"/>
      <c r="AB26" s="572"/>
      <c r="AC26" s="572"/>
      <c r="AD26" s="572"/>
      <c r="AE26" s="572"/>
      <c r="AF26" s="572"/>
      <c r="AG26" s="573"/>
      <c r="AH26" s="471">
        <v>7</v>
      </c>
      <c r="AI26" s="472"/>
      <c r="AJ26" s="472"/>
      <c r="AK26" s="472"/>
      <c r="AL26" s="514"/>
      <c r="AM26" s="471">
        <v>20846</v>
      </c>
      <c r="AN26" s="472"/>
      <c r="AO26" s="472"/>
      <c r="AP26" s="472"/>
      <c r="AQ26" s="472"/>
      <c r="AR26" s="514"/>
      <c r="AS26" s="471">
        <v>2978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4100</v>
      </c>
      <c r="R27" s="472"/>
      <c r="S27" s="472"/>
      <c r="T27" s="472"/>
      <c r="U27" s="472"/>
      <c r="V27" s="514"/>
      <c r="W27" s="566"/>
      <c r="X27" s="567"/>
      <c r="Y27" s="568"/>
      <c r="Z27" s="470" t="s">
        <v>171</v>
      </c>
      <c r="AA27" s="450"/>
      <c r="AB27" s="450"/>
      <c r="AC27" s="450"/>
      <c r="AD27" s="450"/>
      <c r="AE27" s="450"/>
      <c r="AF27" s="450"/>
      <c r="AG27" s="451"/>
      <c r="AH27" s="471">
        <v>8</v>
      </c>
      <c r="AI27" s="472"/>
      <c r="AJ27" s="472"/>
      <c r="AK27" s="472"/>
      <c r="AL27" s="514"/>
      <c r="AM27" s="471">
        <v>28928</v>
      </c>
      <c r="AN27" s="472"/>
      <c r="AO27" s="472"/>
      <c r="AP27" s="472"/>
      <c r="AQ27" s="472"/>
      <c r="AR27" s="514"/>
      <c r="AS27" s="471">
        <v>3616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286681</v>
      </c>
      <c r="BO27" s="540"/>
      <c r="BP27" s="540"/>
      <c r="BQ27" s="540"/>
      <c r="BR27" s="540"/>
      <c r="BS27" s="540"/>
      <c r="BT27" s="540"/>
      <c r="BU27" s="541"/>
      <c r="BV27" s="539">
        <v>286677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3550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4678690</v>
      </c>
      <c r="BO28" s="384"/>
      <c r="BP28" s="384"/>
      <c r="BQ28" s="384"/>
      <c r="BR28" s="384"/>
      <c r="BS28" s="384"/>
      <c r="BT28" s="384"/>
      <c r="BU28" s="385"/>
      <c r="BV28" s="383">
        <v>4458597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18</v>
      </c>
      <c r="M29" s="472"/>
      <c r="N29" s="472"/>
      <c r="O29" s="472"/>
      <c r="P29" s="514"/>
      <c r="Q29" s="471">
        <v>3250</v>
      </c>
      <c r="R29" s="472"/>
      <c r="S29" s="472"/>
      <c r="T29" s="472"/>
      <c r="U29" s="472"/>
      <c r="V29" s="514"/>
      <c r="W29" s="569"/>
      <c r="X29" s="570"/>
      <c r="Y29" s="571"/>
      <c r="Z29" s="470" t="s">
        <v>177</v>
      </c>
      <c r="AA29" s="450"/>
      <c r="AB29" s="450"/>
      <c r="AC29" s="450"/>
      <c r="AD29" s="450"/>
      <c r="AE29" s="450"/>
      <c r="AF29" s="450"/>
      <c r="AG29" s="451"/>
      <c r="AH29" s="471">
        <v>450</v>
      </c>
      <c r="AI29" s="472"/>
      <c r="AJ29" s="472"/>
      <c r="AK29" s="472"/>
      <c r="AL29" s="514"/>
      <c r="AM29" s="471">
        <v>1428300</v>
      </c>
      <c r="AN29" s="472"/>
      <c r="AO29" s="472"/>
      <c r="AP29" s="472"/>
      <c r="AQ29" s="472"/>
      <c r="AR29" s="514"/>
      <c r="AS29" s="471">
        <v>3174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72334</v>
      </c>
      <c r="BO29" s="421"/>
      <c r="BP29" s="421"/>
      <c r="BQ29" s="421"/>
      <c r="BR29" s="421"/>
      <c r="BS29" s="421"/>
      <c r="BT29" s="421"/>
      <c r="BU29" s="422"/>
      <c r="BV29" s="420">
        <v>731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2842464</v>
      </c>
      <c r="BO30" s="540"/>
      <c r="BP30" s="540"/>
      <c r="BQ30" s="540"/>
      <c r="BR30" s="540"/>
      <c r="BS30" s="540"/>
      <c r="BT30" s="540"/>
      <c r="BU30" s="541"/>
      <c r="BV30" s="539">
        <v>2784464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10</v>
      </c>
      <c r="AN34" s="610"/>
      <c r="AO34" s="611" t="str">
        <f>IF('各会計、関係団体の財政状況及び健全化判断比率'!B33="","",'各会計、関係団体の財政状況及び健全化判断比率'!B33)</f>
        <v>国民健康保険病院事業会計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IF('各会計、関係団体の財政状況及び健全化判断比率'!B35="","",'各会計、関係団体の財政状況及び健全化判断比率'!B35)</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15</v>
      </c>
      <c r="BX34" s="610"/>
      <c r="BY34" s="611" t="str">
        <f>IF('各会計、関係団体の財政状況及び健全化判断比率'!B68="","",'各会計、関係団体の財政状況及び健全化判断比率'!B68)</f>
        <v>備北地区消防組合</v>
      </c>
      <c r="BZ34" s="611"/>
      <c r="CA34" s="611"/>
      <c r="CB34" s="611"/>
      <c r="CC34" s="611"/>
      <c r="CD34" s="611"/>
      <c r="CE34" s="611"/>
      <c r="CF34" s="611"/>
      <c r="CG34" s="611"/>
      <c r="CH34" s="611"/>
      <c r="CI34" s="611"/>
      <c r="CJ34" s="611"/>
      <c r="CK34" s="611"/>
      <c r="CL34" s="611"/>
      <c r="CM34" s="611"/>
      <c r="CN34" s="175"/>
      <c r="CO34" s="610">
        <f>IF(CQ34="","",MAX(C34:D43,U34:V43,AM34:AN43,BE34:BF43,BW34:BX43)+1)</f>
        <v>21</v>
      </c>
      <c r="CP34" s="610"/>
      <c r="CQ34" s="611" t="str">
        <f>IF('各会計、関係団体の財政状況及び健全化判断比率'!BS7="","",'各会計、関係団体の財政状況及び健全化判断比率'!BS7)</f>
        <v>庄原市土地開発公社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住宅資金特別会計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国民健康保険特別会計（直診勘定）</v>
      </c>
      <c r="X35" s="611"/>
      <c r="Y35" s="611"/>
      <c r="Z35" s="611"/>
      <c r="AA35" s="611"/>
      <c r="AB35" s="611"/>
      <c r="AC35" s="611"/>
      <c r="AD35" s="611"/>
      <c r="AE35" s="611"/>
      <c r="AF35" s="611"/>
      <c r="AG35" s="611"/>
      <c r="AH35" s="611"/>
      <c r="AI35" s="611"/>
      <c r="AJ35" s="611"/>
      <c r="AK35" s="611"/>
      <c r="AL35" s="175"/>
      <c r="AM35" s="610">
        <f t="shared" ref="AM35:AM43" si="0">IF(AO35="","",AM34+1)</f>
        <v>11</v>
      </c>
      <c r="AN35" s="610"/>
      <c r="AO35" s="611" t="str">
        <f>IF('各会計、関係団体の財政状況及び健全化判断比率'!B34="","",'各会計、関係団体の財政状況及び健全化判断比率'!B34)</f>
        <v>下水道事業会計</v>
      </c>
      <c r="AP35" s="611"/>
      <c r="AQ35" s="611"/>
      <c r="AR35" s="611"/>
      <c r="AS35" s="611"/>
      <c r="AT35" s="611"/>
      <c r="AU35" s="611"/>
      <c r="AV35" s="611"/>
      <c r="AW35" s="611"/>
      <c r="AX35" s="611"/>
      <c r="AY35" s="611"/>
      <c r="AZ35" s="611"/>
      <c r="BA35" s="611"/>
      <c r="BB35" s="611"/>
      <c r="BC35" s="611"/>
      <c r="BD35" s="175"/>
      <c r="BE35" s="610">
        <f t="shared" ref="BE35:BE43" si="1">IF(BG35="","",BE34+1)</f>
        <v>13</v>
      </c>
      <c r="BF35" s="610"/>
      <c r="BG35" s="611" t="str">
        <f>IF('各会計、関係団体の財政状況及び健全化判断比率'!B36="","",'各会計、関係団体の財政状況及び健全化判断比率'!B36)</f>
        <v>浄化槽整備事業特別会計</v>
      </c>
      <c r="BH35" s="611"/>
      <c r="BI35" s="611"/>
      <c r="BJ35" s="611"/>
      <c r="BK35" s="611"/>
      <c r="BL35" s="611"/>
      <c r="BM35" s="611"/>
      <c r="BN35" s="611"/>
      <c r="BO35" s="611"/>
      <c r="BP35" s="611"/>
      <c r="BQ35" s="611"/>
      <c r="BR35" s="611"/>
      <c r="BS35" s="611"/>
      <c r="BT35" s="611"/>
      <c r="BU35" s="611"/>
      <c r="BV35" s="175"/>
      <c r="BW35" s="610">
        <f t="shared" ref="BW35:BW43" si="2">IF(BY35="","",BW34+1)</f>
        <v>16</v>
      </c>
      <c r="BX35" s="610"/>
      <c r="BY35" s="611" t="str">
        <f>IF('各会計、関係団体の財政状況及び健全化判断比率'!B69="","",'各会計、関係団体の財政状況及び健全化判断比率'!B69)</f>
        <v>広島県市町総合事務組合</v>
      </c>
      <c r="BZ35" s="611"/>
      <c r="CA35" s="611"/>
      <c r="CB35" s="611"/>
      <c r="CC35" s="611"/>
      <c r="CD35" s="611"/>
      <c r="CE35" s="611"/>
      <c r="CF35" s="611"/>
      <c r="CG35" s="611"/>
      <c r="CH35" s="611"/>
      <c r="CI35" s="611"/>
      <c r="CJ35" s="611"/>
      <c r="CK35" s="611"/>
      <c r="CL35" s="611"/>
      <c r="CM35" s="611"/>
      <c r="CN35" s="175"/>
      <c r="CO35" s="610">
        <f t="shared" ref="CO35:CO43" si="3">IF(CQ35="","",CO34+1)</f>
        <v>22</v>
      </c>
      <c r="CP35" s="610"/>
      <c r="CQ35" s="611" t="str">
        <f>IF('各会計、関係団体の財政状況及び健全化判断比率'!BS8="","",'各会計、関係団体の財政状況及び健全化判断比率'!BS8)</f>
        <v>㈱グリーンウィンズさとやま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歯科診療所特別会計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14</v>
      </c>
      <c r="BF36" s="610"/>
      <c r="BG36" s="611" t="str">
        <f>IF('各会計、関係団体の財政状況及び健全化判断比率'!B37="","",'各会計、関係団体の財政状況及び健全化判断比率'!B37)</f>
        <v>宅地造成事業特別会計</v>
      </c>
      <c r="BH36" s="611"/>
      <c r="BI36" s="611"/>
      <c r="BJ36" s="611"/>
      <c r="BK36" s="611"/>
      <c r="BL36" s="611"/>
      <c r="BM36" s="611"/>
      <c r="BN36" s="611"/>
      <c r="BO36" s="611"/>
      <c r="BP36" s="611"/>
      <c r="BQ36" s="611"/>
      <c r="BR36" s="611"/>
      <c r="BS36" s="611"/>
      <c r="BT36" s="611"/>
      <c r="BU36" s="611"/>
      <c r="BV36" s="175"/>
      <c r="BW36" s="610">
        <f t="shared" si="2"/>
        <v>17</v>
      </c>
      <c r="BX36" s="610"/>
      <c r="BY36" s="611" t="str">
        <f>IF('各会計、関係団体の財政状況及び健全化判断比率'!B70="","",'各会計、関係団体の財政状況及び健全化判断比率'!B70)</f>
        <v>後期高齢者医療広域連合（一般会計）</v>
      </c>
      <c r="BZ36" s="611"/>
      <c r="CA36" s="611"/>
      <c r="CB36" s="611"/>
      <c r="CC36" s="611"/>
      <c r="CD36" s="611"/>
      <c r="CE36" s="611"/>
      <c r="CF36" s="611"/>
      <c r="CG36" s="611"/>
      <c r="CH36" s="611"/>
      <c r="CI36" s="611"/>
      <c r="CJ36" s="611"/>
      <c r="CK36" s="611"/>
      <c r="CL36" s="611"/>
      <c r="CM36" s="611"/>
      <c r="CN36" s="175"/>
      <c r="CO36" s="610">
        <f t="shared" si="3"/>
        <v>23</v>
      </c>
      <c r="CP36" s="610"/>
      <c r="CQ36" s="611" t="str">
        <f>IF('各会計、関係団体の財政状況及び健全化判断比率'!BS9="","",'各会計、関係団体の財政状況及び健全化判断比率'!BS9)</f>
        <v>庄原市総合サービス㈱</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f>IF(E37="","",C36+1)</f>
        <v>4</v>
      </c>
      <c r="D37" s="610"/>
      <c r="E37" s="611" t="str">
        <f>IF('各会計、関係団体の財政状況及び健全化判断比率'!B10="","",'各会計、関係団体の財政状況及び健全化判断比率'!B10)</f>
        <v>休日診療センター特別会計</v>
      </c>
      <c r="F37" s="611"/>
      <c r="G37" s="611"/>
      <c r="H37" s="611"/>
      <c r="I37" s="611"/>
      <c r="J37" s="611"/>
      <c r="K37" s="611"/>
      <c r="L37" s="611"/>
      <c r="M37" s="611"/>
      <c r="N37" s="611"/>
      <c r="O37" s="611"/>
      <c r="P37" s="611"/>
      <c r="Q37" s="611"/>
      <c r="R37" s="611"/>
      <c r="S37" s="611"/>
      <c r="T37" s="175"/>
      <c r="U37" s="610">
        <f t="shared" si="4"/>
        <v>8</v>
      </c>
      <c r="V37" s="610"/>
      <c r="W37" s="611" t="str">
        <f>IF('各会計、関係団体の財政状況及び健全化判断比率'!B31="","",'各会計、関係団体の財政状況及び健全化判断比率'!B31)</f>
        <v>介護保険特別会計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18</v>
      </c>
      <c r="BX37" s="610"/>
      <c r="BY37" s="611" t="str">
        <f>IF('各会計、関係団体の財政状況及び健全化判断比率'!B71="","",'各会計、関係団体の財政状況及び健全化判断比率'!B71)</f>
        <v>後期高齢者医療広域連合（特別会計）</v>
      </c>
      <c r="BZ37" s="611"/>
      <c r="CA37" s="611"/>
      <c r="CB37" s="611"/>
      <c r="CC37" s="611"/>
      <c r="CD37" s="611"/>
      <c r="CE37" s="611"/>
      <c r="CF37" s="611"/>
      <c r="CG37" s="611"/>
      <c r="CH37" s="611"/>
      <c r="CI37" s="611"/>
      <c r="CJ37" s="611"/>
      <c r="CK37" s="611"/>
      <c r="CL37" s="611"/>
      <c r="CM37" s="611"/>
      <c r="CN37" s="175"/>
      <c r="CO37" s="610">
        <f t="shared" si="3"/>
        <v>24</v>
      </c>
      <c r="CP37" s="610"/>
      <c r="CQ37" s="611" t="str">
        <f>IF('各会計、関係団体の財政状況及び健全化判断比率'!BS10="","",'各会計、関係団体の財政状況及び健全化判断比率'!BS10)</f>
        <v>西城町産業振興開発㈱</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9</v>
      </c>
      <c r="V38" s="610"/>
      <c r="W38" s="611" t="str">
        <f>IF('各会計、関係団体の財政状況及び健全化判断比率'!B32="","",'各会計、関係団体の財政状況及び健全化判断比率'!B32)</f>
        <v>介護保険サービス事業特別会計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19</v>
      </c>
      <c r="BX38" s="610"/>
      <c r="BY38" s="611" t="str">
        <f>IF('各会計、関係団体の財政状況及び健全化判断比率'!B72="","",'各会計、関係団体の財政状況及び健全化判断比率'!B72)</f>
        <v>広島県水道広域連合企業団（水道事業会計）</v>
      </c>
      <c r="BZ38" s="611"/>
      <c r="CA38" s="611"/>
      <c r="CB38" s="611"/>
      <c r="CC38" s="611"/>
      <c r="CD38" s="611"/>
      <c r="CE38" s="611"/>
      <c r="CF38" s="611"/>
      <c r="CG38" s="611"/>
      <c r="CH38" s="611"/>
      <c r="CI38" s="611"/>
      <c r="CJ38" s="611"/>
      <c r="CK38" s="611"/>
      <c r="CL38" s="611"/>
      <c r="CM38" s="611"/>
      <c r="CN38" s="175"/>
      <c r="CO38" s="610">
        <f t="shared" si="3"/>
        <v>25</v>
      </c>
      <c r="CP38" s="610"/>
      <c r="CQ38" s="611" t="str">
        <f>IF('各会計、関係団体の財政状況及び健全化判断比率'!BS11="","",'各会計、関係団体の財政状況及び健全化判断比率'!BS11)</f>
        <v>㈱ニュー東城</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20</v>
      </c>
      <c r="BX39" s="610"/>
      <c r="BY39" s="611" t="str">
        <f>IF('各会計、関係団体の財政状況及び健全化判断比率'!B73="","",'各会計、関係団体の財政状況及び健全化判断比率'!B73)</f>
        <v>広島県水道広域連合企業団（工業用水道事業会計）</v>
      </c>
      <c r="BZ39" s="611"/>
      <c r="CA39" s="611"/>
      <c r="CB39" s="611"/>
      <c r="CC39" s="611"/>
      <c r="CD39" s="611"/>
      <c r="CE39" s="611"/>
      <c r="CF39" s="611"/>
      <c r="CG39" s="611"/>
      <c r="CH39" s="611"/>
      <c r="CI39" s="611"/>
      <c r="CJ39" s="611"/>
      <c r="CK39" s="611"/>
      <c r="CL39" s="611"/>
      <c r="CM39" s="611"/>
      <c r="CN39" s="175"/>
      <c r="CO39" s="610">
        <f t="shared" si="3"/>
        <v>26</v>
      </c>
      <c r="CP39" s="610"/>
      <c r="CQ39" s="611" t="str">
        <f>IF('各会計、関係団体の財政状況及び健全化判断比率'!BS12="","",'各会計、関係団体の財政状況及び健全化判断比率'!BS12)</f>
        <v>㈱緑の村</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27</v>
      </c>
      <c r="CP40" s="610"/>
      <c r="CQ40" s="611" t="str">
        <f>IF('各会計、関係団体の財政状況及び健全化判断比率'!BS13="","",'各会計、関係団体の財政状況及び健全化判断比率'!BS13)</f>
        <v>㈱里山総領</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f t="shared" si="3"/>
        <v>28</v>
      </c>
      <c r="CP41" s="610"/>
      <c r="CQ41" s="611" t="str">
        <f>IF('各会計、関係団体の財政状況及び健全化判断比率'!BS14="","",'各会計、関係団体の財政状況及び健全化判断比率'!BS14)</f>
        <v>㈱庄原市農林振興公社</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f t="shared" si="3"/>
        <v>29</v>
      </c>
      <c r="CP42" s="610"/>
      <c r="CQ42" s="611" t="str">
        <f>IF('各会計、関係団体の財政状況及び健全化判断比率'!BS15="","",'各会計、関係団体の財政状況及び健全化判断比率'!BS15)</f>
        <v>庄原さとやまペレット㈱</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WN8K2nB9CjuPy+2EPSSeo9O0Ied6o7FxZ3qHHmrOmGSa0XO8d0yAjqWnUk2fGH3mgvuCnaON2Kb1gio+yNfCDQ==" saltValue="0Qkfze24NOulIHuFTEhB8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62" t="s">
        <v>542</v>
      </c>
      <c r="D34" s="1162"/>
      <c r="E34" s="1163"/>
      <c r="F34" s="32">
        <v>3.24</v>
      </c>
      <c r="G34" s="33">
        <v>3.8</v>
      </c>
      <c r="H34" s="33">
        <v>4.66</v>
      </c>
      <c r="I34" s="33">
        <v>5.62</v>
      </c>
      <c r="J34" s="34">
        <v>6.22</v>
      </c>
      <c r="K34" s="22"/>
      <c r="L34" s="22"/>
      <c r="M34" s="22"/>
      <c r="N34" s="22"/>
      <c r="O34" s="22"/>
      <c r="P34" s="22"/>
    </row>
    <row r="35" spans="1:16" ht="39" customHeight="1" x14ac:dyDescent="0.15">
      <c r="A35" s="22"/>
      <c r="B35" s="35"/>
      <c r="C35" s="1158" t="s">
        <v>543</v>
      </c>
      <c r="D35" s="1158"/>
      <c r="E35" s="1159"/>
      <c r="F35" s="36">
        <v>2.8</v>
      </c>
      <c r="G35" s="37">
        <v>2.81</v>
      </c>
      <c r="H35" s="37">
        <v>6.81</v>
      </c>
      <c r="I35" s="37">
        <v>4.67</v>
      </c>
      <c r="J35" s="38">
        <v>2.69</v>
      </c>
      <c r="K35" s="22"/>
      <c r="L35" s="22"/>
      <c r="M35" s="22"/>
      <c r="N35" s="22"/>
      <c r="O35" s="22"/>
      <c r="P35" s="22"/>
    </row>
    <row r="36" spans="1:16" ht="39" customHeight="1" x14ac:dyDescent="0.15">
      <c r="A36" s="22"/>
      <c r="B36" s="35"/>
      <c r="C36" s="1158" t="s">
        <v>544</v>
      </c>
      <c r="D36" s="1158"/>
      <c r="E36" s="1159"/>
      <c r="F36" s="36">
        <v>0.57999999999999996</v>
      </c>
      <c r="G36" s="37">
        <v>0.57999999999999996</v>
      </c>
      <c r="H36" s="37">
        <v>0.93</v>
      </c>
      <c r="I36" s="37">
        <v>0.94</v>
      </c>
      <c r="J36" s="38">
        <v>1.07</v>
      </c>
      <c r="K36" s="22"/>
      <c r="L36" s="22"/>
      <c r="M36" s="22"/>
      <c r="N36" s="22"/>
      <c r="O36" s="22"/>
      <c r="P36" s="22"/>
    </row>
    <row r="37" spans="1:16" ht="39" customHeight="1" x14ac:dyDescent="0.15">
      <c r="A37" s="22"/>
      <c r="B37" s="35"/>
      <c r="C37" s="1158" t="s">
        <v>545</v>
      </c>
      <c r="D37" s="1158"/>
      <c r="E37" s="1159"/>
      <c r="F37" s="36" t="s">
        <v>495</v>
      </c>
      <c r="G37" s="37">
        <v>0.16</v>
      </c>
      <c r="H37" s="37">
        <v>0.21</v>
      </c>
      <c r="I37" s="37">
        <v>0.26</v>
      </c>
      <c r="J37" s="38">
        <v>0.3</v>
      </c>
      <c r="K37" s="22"/>
      <c r="L37" s="22"/>
      <c r="M37" s="22"/>
      <c r="N37" s="22"/>
      <c r="O37" s="22"/>
      <c r="P37" s="22"/>
    </row>
    <row r="38" spans="1:16" ht="39" customHeight="1" x14ac:dyDescent="0.15">
      <c r="A38" s="22"/>
      <c r="B38" s="35"/>
      <c r="C38" s="1158" t="s">
        <v>546</v>
      </c>
      <c r="D38" s="1158"/>
      <c r="E38" s="1159"/>
      <c r="F38" s="36">
        <v>0.42</v>
      </c>
      <c r="G38" s="37">
        <v>0.28999999999999998</v>
      </c>
      <c r="H38" s="37">
        <v>0.16</v>
      </c>
      <c r="I38" s="37">
        <v>0.17</v>
      </c>
      <c r="J38" s="38">
        <v>0.24</v>
      </c>
      <c r="K38" s="22"/>
      <c r="L38" s="22"/>
      <c r="M38" s="22"/>
      <c r="N38" s="22"/>
      <c r="O38" s="22"/>
      <c r="P38" s="22"/>
    </row>
    <row r="39" spans="1:16" ht="39" customHeight="1" x14ac:dyDescent="0.15">
      <c r="A39" s="22"/>
      <c r="B39" s="35"/>
      <c r="C39" s="1158" t="s">
        <v>547</v>
      </c>
      <c r="D39" s="1158"/>
      <c r="E39" s="1159"/>
      <c r="F39" s="36">
        <v>0</v>
      </c>
      <c r="G39" s="37">
        <v>0</v>
      </c>
      <c r="H39" s="37">
        <v>0</v>
      </c>
      <c r="I39" s="37">
        <v>0</v>
      </c>
      <c r="J39" s="38">
        <v>0.13</v>
      </c>
      <c r="K39" s="22"/>
      <c r="L39" s="22"/>
      <c r="M39" s="22"/>
      <c r="N39" s="22"/>
      <c r="O39" s="22"/>
      <c r="P39" s="22"/>
    </row>
    <row r="40" spans="1:16" ht="39" customHeight="1" x14ac:dyDescent="0.15">
      <c r="A40" s="22"/>
      <c r="B40" s="35"/>
      <c r="C40" s="1158" t="s">
        <v>548</v>
      </c>
      <c r="D40" s="1158"/>
      <c r="E40" s="1159"/>
      <c r="F40" s="36">
        <v>0</v>
      </c>
      <c r="G40" s="37">
        <v>0</v>
      </c>
      <c r="H40" s="37">
        <v>0.04</v>
      </c>
      <c r="I40" s="37">
        <v>0.01</v>
      </c>
      <c r="J40" s="38">
        <v>0.1</v>
      </c>
      <c r="K40" s="22"/>
      <c r="L40" s="22"/>
      <c r="M40" s="22"/>
      <c r="N40" s="22"/>
      <c r="O40" s="22"/>
      <c r="P40" s="22"/>
    </row>
    <row r="41" spans="1:16" ht="39" customHeight="1" x14ac:dyDescent="0.15">
      <c r="A41" s="22"/>
      <c r="B41" s="35"/>
      <c r="C41" s="1158" t="s">
        <v>549</v>
      </c>
      <c r="D41" s="1158"/>
      <c r="E41" s="1159"/>
      <c r="F41" s="36">
        <v>0</v>
      </c>
      <c r="G41" s="37">
        <v>0</v>
      </c>
      <c r="H41" s="37">
        <v>0</v>
      </c>
      <c r="I41" s="37">
        <v>0</v>
      </c>
      <c r="J41" s="38">
        <v>0.01</v>
      </c>
      <c r="K41" s="22"/>
      <c r="L41" s="22"/>
      <c r="M41" s="22"/>
      <c r="N41" s="22"/>
      <c r="O41" s="22"/>
      <c r="P41" s="22"/>
    </row>
    <row r="42" spans="1:16" ht="39" customHeight="1" x14ac:dyDescent="0.15">
      <c r="A42" s="22"/>
      <c r="B42" s="39"/>
      <c r="C42" s="1158" t="s">
        <v>550</v>
      </c>
      <c r="D42" s="1158"/>
      <c r="E42" s="1159"/>
      <c r="F42" s="36" t="s">
        <v>495</v>
      </c>
      <c r="G42" s="37" t="s">
        <v>495</v>
      </c>
      <c r="H42" s="37" t="s">
        <v>495</v>
      </c>
      <c r="I42" s="37" t="s">
        <v>495</v>
      </c>
      <c r="J42" s="38" t="s">
        <v>495</v>
      </c>
      <c r="K42" s="22"/>
      <c r="L42" s="22"/>
      <c r="M42" s="22"/>
      <c r="N42" s="22"/>
      <c r="O42" s="22"/>
      <c r="P42" s="22"/>
    </row>
    <row r="43" spans="1:16" ht="39" customHeight="1" thickBot="1" x14ac:dyDescent="0.2">
      <c r="A43" s="22"/>
      <c r="B43" s="40"/>
      <c r="C43" s="1160" t="s">
        <v>551</v>
      </c>
      <c r="D43" s="1160"/>
      <c r="E43" s="1161"/>
      <c r="F43" s="41">
        <v>8.73</v>
      </c>
      <c r="G43" s="42">
        <v>8.27</v>
      </c>
      <c r="H43" s="42">
        <v>8.0299999999999994</v>
      </c>
      <c r="I43" s="42">
        <v>8.56</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f57wfCj6iU/lrHdQiLaF4Xi99mljq2fm+I478/206djvG1zjLe4GSkPDj9pE4LdRAQNihFswxJeqZgzBun5yA==" saltValue="F+4sXYMiYyeLRU1gKw8M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4018</v>
      </c>
      <c r="L45" s="58">
        <v>4200</v>
      </c>
      <c r="M45" s="58">
        <v>4306</v>
      </c>
      <c r="N45" s="58">
        <v>4490</v>
      </c>
      <c r="O45" s="59">
        <v>4358</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495</v>
      </c>
      <c r="L46" s="62" t="s">
        <v>495</v>
      </c>
      <c r="M46" s="62" t="s">
        <v>495</v>
      </c>
      <c r="N46" s="62" t="s">
        <v>495</v>
      </c>
      <c r="O46" s="63" t="s">
        <v>495</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495</v>
      </c>
      <c r="L47" s="62" t="s">
        <v>495</v>
      </c>
      <c r="M47" s="62" t="s">
        <v>495</v>
      </c>
      <c r="N47" s="62" t="s">
        <v>495</v>
      </c>
      <c r="O47" s="63" t="s">
        <v>495</v>
      </c>
      <c r="P47" s="46"/>
      <c r="Q47" s="46"/>
      <c r="R47" s="46"/>
      <c r="S47" s="46"/>
      <c r="T47" s="46"/>
      <c r="U47" s="46"/>
    </row>
    <row r="48" spans="1:21" ht="30.75" customHeight="1" x14ac:dyDescent="0.15">
      <c r="A48" s="46"/>
      <c r="B48" s="1166"/>
      <c r="C48" s="1167"/>
      <c r="D48" s="60"/>
      <c r="E48" s="1172" t="s">
        <v>13</v>
      </c>
      <c r="F48" s="1172"/>
      <c r="G48" s="1172"/>
      <c r="H48" s="1172"/>
      <c r="I48" s="1172"/>
      <c r="J48" s="1173"/>
      <c r="K48" s="61">
        <v>853</v>
      </c>
      <c r="L48" s="62">
        <v>862</v>
      </c>
      <c r="M48" s="62">
        <v>874</v>
      </c>
      <c r="N48" s="62">
        <v>873</v>
      </c>
      <c r="O48" s="63">
        <v>680</v>
      </c>
      <c r="P48" s="46"/>
      <c r="Q48" s="46"/>
      <c r="R48" s="46"/>
      <c r="S48" s="46"/>
      <c r="T48" s="46"/>
      <c r="U48" s="46"/>
    </row>
    <row r="49" spans="1:21" ht="30.75" customHeight="1" x14ac:dyDescent="0.15">
      <c r="A49" s="46"/>
      <c r="B49" s="1166"/>
      <c r="C49" s="1167"/>
      <c r="D49" s="60"/>
      <c r="E49" s="1172" t="s">
        <v>14</v>
      </c>
      <c r="F49" s="1172"/>
      <c r="G49" s="1172"/>
      <c r="H49" s="1172"/>
      <c r="I49" s="1172"/>
      <c r="J49" s="1173"/>
      <c r="K49" s="61">
        <v>9</v>
      </c>
      <c r="L49" s="62">
        <v>7</v>
      </c>
      <c r="M49" s="62">
        <v>3</v>
      </c>
      <c r="N49" s="62" t="s">
        <v>495</v>
      </c>
      <c r="O49" s="63">
        <v>188</v>
      </c>
      <c r="P49" s="46"/>
      <c r="Q49" s="46"/>
      <c r="R49" s="46"/>
      <c r="S49" s="46"/>
      <c r="T49" s="46"/>
      <c r="U49" s="46"/>
    </row>
    <row r="50" spans="1:21" ht="30.75" customHeight="1" x14ac:dyDescent="0.15">
      <c r="A50" s="46"/>
      <c r="B50" s="1166"/>
      <c r="C50" s="1167"/>
      <c r="D50" s="60"/>
      <c r="E50" s="1172" t="s">
        <v>15</v>
      </c>
      <c r="F50" s="1172"/>
      <c r="G50" s="1172"/>
      <c r="H50" s="1172"/>
      <c r="I50" s="1172"/>
      <c r="J50" s="1173"/>
      <c r="K50" s="61">
        <v>95</v>
      </c>
      <c r="L50" s="62">
        <v>80</v>
      </c>
      <c r="M50" s="62">
        <v>67</v>
      </c>
      <c r="N50" s="62">
        <v>68</v>
      </c>
      <c r="O50" s="63">
        <v>62</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3448</v>
      </c>
      <c r="L52" s="62">
        <v>3566</v>
      </c>
      <c r="M52" s="62">
        <v>3653</v>
      </c>
      <c r="N52" s="62">
        <v>3715</v>
      </c>
      <c r="O52" s="63">
        <v>3678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1527</v>
      </c>
      <c r="L53" s="67">
        <v>1583</v>
      </c>
      <c r="M53" s="67">
        <v>1597</v>
      </c>
      <c r="N53" s="67">
        <v>1716</v>
      </c>
      <c r="O53" s="68">
        <v>1610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t="s">
        <v>559</v>
      </c>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HsohoA3c2aHnBuSjjeNJA9w13TvFGHEPm9ObVS1QJzGmR2tRPThyz34gzIwJZCs4Z4TfysZGdf9QigedwaVew==" saltValue="jxC1ozjlWMlEgvZVX7vQ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95" t="s">
        <v>30</v>
      </c>
      <c r="C41" s="1196"/>
      <c r="D41" s="103"/>
      <c r="E41" s="1201" t="s">
        <v>31</v>
      </c>
      <c r="F41" s="1201"/>
      <c r="G41" s="1201"/>
      <c r="H41" s="1202"/>
      <c r="I41" s="342">
        <v>38578</v>
      </c>
      <c r="J41" s="343">
        <v>38631</v>
      </c>
      <c r="K41" s="343">
        <v>38569</v>
      </c>
      <c r="L41" s="343">
        <v>37091</v>
      </c>
      <c r="M41" s="344">
        <v>35371</v>
      </c>
    </row>
    <row r="42" spans="2:13" ht="27.75" customHeight="1" x14ac:dyDescent="0.15">
      <c r="B42" s="1197"/>
      <c r="C42" s="1198"/>
      <c r="D42" s="104"/>
      <c r="E42" s="1203" t="s">
        <v>32</v>
      </c>
      <c r="F42" s="1203"/>
      <c r="G42" s="1203"/>
      <c r="H42" s="1204"/>
      <c r="I42" s="345">
        <v>683</v>
      </c>
      <c r="J42" s="346">
        <v>622</v>
      </c>
      <c r="K42" s="346">
        <v>563</v>
      </c>
      <c r="L42" s="346">
        <v>505</v>
      </c>
      <c r="M42" s="347">
        <v>449</v>
      </c>
    </row>
    <row r="43" spans="2:13" ht="27.75" customHeight="1" x14ac:dyDescent="0.15">
      <c r="B43" s="1197"/>
      <c r="C43" s="1198"/>
      <c r="D43" s="104"/>
      <c r="E43" s="1203" t="s">
        <v>33</v>
      </c>
      <c r="F43" s="1203"/>
      <c r="G43" s="1203"/>
      <c r="H43" s="1204"/>
      <c r="I43" s="345">
        <v>9537</v>
      </c>
      <c r="J43" s="346">
        <v>8967</v>
      </c>
      <c r="K43" s="346">
        <v>8514</v>
      </c>
      <c r="L43" s="346">
        <v>8105</v>
      </c>
      <c r="M43" s="347">
        <v>5929</v>
      </c>
    </row>
    <row r="44" spans="2:13" ht="27.75" customHeight="1" x14ac:dyDescent="0.15">
      <c r="B44" s="1197"/>
      <c r="C44" s="1198"/>
      <c r="D44" s="104"/>
      <c r="E44" s="1203" t="s">
        <v>34</v>
      </c>
      <c r="F44" s="1203"/>
      <c r="G44" s="1203"/>
      <c r="H44" s="1204"/>
      <c r="I44" s="345">
        <v>10</v>
      </c>
      <c r="J44" s="346">
        <v>3</v>
      </c>
      <c r="K44" s="346" t="s">
        <v>495</v>
      </c>
      <c r="L44" s="346" t="s">
        <v>495</v>
      </c>
      <c r="M44" s="347">
        <v>1242</v>
      </c>
    </row>
    <row r="45" spans="2:13" ht="27.75" customHeight="1" x14ac:dyDescent="0.15">
      <c r="B45" s="1197"/>
      <c r="C45" s="1198"/>
      <c r="D45" s="104"/>
      <c r="E45" s="1203" t="s">
        <v>35</v>
      </c>
      <c r="F45" s="1203"/>
      <c r="G45" s="1203"/>
      <c r="H45" s="1204"/>
      <c r="I45" s="345">
        <v>3755</v>
      </c>
      <c r="J45" s="346">
        <v>3769</v>
      </c>
      <c r="K45" s="346">
        <v>3798</v>
      </c>
      <c r="L45" s="346">
        <v>3815</v>
      </c>
      <c r="M45" s="347">
        <v>3981</v>
      </c>
    </row>
    <row r="46" spans="2:13" ht="27.75" customHeight="1" x14ac:dyDescent="0.15">
      <c r="B46" s="1197"/>
      <c r="C46" s="1198"/>
      <c r="D46" s="105"/>
      <c r="E46" s="1203" t="s">
        <v>36</v>
      </c>
      <c r="F46" s="1203"/>
      <c r="G46" s="1203"/>
      <c r="H46" s="1204"/>
      <c r="I46" s="345">
        <v>1</v>
      </c>
      <c r="J46" s="346">
        <v>0</v>
      </c>
      <c r="K46" s="346">
        <v>0</v>
      </c>
      <c r="L46" s="346" t="s">
        <v>495</v>
      </c>
      <c r="M46" s="347" t="s">
        <v>495</v>
      </c>
    </row>
    <row r="47" spans="2:13" ht="27.75" customHeight="1" x14ac:dyDescent="0.15">
      <c r="B47" s="1197"/>
      <c r="C47" s="1198"/>
      <c r="D47" s="106"/>
      <c r="E47" s="1205" t="s">
        <v>37</v>
      </c>
      <c r="F47" s="1206"/>
      <c r="G47" s="1206"/>
      <c r="H47" s="1207"/>
      <c r="I47" s="345" t="s">
        <v>495</v>
      </c>
      <c r="J47" s="346" t="s">
        <v>495</v>
      </c>
      <c r="K47" s="346" t="s">
        <v>495</v>
      </c>
      <c r="L47" s="346" t="s">
        <v>495</v>
      </c>
      <c r="M47" s="347" t="s">
        <v>495</v>
      </c>
    </row>
    <row r="48" spans="2:13" ht="27.75" customHeight="1" x14ac:dyDescent="0.15">
      <c r="B48" s="1197"/>
      <c r="C48" s="1198"/>
      <c r="D48" s="104"/>
      <c r="E48" s="1203" t="s">
        <v>38</v>
      </c>
      <c r="F48" s="1203"/>
      <c r="G48" s="1203"/>
      <c r="H48" s="1204"/>
      <c r="I48" s="345" t="s">
        <v>495</v>
      </c>
      <c r="J48" s="346" t="s">
        <v>495</v>
      </c>
      <c r="K48" s="346" t="s">
        <v>495</v>
      </c>
      <c r="L48" s="346" t="s">
        <v>495</v>
      </c>
      <c r="M48" s="347" t="s">
        <v>495</v>
      </c>
    </row>
    <row r="49" spans="2:13" ht="27.75" customHeight="1" x14ac:dyDescent="0.15">
      <c r="B49" s="1199"/>
      <c r="C49" s="1200"/>
      <c r="D49" s="104"/>
      <c r="E49" s="1203" t="s">
        <v>39</v>
      </c>
      <c r="F49" s="1203"/>
      <c r="G49" s="1203"/>
      <c r="H49" s="1204"/>
      <c r="I49" s="345" t="s">
        <v>495</v>
      </c>
      <c r="J49" s="346" t="s">
        <v>495</v>
      </c>
      <c r="K49" s="346" t="s">
        <v>495</v>
      </c>
      <c r="L49" s="346" t="s">
        <v>495</v>
      </c>
      <c r="M49" s="347" t="s">
        <v>495</v>
      </c>
    </row>
    <row r="50" spans="2:13" ht="27.75" customHeight="1" x14ac:dyDescent="0.15">
      <c r="B50" s="1208" t="s">
        <v>40</v>
      </c>
      <c r="C50" s="1209"/>
      <c r="D50" s="107"/>
      <c r="E50" s="1203" t="s">
        <v>41</v>
      </c>
      <c r="F50" s="1203"/>
      <c r="G50" s="1203"/>
      <c r="H50" s="1204"/>
      <c r="I50" s="345">
        <v>4557</v>
      </c>
      <c r="J50" s="346">
        <v>4676</v>
      </c>
      <c r="K50" s="346">
        <v>4940</v>
      </c>
      <c r="L50" s="346">
        <v>5696</v>
      </c>
      <c r="M50" s="347">
        <v>6104</v>
      </c>
    </row>
    <row r="51" spans="2:13" ht="27.75" customHeight="1" x14ac:dyDescent="0.15">
      <c r="B51" s="1197"/>
      <c r="C51" s="1198"/>
      <c r="D51" s="104"/>
      <c r="E51" s="1203" t="s">
        <v>42</v>
      </c>
      <c r="F51" s="1203"/>
      <c r="G51" s="1203"/>
      <c r="H51" s="1204"/>
      <c r="I51" s="345">
        <v>190</v>
      </c>
      <c r="J51" s="346">
        <v>186</v>
      </c>
      <c r="K51" s="346">
        <v>95</v>
      </c>
      <c r="L51" s="346">
        <v>73</v>
      </c>
      <c r="M51" s="347">
        <v>100</v>
      </c>
    </row>
    <row r="52" spans="2:13" ht="27.75" customHeight="1" x14ac:dyDescent="0.15">
      <c r="B52" s="1199"/>
      <c r="C52" s="1200"/>
      <c r="D52" s="104"/>
      <c r="E52" s="1203" t="s">
        <v>43</v>
      </c>
      <c r="F52" s="1203"/>
      <c r="G52" s="1203"/>
      <c r="H52" s="1204"/>
      <c r="I52" s="345">
        <v>32409</v>
      </c>
      <c r="J52" s="346">
        <v>32920</v>
      </c>
      <c r="K52" s="346">
        <v>31654</v>
      </c>
      <c r="L52" s="346">
        <v>31841</v>
      </c>
      <c r="M52" s="347">
        <v>30390</v>
      </c>
    </row>
    <row r="53" spans="2:13" ht="27.75" customHeight="1" thickBot="1" x14ac:dyDescent="0.2">
      <c r="B53" s="1210" t="s">
        <v>19</v>
      </c>
      <c r="C53" s="1211"/>
      <c r="D53" s="108"/>
      <c r="E53" s="1212" t="s">
        <v>44</v>
      </c>
      <c r="F53" s="1212"/>
      <c r="G53" s="1212"/>
      <c r="H53" s="1213"/>
      <c r="I53" s="348">
        <v>15408</v>
      </c>
      <c r="J53" s="349">
        <v>14211</v>
      </c>
      <c r="K53" s="349">
        <v>14756</v>
      </c>
      <c r="L53" s="349">
        <v>11906</v>
      </c>
      <c r="M53" s="350">
        <v>10378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tj+YvKEoeIZ+GYW9z0nfhuQenuLC3bVS/11Ze2tJnGiui9P5vHFlutQ0xzGbg9LidX8GWSeO267fel73pO1ZA==" saltValue="watc1vA3zZosuF+Ug44A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222" t="s">
        <v>46</v>
      </c>
      <c r="D55" s="1222"/>
      <c r="E55" s="1223"/>
      <c r="F55" s="120">
        <v>3829</v>
      </c>
      <c r="G55" s="120">
        <v>4459</v>
      </c>
      <c r="H55" s="121">
        <v>4679</v>
      </c>
    </row>
    <row r="56" spans="2:8" ht="52.5" customHeight="1" x14ac:dyDescent="0.15">
      <c r="B56" s="122"/>
      <c r="C56" s="1224" t="s">
        <v>47</v>
      </c>
      <c r="D56" s="1224"/>
      <c r="E56" s="1225"/>
      <c r="F56" s="123">
        <v>1</v>
      </c>
      <c r="G56" s="123">
        <v>1</v>
      </c>
      <c r="H56" s="124">
        <v>72</v>
      </c>
    </row>
    <row r="57" spans="2:8" ht="53.25" customHeight="1" x14ac:dyDescent="0.15">
      <c r="B57" s="122"/>
      <c r="C57" s="1226" t="s">
        <v>48</v>
      </c>
      <c r="D57" s="1226"/>
      <c r="E57" s="1227"/>
      <c r="F57" s="125">
        <v>3269</v>
      </c>
      <c r="G57" s="125">
        <v>2784</v>
      </c>
      <c r="H57" s="126">
        <v>2842</v>
      </c>
    </row>
    <row r="58" spans="2:8" ht="45.75" customHeight="1" x14ac:dyDescent="0.15">
      <c r="B58" s="127"/>
      <c r="C58" s="1214" t="s">
        <v>560</v>
      </c>
      <c r="D58" s="1215"/>
      <c r="E58" s="1216"/>
      <c r="F58" s="128">
        <v>2775</v>
      </c>
      <c r="G58" s="128">
        <v>2256</v>
      </c>
      <c r="H58" s="129">
        <v>2256</v>
      </c>
    </row>
    <row r="59" spans="2:8" ht="45.75" customHeight="1" x14ac:dyDescent="0.15">
      <c r="B59" s="127"/>
      <c r="C59" s="1214" t="s">
        <v>561</v>
      </c>
      <c r="D59" s="1215"/>
      <c r="E59" s="1216"/>
      <c r="F59" s="128">
        <v>301</v>
      </c>
      <c r="G59" s="128">
        <v>310</v>
      </c>
      <c r="H59" s="129">
        <v>320</v>
      </c>
    </row>
    <row r="60" spans="2:8" ht="45.75" customHeight="1" x14ac:dyDescent="0.15">
      <c r="B60" s="127"/>
      <c r="C60" s="1214" t="s">
        <v>562</v>
      </c>
      <c r="D60" s="1215"/>
      <c r="E60" s="1216"/>
      <c r="F60" s="128">
        <v>135</v>
      </c>
      <c r="G60" s="128">
        <v>188</v>
      </c>
      <c r="H60" s="129">
        <v>242</v>
      </c>
    </row>
    <row r="61" spans="2:8" ht="45.75" customHeight="1" x14ac:dyDescent="0.15">
      <c r="B61" s="127"/>
      <c r="C61" s="1214" t="s">
        <v>563</v>
      </c>
      <c r="D61" s="1215"/>
      <c r="E61" s="1216"/>
      <c r="F61" s="128">
        <v>8</v>
      </c>
      <c r="G61" s="128">
        <v>8</v>
      </c>
      <c r="H61" s="129">
        <v>8</v>
      </c>
    </row>
    <row r="62" spans="2:8" ht="45.75" customHeight="1" thickBot="1" x14ac:dyDescent="0.2">
      <c r="B62" s="130"/>
      <c r="C62" s="1217" t="s">
        <v>564</v>
      </c>
      <c r="D62" s="1218"/>
      <c r="E62" s="1219"/>
      <c r="F62" s="131">
        <v>30</v>
      </c>
      <c r="G62" s="131">
        <v>8</v>
      </c>
      <c r="H62" s="132">
        <v>6</v>
      </c>
    </row>
    <row r="63" spans="2:8" ht="52.5" customHeight="1" thickBot="1" x14ac:dyDescent="0.2">
      <c r="B63" s="133"/>
      <c r="C63" s="1220" t="s">
        <v>49</v>
      </c>
      <c r="D63" s="1220"/>
      <c r="E63" s="1221"/>
      <c r="F63" s="134">
        <v>7099</v>
      </c>
      <c r="G63" s="134">
        <v>7244</v>
      </c>
      <c r="H63" s="135">
        <v>7593</v>
      </c>
    </row>
    <row r="64" spans="2:8" x14ac:dyDescent="0.15"/>
  </sheetData>
  <sheetProtection algorithmName="SHA-512" hashValue="khdCDSQAYrk/wDPJc2G8ak9XrC8H0+wXNw+6UNAXYo/ImyRxDBin4Akto4+7w/5XFfAibA0hKyMEbLp2noBjjQ==" saltValue="HDNWfojzTASyJdvmdZO/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B5050-3181-4C53-B612-34BC28E1EC42}">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593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589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30" t="s">
        <v>592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5" x14ac:dyDescent="0.1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5" x14ac:dyDescent="0.1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5" x14ac:dyDescent="0.1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5" x14ac:dyDescent="0.1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587</v>
      </c>
    </row>
    <row r="50" spans="1:109" ht="13.5" x14ac:dyDescent="0.15">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533</v>
      </c>
      <c r="BQ50" s="1243"/>
      <c r="BR50" s="1243"/>
      <c r="BS50" s="1243"/>
      <c r="BT50" s="1243"/>
      <c r="BU50" s="1243"/>
      <c r="BV50" s="1243"/>
      <c r="BW50" s="1243"/>
      <c r="BX50" s="1243" t="s">
        <v>534</v>
      </c>
      <c r="BY50" s="1243"/>
      <c r="BZ50" s="1243"/>
      <c r="CA50" s="1243"/>
      <c r="CB50" s="1243"/>
      <c r="CC50" s="1243"/>
      <c r="CD50" s="1243"/>
      <c r="CE50" s="1243"/>
      <c r="CF50" s="1243" t="s">
        <v>535</v>
      </c>
      <c r="CG50" s="1243"/>
      <c r="CH50" s="1243"/>
      <c r="CI50" s="1243"/>
      <c r="CJ50" s="1243"/>
      <c r="CK50" s="1243"/>
      <c r="CL50" s="1243"/>
      <c r="CM50" s="1243"/>
      <c r="CN50" s="1243" t="s">
        <v>536</v>
      </c>
      <c r="CO50" s="1243"/>
      <c r="CP50" s="1243"/>
      <c r="CQ50" s="1243"/>
      <c r="CR50" s="1243"/>
      <c r="CS50" s="1243"/>
      <c r="CT50" s="1243"/>
      <c r="CU50" s="1243"/>
      <c r="CV50" s="1243" t="s">
        <v>537</v>
      </c>
      <c r="CW50" s="1243"/>
      <c r="CX50" s="1243"/>
      <c r="CY50" s="1243"/>
      <c r="CZ50" s="1243"/>
      <c r="DA50" s="1243"/>
      <c r="DB50" s="1243"/>
      <c r="DC50" s="1243"/>
    </row>
    <row r="51" spans="1:109" ht="13.5" customHeight="1" x14ac:dyDescent="0.15">
      <c r="B51" s="259"/>
      <c r="G51" s="1229"/>
      <c r="H51" s="1229"/>
      <c r="I51" s="1247"/>
      <c r="J51" s="1247"/>
      <c r="K51" s="1244"/>
      <c r="L51" s="1244"/>
      <c r="M51" s="1244"/>
      <c r="N51" s="1244"/>
      <c r="AM51" s="352"/>
      <c r="AN51" s="1245" t="s">
        <v>586</v>
      </c>
      <c r="AO51" s="1245"/>
      <c r="AP51" s="1245"/>
      <c r="AQ51" s="1245"/>
      <c r="AR51" s="1245"/>
      <c r="AS51" s="1245"/>
      <c r="AT51" s="1245"/>
      <c r="AU51" s="1245"/>
      <c r="AV51" s="1245"/>
      <c r="AW51" s="1245"/>
      <c r="AX51" s="1245"/>
      <c r="AY51" s="1245"/>
      <c r="AZ51" s="1245"/>
      <c r="BA51" s="1245"/>
      <c r="BB51" s="1245" t="s">
        <v>584</v>
      </c>
      <c r="BC51" s="1245"/>
      <c r="BD51" s="1245"/>
      <c r="BE51" s="1245"/>
      <c r="BF51" s="1245"/>
      <c r="BG51" s="1245"/>
      <c r="BH51" s="1245"/>
      <c r="BI51" s="1245"/>
      <c r="BJ51" s="1245"/>
      <c r="BK51" s="1245"/>
      <c r="BL51" s="1245"/>
      <c r="BM51" s="1245"/>
      <c r="BN51" s="1245"/>
      <c r="BO51" s="1245"/>
      <c r="BP51" s="1228">
        <v>111.9</v>
      </c>
      <c r="BQ51" s="1228"/>
      <c r="BR51" s="1228"/>
      <c r="BS51" s="1228"/>
      <c r="BT51" s="1228"/>
      <c r="BU51" s="1228"/>
      <c r="BV51" s="1228"/>
      <c r="BW51" s="1228"/>
      <c r="BX51" s="1228">
        <v>101.1</v>
      </c>
      <c r="BY51" s="1228"/>
      <c r="BZ51" s="1228"/>
      <c r="CA51" s="1228"/>
      <c r="CB51" s="1228"/>
      <c r="CC51" s="1228"/>
      <c r="CD51" s="1228"/>
      <c r="CE51" s="1228"/>
      <c r="CF51" s="1228">
        <v>100.4</v>
      </c>
      <c r="CG51" s="1228"/>
      <c r="CH51" s="1228"/>
      <c r="CI51" s="1228"/>
      <c r="CJ51" s="1228"/>
      <c r="CK51" s="1228"/>
      <c r="CL51" s="1228"/>
      <c r="CM51" s="1228"/>
      <c r="CN51" s="1228">
        <v>83.9</v>
      </c>
      <c r="CO51" s="1228"/>
      <c r="CP51" s="1228"/>
      <c r="CQ51" s="1228"/>
      <c r="CR51" s="1228"/>
      <c r="CS51" s="1228"/>
      <c r="CT51" s="1228"/>
      <c r="CU51" s="1228"/>
      <c r="CV51" s="1228">
        <v>72.7</v>
      </c>
      <c r="CW51" s="1228"/>
      <c r="CX51" s="1228"/>
      <c r="CY51" s="1228"/>
      <c r="CZ51" s="1228"/>
      <c r="DA51" s="1228"/>
      <c r="DB51" s="1228"/>
      <c r="DC51" s="1228"/>
    </row>
    <row r="52" spans="1:109" ht="13.5" x14ac:dyDescent="0.15">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591</v>
      </c>
      <c r="BC53" s="1245"/>
      <c r="BD53" s="1245"/>
      <c r="BE53" s="1245"/>
      <c r="BF53" s="1245"/>
      <c r="BG53" s="1245"/>
      <c r="BH53" s="1245"/>
      <c r="BI53" s="1245"/>
      <c r="BJ53" s="1245"/>
      <c r="BK53" s="1245"/>
      <c r="BL53" s="1245"/>
      <c r="BM53" s="1245"/>
      <c r="BN53" s="1245"/>
      <c r="BO53" s="1245"/>
      <c r="BP53" s="1228">
        <v>27.8</v>
      </c>
      <c r="BQ53" s="1228"/>
      <c r="BR53" s="1228"/>
      <c r="BS53" s="1228"/>
      <c r="BT53" s="1228"/>
      <c r="BU53" s="1228"/>
      <c r="BV53" s="1228"/>
      <c r="BW53" s="1228"/>
      <c r="BX53" s="1228">
        <v>29.7</v>
      </c>
      <c r="BY53" s="1228"/>
      <c r="BZ53" s="1228"/>
      <c r="CA53" s="1228"/>
      <c r="CB53" s="1228"/>
      <c r="CC53" s="1228"/>
      <c r="CD53" s="1228"/>
      <c r="CE53" s="1228"/>
      <c r="CF53" s="1228">
        <v>31.6</v>
      </c>
      <c r="CG53" s="1228"/>
      <c r="CH53" s="1228"/>
      <c r="CI53" s="1228"/>
      <c r="CJ53" s="1228"/>
      <c r="CK53" s="1228"/>
      <c r="CL53" s="1228"/>
      <c r="CM53" s="1228"/>
      <c r="CN53" s="1228">
        <v>33.200000000000003</v>
      </c>
      <c r="CO53" s="1228"/>
      <c r="CP53" s="1228"/>
      <c r="CQ53" s="1228"/>
      <c r="CR53" s="1228"/>
      <c r="CS53" s="1228"/>
      <c r="CT53" s="1228"/>
      <c r="CU53" s="1228"/>
      <c r="CV53" s="1228">
        <v>35</v>
      </c>
      <c r="CW53" s="1228"/>
      <c r="CX53" s="1228"/>
      <c r="CY53" s="1228"/>
      <c r="CZ53" s="1228"/>
      <c r="DA53" s="1228"/>
      <c r="DB53" s="1228"/>
      <c r="DC53" s="1228"/>
    </row>
    <row r="54" spans="1:109" ht="13.5" x14ac:dyDescent="0.15">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9"/>
      <c r="H55" s="1239"/>
      <c r="I55" s="1239"/>
      <c r="J55" s="1239"/>
      <c r="K55" s="1244"/>
      <c r="L55" s="1244"/>
      <c r="M55" s="1244"/>
      <c r="N55" s="1244"/>
      <c r="AN55" s="1243" t="s">
        <v>585</v>
      </c>
      <c r="AO55" s="1243"/>
      <c r="AP55" s="1243"/>
      <c r="AQ55" s="1243"/>
      <c r="AR55" s="1243"/>
      <c r="AS55" s="1243"/>
      <c r="AT55" s="1243"/>
      <c r="AU55" s="1243"/>
      <c r="AV55" s="1243"/>
      <c r="AW55" s="1243"/>
      <c r="AX55" s="1243"/>
      <c r="AY55" s="1243"/>
      <c r="AZ55" s="1243"/>
      <c r="BA55" s="1243"/>
      <c r="BB55" s="1245" t="s">
        <v>584</v>
      </c>
      <c r="BC55" s="1245"/>
      <c r="BD55" s="1245"/>
      <c r="BE55" s="1245"/>
      <c r="BF55" s="1245"/>
      <c r="BG55" s="1245"/>
      <c r="BH55" s="1245"/>
      <c r="BI55" s="1245"/>
      <c r="BJ55" s="1245"/>
      <c r="BK55" s="1245"/>
      <c r="BL55" s="1245"/>
      <c r="BM55" s="1245"/>
      <c r="BN55" s="1245"/>
      <c r="BO55" s="1245"/>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5" x14ac:dyDescent="0.15">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591</v>
      </c>
      <c r="BC57" s="1245"/>
      <c r="BD57" s="1245"/>
      <c r="BE57" s="1245"/>
      <c r="BF57" s="1245"/>
      <c r="BG57" s="1245"/>
      <c r="BH57" s="1245"/>
      <c r="BI57" s="1245"/>
      <c r="BJ57" s="1245"/>
      <c r="BK57" s="1245"/>
      <c r="BL57" s="1245"/>
      <c r="BM57" s="1245"/>
      <c r="BN57" s="1245"/>
      <c r="BO57" s="1245"/>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5" x14ac:dyDescent="0.15">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590</v>
      </c>
    </row>
    <row r="64" spans="1:109" ht="13.5" x14ac:dyDescent="0.15">
      <c r="B64" s="259"/>
      <c r="G64" s="361"/>
      <c r="I64" s="363"/>
      <c r="J64" s="363"/>
      <c r="K64" s="363"/>
      <c r="L64" s="363"/>
      <c r="M64" s="363"/>
      <c r="N64" s="362"/>
      <c r="AM64" s="361"/>
      <c r="AN64" s="361" t="s">
        <v>589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30" t="s">
        <v>588</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5" x14ac:dyDescent="0.15">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5" x14ac:dyDescent="0.15">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5" x14ac:dyDescent="0.15">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5" x14ac:dyDescent="0.15">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587</v>
      </c>
    </row>
    <row r="72" spans="2:107" ht="13.5" x14ac:dyDescent="0.15">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533</v>
      </c>
      <c r="BQ72" s="1243"/>
      <c r="BR72" s="1243"/>
      <c r="BS72" s="1243"/>
      <c r="BT72" s="1243"/>
      <c r="BU72" s="1243"/>
      <c r="BV72" s="1243"/>
      <c r="BW72" s="1243"/>
      <c r="BX72" s="1243" t="s">
        <v>534</v>
      </c>
      <c r="BY72" s="1243"/>
      <c r="BZ72" s="1243"/>
      <c r="CA72" s="1243"/>
      <c r="CB72" s="1243"/>
      <c r="CC72" s="1243"/>
      <c r="CD72" s="1243"/>
      <c r="CE72" s="1243"/>
      <c r="CF72" s="1243" t="s">
        <v>535</v>
      </c>
      <c r="CG72" s="1243"/>
      <c r="CH72" s="1243"/>
      <c r="CI72" s="1243"/>
      <c r="CJ72" s="1243"/>
      <c r="CK72" s="1243"/>
      <c r="CL72" s="1243"/>
      <c r="CM72" s="1243"/>
      <c r="CN72" s="1243" t="s">
        <v>536</v>
      </c>
      <c r="CO72" s="1243"/>
      <c r="CP72" s="1243"/>
      <c r="CQ72" s="1243"/>
      <c r="CR72" s="1243"/>
      <c r="CS72" s="1243"/>
      <c r="CT72" s="1243"/>
      <c r="CU72" s="1243"/>
      <c r="CV72" s="1243" t="s">
        <v>537</v>
      </c>
      <c r="CW72" s="1243"/>
      <c r="CX72" s="1243"/>
      <c r="CY72" s="1243"/>
      <c r="CZ72" s="1243"/>
      <c r="DA72" s="1243"/>
      <c r="DB72" s="1243"/>
      <c r="DC72" s="1243"/>
    </row>
    <row r="73" spans="2:107" ht="13.5" x14ac:dyDescent="0.15">
      <c r="B73" s="259"/>
      <c r="G73" s="1229"/>
      <c r="H73" s="1229"/>
      <c r="I73" s="1229"/>
      <c r="J73" s="1229"/>
      <c r="K73" s="1248"/>
      <c r="L73" s="1248"/>
      <c r="M73" s="1248"/>
      <c r="N73" s="1248"/>
      <c r="AM73" s="352"/>
      <c r="AN73" s="1245" t="s">
        <v>586</v>
      </c>
      <c r="AO73" s="1245"/>
      <c r="AP73" s="1245"/>
      <c r="AQ73" s="1245"/>
      <c r="AR73" s="1245"/>
      <c r="AS73" s="1245"/>
      <c r="AT73" s="1245"/>
      <c r="AU73" s="1245"/>
      <c r="AV73" s="1245"/>
      <c r="AW73" s="1245"/>
      <c r="AX73" s="1245"/>
      <c r="AY73" s="1245"/>
      <c r="AZ73" s="1245"/>
      <c r="BA73" s="1245"/>
      <c r="BB73" s="1245" t="s">
        <v>584</v>
      </c>
      <c r="BC73" s="1245"/>
      <c r="BD73" s="1245"/>
      <c r="BE73" s="1245"/>
      <c r="BF73" s="1245"/>
      <c r="BG73" s="1245"/>
      <c r="BH73" s="1245"/>
      <c r="BI73" s="1245"/>
      <c r="BJ73" s="1245"/>
      <c r="BK73" s="1245"/>
      <c r="BL73" s="1245"/>
      <c r="BM73" s="1245"/>
      <c r="BN73" s="1245"/>
      <c r="BO73" s="1245"/>
      <c r="BP73" s="1228">
        <v>111.9</v>
      </c>
      <c r="BQ73" s="1228"/>
      <c r="BR73" s="1228"/>
      <c r="BS73" s="1228"/>
      <c r="BT73" s="1228"/>
      <c r="BU73" s="1228"/>
      <c r="BV73" s="1228"/>
      <c r="BW73" s="1228"/>
      <c r="BX73" s="1228">
        <v>101.1</v>
      </c>
      <c r="BY73" s="1228"/>
      <c r="BZ73" s="1228"/>
      <c r="CA73" s="1228"/>
      <c r="CB73" s="1228"/>
      <c r="CC73" s="1228"/>
      <c r="CD73" s="1228"/>
      <c r="CE73" s="1228"/>
      <c r="CF73" s="1228">
        <v>100.4</v>
      </c>
      <c r="CG73" s="1228"/>
      <c r="CH73" s="1228"/>
      <c r="CI73" s="1228"/>
      <c r="CJ73" s="1228"/>
      <c r="CK73" s="1228"/>
      <c r="CL73" s="1228"/>
      <c r="CM73" s="1228"/>
      <c r="CN73" s="1228">
        <v>83.9</v>
      </c>
      <c r="CO73" s="1228"/>
      <c r="CP73" s="1228"/>
      <c r="CQ73" s="1228"/>
      <c r="CR73" s="1228"/>
      <c r="CS73" s="1228"/>
      <c r="CT73" s="1228"/>
      <c r="CU73" s="1228"/>
      <c r="CV73" s="1228">
        <v>72.7</v>
      </c>
      <c r="CW73" s="1228"/>
      <c r="CX73" s="1228"/>
      <c r="CY73" s="1228"/>
      <c r="CZ73" s="1228"/>
      <c r="DA73" s="1228"/>
      <c r="DB73" s="1228"/>
      <c r="DC73" s="1228"/>
    </row>
    <row r="74" spans="2:107" ht="13.5" x14ac:dyDescent="0.15">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583</v>
      </c>
      <c r="BC75" s="1245"/>
      <c r="BD75" s="1245"/>
      <c r="BE75" s="1245"/>
      <c r="BF75" s="1245"/>
      <c r="BG75" s="1245"/>
      <c r="BH75" s="1245"/>
      <c r="BI75" s="1245"/>
      <c r="BJ75" s="1245"/>
      <c r="BK75" s="1245"/>
      <c r="BL75" s="1245"/>
      <c r="BM75" s="1245"/>
      <c r="BN75" s="1245"/>
      <c r="BO75" s="1245"/>
      <c r="BP75" s="1228">
        <v>13.2</v>
      </c>
      <c r="BQ75" s="1228"/>
      <c r="BR75" s="1228"/>
      <c r="BS75" s="1228"/>
      <c r="BT75" s="1228"/>
      <c r="BU75" s="1228"/>
      <c r="BV75" s="1228"/>
      <c r="BW75" s="1228"/>
      <c r="BX75" s="1228">
        <v>11.9</v>
      </c>
      <c r="BY75" s="1228"/>
      <c r="BZ75" s="1228"/>
      <c r="CA75" s="1228"/>
      <c r="CB75" s="1228"/>
      <c r="CC75" s="1228"/>
      <c r="CD75" s="1228"/>
      <c r="CE75" s="1228"/>
      <c r="CF75" s="1228">
        <v>11</v>
      </c>
      <c r="CG75" s="1228"/>
      <c r="CH75" s="1228"/>
      <c r="CI75" s="1228"/>
      <c r="CJ75" s="1228"/>
      <c r="CK75" s="1228"/>
      <c r="CL75" s="1228"/>
      <c r="CM75" s="1228"/>
      <c r="CN75" s="1228">
        <v>11.3</v>
      </c>
      <c r="CO75" s="1228"/>
      <c r="CP75" s="1228"/>
      <c r="CQ75" s="1228"/>
      <c r="CR75" s="1228"/>
      <c r="CS75" s="1228"/>
      <c r="CT75" s="1228"/>
      <c r="CU75" s="1228"/>
      <c r="CV75" s="1228">
        <v>11.4</v>
      </c>
      <c r="CW75" s="1228"/>
      <c r="CX75" s="1228"/>
      <c r="CY75" s="1228"/>
      <c r="CZ75" s="1228"/>
      <c r="DA75" s="1228"/>
      <c r="DB75" s="1228"/>
      <c r="DC75" s="1228"/>
    </row>
    <row r="76" spans="2:107" ht="13.5" x14ac:dyDescent="0.15">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9"/>
      <c r="H77" s="1239"/>
      <c r="I77" s="1239"/>
      <c r="J77" s="1239"/>
      <c r="K77" s="1248"/>
      <c r="L77" s="1248"/>
      <c r="M77" s="1248"/>
      <c r="N77" s="1248"/>
      <c r="AN77" s="1243" t="s">
        <v>585</v>
      </c>
      <c r="AO77" s="1243"/>
      <c r="AP77" s="1243"/>
      <c r="AQ77" s="1243"/>
      <c r="AR77" s="1243"/>
      <c r="AS77" s="1243"/>
      <c r="AT77" s="1243"/>
      <c r="AU77" s="1243"/>
      <c r="AV77" s="1243"/>
      <c r="AW77" s="1243"/>
      <c r="AX77" s="1243"/>
      <c r="AY77" s="1243"/>
      <c r="AZ77" s="1243"/>
      <c r="BA77" s="1243"/>
      <c r="BB77" s="1245" t="s">
        <v>584</v>
      </c>
      <c r="BC77" s="1245"/>
      <c r="BD77" s="1245"/>
      <c r="BE77" s="1245"/>
      <c r="BF77" s="1245"/>
      <c r="BG77" s="1245"/>
      <c r="BH77" s="1245"/>
      <c r="BI77" s="1245"/>
      <c r="BJ77" s="1245"/>
      <c r="BK77" s="1245"/>
      <c r="BL77" s="1245"/>
      <c r="BM77" s="1245"/>
      <c r="BN77" s="1245"/>
      <c r="BO77" s="1245"/>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5" x14ac:dyDescent="0.15">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583</v>
      </c>
      <c r="BC79" s="1245"/>
      <c r="BD79" s="1245"/>
      <c r="BE79" s="1245"/>
      <c r="BF79" s="1245"/>
      <c r="BG79" s="1245"/>
      <c r="BH79" s="1245"/>
      <c r="BI79" s="1245"/>
      <c r="BJ79" s="1245"/>
      <c r="BK79" s="1245"/>
      <c r="BL79" s="1245"/>
      <c r="BM79" s="1245"/>
      <c r="BN79" s="1245"/>
      <c r="BO79" s="1245"/>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5" x14ac:dyDescent="0.15">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DJ02wUoWm1nwmILgmPGNhAYbsU8OHsf8mv8OdYZ39ZwGH/oUc48FIdBeeSHH/Lvkyh4FnosWAFJNHvpgsSEfA==" saltValue="HDDguHN98DKT+KfeLIcwD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28B41-5C0E-44B5-845A-230518C26D6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483</v>
      </c>
    </row>
  </sheetData>
  <sheetProtection algorithmName="SHA-512" hashValue="UzV234dNMNGjKWcXfDkY7X2lxDy8sBFx4sEY8n68qmYIfALZ/81o4JiwsfsnrAcLEzguGO3b0PJ3pBnq2kd+sQ==" saltValue="ikNHsQD9wHBdeZxLaU5Wj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35C59-60A8-4092-A93F-FD999C2D50E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483</v>
      </c>
    </row>
  </sheetData>
  <sheetProtection algorithmName="SHA-512" hashValue="wmgx8CgNUPWru7YzcBu+ic6Tkhi0Me2rg0gKLPKEmE1QXWgEssV6B0VWmWUa9q6oPIzTbOqsmcI2QWQ+Cx058Q==" saltValue="1ij6SKy1p8I2K8jwIt4on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532</v>
      </c>
      <c r="G2" s="149"/>
      <c r="H2" s="150"/>
    </row>
    <row r="3" spans="1:8" x14ac:dyDescent="0.15">
      <c r="A3" s="146" t="s">
        <v>525</v>
      </c>
      <c r="B3" s="151"/>
      <c r="C3" s="152"/>
      <c r="D3" s="153">
        <v>111941</v>
      </c>
      <c r="E3" s="154"/>
      <c r="F3" s="155">
        <v>94081</v>
      </c>
      <c r="G3" s="156"/>
      <c r="H3" s="157"/>
    </row>
    <row r="4" spans="1:8" x14ac:dyDescent="0.15">
      <c r="A4" s="158"/>
      <c r="B4" s="159"/>
      <c r="C4" s="160"/>
      <c r="D4" s="161">
        <v>71549</v>
      </c>
      <c r="E4" s="162"/>
      <c r="F4" s="163">
        <v>48949</v>
      </c>
      <c r="G4" s="164"/>
      <c r="H4" s="165"/>
    </row>
    <row r="5" spans="1:8" x14ac:dyDescent="0.15">
      <c r="A5" s="146" t="s">
        <v>527</v>
      </c>
      <c r="B5" s="151"/>
      <c r="C5" s="152"/>
      <c r="D5" s="153">
        <v>148521</v>
      </c>
      <c r="E5" s="154"/>
      <c r="F5" s="155">
        <v>92632</v>
      </c>
      <c r="G5" s="156"/>
      <c r="H5" s="157"/>
    </row>
    <row r="6" spans="1:8" x14ac:dyDescent="0.15">
      <c r="A6" s="158"/>
      <c r="B6" s="159"/>
      <c r="C6" s="160"/>
      <c r="D6" s="161">
        <v>55438</v>
      </c>
      <c r="E6" s="162"/>
      <c r="F6" s="163">
        <v>47978</v>
      </c>
      <c r="G6" s="164"/>
      <c r="H6" s="165"/>
    </row>
    <row r="7" spans="1:8" x14ac:dyDescent="0.15">
      <c r="A7" s="146" t="s">
        <v>528</v>
      </c>
      <c r="B7" s="151"/>
      <c r="C7" s="152"/>
      <c r="D7" s="153">
        <v>156034</v>
      </c>
      <c r="E7" s="154"/>
      <c r="F7" s="155">
        <v>96469</v>
      </c>
      <c r="G7" s="156"/>
      <c r="H7" s="157"/>
    </row>
    <row r="8" spans="1:8" x14ac:dyDescent="0.15">
      <c r="A8" s="158"/>
      <c r="B8" s="159"/>
      <c r="C8" s="160"/>
      <c r="D8" s="161">
        <v>80358</v>
      </c>
      <c r="E8" s="162"/>
      <c r="F8" s="163">
        <v>49775</v>
      </c>
      <c r="G8" s="164"/>
      <c r="H8" s="165"/>
    </row>
    <row r="9" spans="1:8" x14ac:dyDescent="0.15">
      <c r="A9" s="146" t="s">
        <v>529</v>
      </c>
      <c r="B9" s="151"/>
      <c r="C9" s="152"/>
      <c r="D9" s="153">
        <v>156284</v>
      </c>
      <c r="E9" s="154"/>
      <c r="F9" s="155">
        <v>85743</v>
      </c>
      <c r="G9" s="156"/>
      <c r="H9" s="157"/>
    </row>
    <row r="10" spans="1:8" x14ac:dyDescent="0.15">
      <c r="A10" s="158"/>
      <c r="B10" s="159"/>
      <c r="C10" s="160"/>
      <c r="D10" s="161">
        <v>59515</v>
      </c>
      <c r="E10" s="162"/>
      <c r="F10" s="163">
        <v>45231</v>
      </c>
      <c r="G10" s="164"/>
      <c r="H10" s="165"/>
    </row>
    <row r="11" spans="1:8" x14ac:dyDescent="0.15">
      <c r="A11" s="146" t="s">
        <v>530</v>
      </c>
      <c r="B11" s="151"/>
      <c r="C11" s="152"/>
      <c r="D11" s="153">
        <v>113716</v>
      </c>
      <c r="E11" s="154"/>
      <c r="F11" s="155">
        <v>92509</v>
      </c>
      <c r="G11" s="156"/>
      <c r="H11" s="157"/>
    </row>
    <row r="12" spans="1:8" x14ac:dyDescent="0.15">
      <c r="A12" s="158"/>
      <c r="B12" s="159"/>
      <c r="C12" s="166"/>
      <c r="D12" s="161">
        <v>59518</v>
      </c>
      <c r="E12" s="162"/>
      <c r="F12" s="163">
        <v>52274</v>
      </c>
      <c r="G12" s="164"/>
      <c r="H12" s="165"/>
    </row>
    <row r="13" spans="1:8" x14ac:dyDescent="0.15">
      <c r="A13" s="146"/>
      <c r="B13" s="151"/>
      <c r="C13" s="152"/>
      <c r="D13" s="153">
        <v>137299</v>
      </c>
      <c r="E13" s="154"/>
      <c r="F13" s="155">
        <v>92287</v>
      </c>
      <c r="G13" s="167"/>
      <c r="H13" s="157"/>
    </row>
    <row r="14" spans="1:8" x14ac:dyDescent="0.15">
      <c r="A14" s="158"/>
      <c r="B14" s="159"/>
      <c r="C14" s="160"/>
      <c r="D14" s="161">
        <v>65276</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2.81</v>
      </c>
      <c r="C19" s="168">
        <f>ROUND(VALUE(SUBSTITUTE(実質収支比率等に係る経年分析!G$48,"▲","-")),2)</f>
        <v>2.81</v>
      </c>
      <c r="D19" s="168">
        <f>ROUND(VALUE(SUBSTITUTE(実質収支比率等に係る経年分析!H$48,"▲","-")),2)</f>
        <v>6.81</v>
      </c>
      <c r="E19" s="168">
        <f>ROUND(VALUE(SUBSTITUTE(実質収支比率等に係る経年分析!I$48,"▲","-")),2)</f>
        <v>4.68</v>
      </c>
      <c r="F19" s="168">
        <f>ROUND(VALUE(SUBSTITUTE(実質収支比率等に係る経年分析!J$48,"▲","-")),2)</f>
        <v>2.69</v>
      </c>
    </row>
    <row r="20" spans="1:11" x14ac:dyDescent="0.15">
      <c r="A20" s="168" t="s">
        <v>53</v>
      </c>
      <c r="B20" s="168">
        <f>ROUND(VALUE(SUBSTITUTE(実質収支比率等に係る経年分析!F$47,"▲","-")),2)</f>
        <v>21.76</v>
      </c>
      <c r="C20" s="168">
        <f>ROUND(VALUE(SUBSTITUTE(実質収支比率等に係る経年分析!G$47,"▲","-")),2)</f>
        <v>20.85</v>
      </c>
      <c r="D20" s="168">
        <f>ROUND(VALUE(SUBSTITUTE(実質収支比率等に係る経年分析!H$47,"▲","-")),2)</f>
        <v>20.97</v>
      </c>
      <c r="E20" s="168">
        <f>ROUND(VALUE(SUBSTITUTE(実質収支比率等に係る経年分析!I$47,"▲","-")),2)</f>
        <v>25.01</v>
      </c>
      <c r="F20" s="168">
        <f>ROUND(VALUE(SUBSTITUTE(実質収支比率等に係る経年分析!J$47,"▲","-")),2)</f>
        <v>26.14</v>
      </c>
    </row>
    <row r="21" spans="1:11" x14ac:dyDescent="0.15">
      <c r="A21" s="168" t="s">
        <v>54</v>
      </c>
      <c r="B21" s="168">
        <f>IF(ISNUMBER(VALUE(SUBSTITUTE(実質収支比率等に係る経年分析!F$49,"▲","-"))),ROUND(VALUE(SUBSTITUTE(実質収支比率等に係る経年分析!F$49,"▲","-")),2),NA())</f>
        <v>-0.65</v>
      </c>
      <c r="C21" s="168">
        <f>IF(ISNUMBER(VALUE(SUBSTITUTE(実質収支比率等に係る経年分析!G$49,"▲","-"))),ROUND(VALUE(SUBSTITUTE(実質収支比率等に係る経年分析!G$49,"▲","-")),2),NA())</f>
        <v>-1.72</v>
      </c>
      <c r="D21" s="168">
        <f>IF(ISNUMBER(VALUE(SUBSTITUTE(実質収支比率等に係る経年分析!H$49,"▲","-"))),ROUND(VALUE(SUBSTITUTE(実質収支比率等に係る経年分析!H$49,"▲","-")),2),NA())</f>
        <v>6.48</v>
      </c>
      <c r="E21" s="168">
        <f>IF(ISNUMBER(VALUE(SUBSTITUTE(実質収支比率等に係る経年分析!I$49,"▲","-"))),ROUND(VALUE(SUBSTITUTE(実質収支比率等に係る経年分析!I$49,"▲","-")),2),NA())</f>
        <v>-2.2799999999999998</v>
      </c>
      <c r="F21" s="168">
        <f>IF(ISNUMBER(VALUE(SUBSTITUTE(実質収支比率等に係る経年分析!J$49,"▲","-"))),ROUND(VALUE(SUBSTITUTE(実質収支比率等に係る経年分析!J$49,"▲","-")),2),NA())</f>
        <v>-3.06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8.73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8.27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8.0299999999999994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8.56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浄化槽整備事業特別会計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0.28999999999999998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0.24</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0.57999999999999996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0.57999999999999996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2.69</v>
      </c>
    </row>
    <row r="36" spans="1:16" x14ac:dyDescent="0.15">
      <c r="A36" s="169" t="str">
        <f>IF(連結実質赤字比率に係る赤字・黒字の構成分析!C$34="",NA(),連結実質赤字比率に係る赤字・黒字の構成分析!C$34)</f>
        <v>国民健康保険病院事業会計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3.24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4.66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6.22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3448</v>
      </c>
      <c r="E42" s="170"/>
      <c r="F42" s="170"/>
      <c r="G42" s="170">
        <f>'実質公債費比率（分子）の構造'!L$52</f>
        <v>3566</v>
      </c>
      <c r="H42" s="170"/>
      <c r="I42" s="170"/>
      <c r="J42" s="170">
        <f>'実質公債費比率（分子）の構造'!M$52</f>
        <v>3653</v>
      </c>
      <c r="K42" s="170"/>
      <c r="L42" s="170"/>
      <c r="M42" s="170">
        <f>'実質公債費比率（分子）の構造'!N$52</f>
        <v>3715</v>
      </c>
      <c r="N42" s="170"/>
      <c r="O42" s="170"/>
      <c r="P42" s="170">
        <f>'実質公債費比率（分子）の構造'!O$52</f>
        <v>3678</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95</v>
      </c>
      <c r="C44" s="170"/>
      <c r="D44" s="170"/>
      <c r="E44" s="170">
        <f>'実質公債費比率（分子）の構造'!L$50</f>
        <v>80</v>
      </c>
      <c r="F44" s="170"/>
      <c r="G44" s="170"/>
      <c r="H44" s="170">
        <f>'実質公債費比率（分子）の構造'!M$50</f>
        <v>67</v>
      </c>
      <c r="I44" s="170"/>
      <c r="J44" s="170"/>
      <c r="K44" s="170">
        <f>'実質公債費比率（分子）の構造'!N$50</f>
        <v>68</v>
      </c>
      <c r="L44" s="170"/>
      <c r="M44" s="170"/>
      <c r="N44" s="170">
        <f>'実質公債費比率（分子）の構造'!O$50</f>
        <v>62</v>
      </c>
      <c r="O44" s="170"/>
      <c r="P44" s="170"/>
    </row>
    <row r="45" spans="1:16" x14ac:dyDescent="0.15">
      <c r="A45" s="170" t="s">
        <v>63</v>
      </c>
      <c r="B45" s="170">
        <f>'実質公債費比率（分子）の構造'!K$49</f>
        <v>9</v>
      </c>
      <c r="C45" s="170"/>
      <c r="D45" s="170"/>
      <c r="E45" s="170">
        <f>'実質公債費比率（分子）の構造'!L$49</f>
        <v>7</v>
      </c>
      <c r="F45" s="170"/>
      <c r="G45" s="170"/>
      <c r="H45" s="170">
        <f>'実質公債費比率（分子）の構造'!M$49</f>
        <v>3</v>
      </c>
      <c r="I45" s="170"/>
      <c r="J45" s="170"/>
      <c r="K45" s="170" t="str">
        <f>'実質公債費比率（分子）の構造'!N$49</f>
        <v>-</v>
      </c>
      <c r="L45" s="170"/>
      <c r="M45" s="170"/>
      <c r="N45" s="170">
        <f>'実質公債費比率（分子）の構造'!O$49</f>
        <v>188</v>
      </c>
      <c r="O45" s="170"/>
      <c r="P45" s="170"/>
    </row>
    <row r="46" spans="1:16" x14ac:dyDescent="0.15">
      <c r="A46" s="170" t="s">
        <v>64</v>
      </c>
      <c r="B46" s="170">
        <f>'実質公債費比率（分子）の構造'!K$48</f>
        <v>853</v>
      </c>
      <c r="C46" s="170"/>
      <c r="D46" s="170"/>
      <c r="E46" s="170">
        <f>'実質公債費比率（分子）の構造'!L$48</f>
        <v>862</v>
      </c>
      <c r="F46" s="170"/>
      <c r="G46" s="170"/>
      <c r="H46" s="170">
        <f>'実質公債費比率（分子）の構造'!M$48</f>
        <v>874</v>
      </c>
      <c r="I46" s="170"/>
      <c r="J46" s="170"/>
      <c r="K46" s="170">
        <f>'実質公債費比率（分子）の構造'!N$48</f>
        <v>873</v>
      </c>
      <c r="L46" s="170"/>
      <c r="M46" s="170"/>
      <c r="N46" s="170">
        <f>'実質公債費比率（分子）の構造'!O$48</f>
        <v>680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4018</v>
      </c>
      <c r="C49" s="170"/>
      <c r="D49" s="170"/>
      <c r="E49" s="170">
        <f>'実質公債費比率（分子）の構造'!L$45</f>
        <v>4200</v>
      </c>
      <c r="F49" s="170"/>
      <c r="G49" s="170"/>
      <c r="H49" s="170">
        <f>'実質公債費比率（分子）の構造'!M$45</f>
        <v>4306</v>
      </c>
      <c r="I49" s="170"/>
      <c r="J49" s="170"/>
      <c r="K49" s="170">
        <f>'実質公債費比率（分子）の構造'!N$45</f>
        <v>4490</v>
      </c>
      <c r="L49" s="170"/>
      <c r="M49" s="170"/>
      <c r="N49" s="170">
        <f>'実質公債費比率（分子）の構造'!O$45</f>
        <v>4358</v>
      </c>
      <c r="O49" s="170"/>
      <c r="P49" s="170"/>
    </row>
    <row r="50" spans="1:16" x14ac:dyDescent="0.15">
      <c r="A50" s="170" t="s">
        <v>67</v>
      </c>
      <c r="B50" s="170" t="e">
        <f>NA()</f>
        <v>#N/A</v>
      </c>
      <c r="C50" s="170">
        <f>IF(ISNUMBER('実質公債費比率（分子）の構造'!K$53),'実質公債費比率（分子）の構造'!K$53,NA())</f>
        <v>1527</v>
      </c>
      <c r="D50" s="170" t="e">
        <f>NA()</f>
        <v>#N/A</v>
      </c>
      <c r="E50" s="170" t="e">
        <f>NA()</f>
        <v>#N/A</v>
      </c>
      <c r="F50" s="170">
        <f>IF(ISNUMBER('実質公債費比率（分子）の構造'!L$53),'実質公債費比率（分子）の構造'!L$53,NA())</f>
        <v>1583</v>
      </c>
      <c r="G50" s="170" t="e">
        <f>NA()</f>
        <v>#N/A</v>
      </c>
      <c r="H50" s="170" t="e">
        <f>NA()</f>
        <v>#N/A</v>
      </c>
      <c r="I50" s="170">
        <f>IF(ISNUMBER('実質公債費比率（分子）の構造'!M$53),'実質公債費比率（分子）の構造'!M$53,NA())</f>
        <v>1597</v>
      </c>
      <c r="J50" s="170" t="e">
        <f>NA()</f>
        <v>#N/A</v>
      </c>
      <c r="K50" s="170" t="e">
        <f>NA()</f>
        <v>#N/A</v>
      </c>
      <c r="L50" s="170">
        <f>IF(ISNUMBER('実質公債費比率（分子）の構造'!N$53),'実質公債費比率（分子）の構造'!N$53,NA())</f>
        <v>1716</v>
      </c>
      <c r="M50" s="170" t="e">
        <f>NA()</f>
        <v>#N/A</v>
      </c>
      <c r="N50" s="170" t="e">
        <f>NA()</f>
        <v>#N/A</v>
      </c>
      <c r="O50" s="170">
        <f>IF(ISNUMBER('実質公債費比率（分子）の構造'!O$53),'実質公債費比率（分子）の構造'!O$53,NA())</f>
        <v>1610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32409</v>
      </c>
      <c r="E56" s="169"/>
      <c r="F56" s="169"/>
      <c r="G56" s="169">
        <f>'将来負担比率（分子）の構造'!J$52</f>
        <v>32920</v>
      </c>
      <c r="H56" s="169"/>
      <c r="I56" s="169"/>
      <c r="J56" s="169">
        <f>'将来負担比率（分子）の構造'!K$52</f>
        <v>31654</v>
      </c>
      <c r="K56" s="169"/>
      <c r="L56" s="169"/>
      <c r="M56" s="169">
        <f>'将来負担比率（分子）の構造'!L$52</f>
        <v>31841</v>
      </c>
      <c r="N56" s="169"/>
      <c r="O56" s="169"/>
      <c r="P56" s="169">
        <f>'将来負担比率（分子）の構造'!M$52</f>
        <v>30390</v>
      </c>
    </row>
    <row r="57" spans="1:16" x14ac:dyDescent="0.15">
      <c r="A57" s="169" t="s">
        <v>42</v>
      </c>
      <c r="B57" s="169"/>
      <c r="C57" s="169"/>
      <c r="D57" s="169">
        <f>'将来負担比率（分子）の構造'!I$51</f>
        <v>190</v>
      </c>
      <c r="E57" s="169"/>
      <c r="F57" s="169"/>
      <c r="G57" s="169">
        <f>'将来負担比率（分子）の構造'!J$51</f>
        <v>186</v>
      </c>
      <c r="H57" s="169"/>
      <c r="I57" s="169"/>
      <c r="J57" s="169">
        <f>'将来負担比率（分子）の構造'!K$51</f>
        <v>95</v>
      </c>
      <c r="K57" s="169"/>
      <c r="L57" s="169"/>
      <c r="M57" s="169">
        <f>'将来負担比率（分子）の構造'!L$51</f>
        <v>73</v>
      </c>
      <c r="N57" s="169"/>
      <c r="O57" s="169"/>
      <c r="P57" s="169">
        <f>'将来負担比率（分子）の構造'!M$51</f>
        <v>100</v>
      </c>
    </row>
    <row r="58" spans="1:16" x14ac:dyDescent="0.15">
      <c r="A58" s="169" t="s">
        <v>41</v>
      </c>
      <c r="B58" s="169"/>
      <c r="C58" s="169"/>
      <c r="D58" s="169">
        <f>'将来負担比率（分子）の構造'!I$50</f>
        <v>4557</v>
      </c>
      <c r="E58" s="169"/>
      <c r="F58" s="169"/>
      <c r="G58" s="169">
        <f>'将来負担比率（分子）の構造'!J$50</f>
        <v>4676</v>
      </c>
      <c r="H58" s="169"/>
      <c r="I58" s="169"/>
      <c r="J58" s="169">
        <f>'将来負担比率（分子）の構造'!K$50</f>
        <v>4940</v>
      </c>
      <c r="K58" s="169"/>
      <c r="L58" s="169"/>
      <c r="M58" s="169">
        <f>'将来負担比率（分子）の構造'!L$50</f>
        <v>5696</v>
      </c>
      <c r="N58" s="169"/>
      <c r="O58" s="169"/>
      <c r="P58" s="169">
        <f>'将来負担比率（分子）の構造'!M$50</f>
        <v>6104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v>
      </c>
      <c r="C61" s="169"/>
      <c r="D61" s="169"/>
      <c r="E61" s="169">
        <f>'将来負担比率（分子）の構造'!J$46</f>
        <v>0</v>
      </c>
      <c r="F61" s="169"/>
      <c r="G61" s="169"/>
      <c r="H61" s="169">
        <f>'将来負担比率（分子）の構造'!K$46</f>
        <v>0</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3755</v>
      </c>
      <c r="C62" s="169"/>
      <c r="D62" s="169"/>
      <c r="E62" s="169">
        <f>'将来負担比率（分子）の構造'!J$45</f>
        <v>3769</v>
      </c>
      <c r="F62" s="169"/>
      <c r="G62" s="169"/>
      <c r="H62" s="169">
        <f>'将来負担比率（分子）の構造'!K$45</f>
        <v>3798</v>
      </c>
      <c r="I62" s="169"/>
      <c r="J62" s="169"/>
      <c r="K62" s="169">
        <f>'将来負担比率（分子）の構造'!L$45</f>
        <v>3815</v>
      </c>
      <c r="L62" s="169"/>
      <c r="M62" s="169"/>
      <c r="N62" s="169">
        <f>'将来負担比率（分子）の構造'!M$45</f>
        <v>3981</v>
      </c>
      <c r="O62" s="169"/>
      <c r="P62" s="169"/>
    </row>
    <row r="63" spans="1:16" x14ac:dyDescent="0.15">
      <c r="A63" s="169" t="s">
        <v>34</v>
      </c>
      <c r="B63" s="169">
        <f>'将来負担比率（分子）の構造'!I$44</f>
        <v>10</v>
      </c>
      <c r="C63" s="169"/>
      <c r="D63" s="169"/>
      <c r="E63" s="169">
        <f>'将来負担比率（分子）の構造'!J$44</f>
        <v>3</v>
      </c>
      <c r="F63" s="169"/>
      <c r="G63" s="169"/>
      <c r="H63" s="169" t="str">
        <f>'将来負担比率（分子）の構造'!K$44</f>
        <v>-</v>
      </c>
      <c r="I63" s="169"/>
      <c r="J63" s="169"/>
      <c r="K63" s="169" t="str">
        <f>'将来負担比率（分子）の構造'!L$44</f>
        <v>-</v>
      </c>
      <c r="L63" s="169"/>
      <c r="M63" s="169"/>
      <c r="N63" s="169">
        <f>'将来負担比率（分子）の構造'!M$44</f>
        <v>1242</v>
      </c>
      <c r="O63" s="169"/>
      <c r="P63" s="169"/>
    </row>
    <row r="64" spans="1:16" x14ac:dyDescent="0.15">
      <c r="A64" s="169" t="s">
        <v>33</v>
      </c>
      <c r="B64" s="169">
        <f>'将来負担比率（分子）の構造'!I$43</f>
        <v>9537</v>
      </c>
      <c r="C64" s="169"/>
      <c r="D64" s="169"/>
      <c r="E64" s="169">
        <f>'将来負担比率（分子）の構造'!J$43</f>
        <v>8967</v>
      </c>
      <c r="F64" s="169"/>
      <c r="G64" s="169"/>
      <c r="H64" s="169">
        <f>'将来負担比率（分子）の構造'!K$43</f>
        <v>8514</v>
      </c>
      <c r="I64" s="169"/>
      <c r="J64" s="169"/>
      <c r="K64" s="169">
        <f>'将来負担比率（分子）の構造'!L$43</f>
        <v>8105</v>
      </c>
      <c r="L64" s="169"/>
      <c r="M64" s="169"/>
      <c r="N64" s="169">
        <f>'将来負担比率（分子）の構造'!M$43</f>
        <v>5929</v>
      </c>
      <c r="O64" s="169"/>
      <c r="P64" s="169"/>
    </row>
    <row r="65" spans="1:16" x14ac:dyDescent="0.15">
      <c r="A65" s="169" t="s">
        <v>32</v>
      </c>
      <c r="B65" s="169">
        <f>'将来負担比率（分子）の構造'!I$42</f>
        <v>683</v>
      </c>
      <c r="C65" s="169"/>
      <c r="D65" s="169"/>
      <c r="E65" s="169">
        <f>'将来負担比率（分子）の構造'!J$42</f>
        <v>622</v>
      </c>
      <c r="F65" s="169"/>
      <c r="G65" s="169"/>
      <c r="H65" s="169">
        <f>'将来負担比率（分子）の構造'!K$42</f>
        <v>563</v>
      </c>
      <c r="I65" s="169"/>
      <c r="J65" s="169"/>
      <c r="K65" s="169">
        <f>'将来負担比率（分子）の構造'!L$42</f>
        <v>505</v>
      </c>
      <c r="L65" s="169"/>
      <c r="M65" s="169"/>
      <c r="N65" s="169">
        <f>'将来負担比率（分子）の構造'!M$42</f>
        <v>449</v>
      </c>
      <c r="O65" s="169"/>
      <c r="P65" s="169"/>
    </row>
    <row r="66" spans="1:16" x14ac:dyDescent="0.15">
      <c r="A66" s="169" t="s">
        <v>31</v>
      </c>
      <c r="B66" s="169">
        <f>'将来負担比率（分子）の構造'!I$41</f>
        <v>38578</v>
      </c>
      <c r="C66" s="169"/>
      <c r="D66" s="169"/>
      <c r="E66" s="169">
        <f>'将来負担比率（分子）の構造'!J$41</f>
        <v>38631</v>
      </c>
      <c r="F66" s="169"/>
      <c r="G66" s="169"/>
      <c r="H66" s="169">
        <f>'将来負担比率（分子）の構造'!K$41</f>
        <v>38569</v>
      </c>
      <c r="I66" s="169"/>
      <c r="J66" s="169"/>
      <c r="K66" s="169">
        <f>'将来負担比率（分子）の構造'!L$41</f>
        <v>37091</v>
      </c>
      <c r="L66" s="169"/>
      <c r="M66" s="169"/>
      <c r="N66" s="169">
        <f>'将来負担比率（分子）の構造'!M$41</f>
        <v>35371</v>
      </c>
      <c r="O66" s="169"/>
      <c r="P66" s="169"/>
    </row>
    <row r="67" spans="1:16" x14ac:dyDescent="0.15">
      <c r="A67" s="169" t="s">
        <v>71</v>
      </c>
      <c r="B67" s="169" t="e">
        <f>NA()</f>
        <v>#N/A</v>
      </c>
      <c r="C67" s="169">
        <f>IF(ISNUMBER('将来負担比率（分子）の構造'!I$53), IF('将来負担比率（分子）の構造'!I$53 &lt; 0, 0, '将来負担比率（分子）の構造'!I$53), NA())</f>
        <v>15408</v>
      </c>
      <c r="D67" s="169" t="e">
        <f>NA()</f>
        <v>#N/A</v>
      </c>
      <c r="E67" s="169" t="e">
        <f>NA()</f>
        <v>#N/A</v>
      </c>
      <c r="F67" s="169">
        <f>IF(ISNUMBER('将来負担比率（分子）の構造'!J$53), IF('将来負担比率（分子）の構造'!J$53 &lt; 0, 0, '将来負担比率（分子）の構造'!J$53), NA())</f>
        <v>14211</v>
      </c>
      <c r="G67" s="169" t="e">
        <f>NA()</f>
        <v>#N/A</v>
      </c>
      <c r="H67" s="169" t="e">
        <f>NA()</f>
        <v>#N/A</v>
      </c>
      <c r="I67" s="169">
        <f>IF(ISNUMBER('将来負担比率（分子）の構造'!K$53), IF('将来負担比率（分子）の構造'!K$53 &lt; 0, 0, '将来負担比率（分子）の構造'!K$53), NA())</f>
        <v>14756</v>
      </c>
      <c r="J67" s="169" t="e">
        <f>NA()</f>
        <v>#N/A</v>
      </c>
      <c r="K67" s="169" t="e">
        <f>NA()</f>
        <v>#N/A</v>
      </c>
      <c r="L67" s="169">
        <f>IF(ISNUMBER('将来負担比率（分子）の構造'!L$53), IF('将来負担比率（分子）の構造'!L$53 &lt; 0, 0, '将来負担比率（分子）の構造'!L$53), NA())</f>
        <v>11906</v>
      </c>
      <c r="M67" s="169" t="e">
        <f>NA()</f>
        <v>#N/A</v>
      </c>
      <c r="N67" s="169" t="e">
        <f>NA()</f>
        <v>#N/A</v>
      </c>
      <c r="O67" s="169">
        <f>IF(ISNUMBER('将来負担比率（分子）の構造'!M$53), IF('将来負担比率（分子）の構造'!M$53 &lt; 0, 0, '将来負担比率（分子）の構造'!M$53), NA())</f>
        <v>10378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3829</v>
      </c>
      <c r="C72" s="173">
        <f>基金残高に係る経年分析!G55</f>
        <v>4459</v>
      </c>
      <c r="D72" s="173">
        <f>基金残高に係る経年分析!H55</f>
        <v>4679</v>
      </c>
    </row>
    <row r="73" spans="1:16" x14ac:dyDescent="0.15">
      <c r="A73" s="172" t="s">
        <v>74</v>
      </c>
      <c r="B73" s="173">
        <f>基金残高に係る経年分析!F56</f>
        <v>1</v>
      </c>
      <c r="C73" s="173">
        <f>基金残高に係る経年分析!G56</f>
        <v>1</v>
      </c>
      <c r="D73" s="173">
        <f>基金残高に係る経年分析!H56</f>
        <v>72</v>
      </c>
    </row>
    <row r="74" spans="1:16" x14ac:dyDescent="0.15">
      <c r="A74" s="172" t="s">
        <v>75</v>
      </c>
      <c r="B74" s="173">
        <f>基金残高に係る経年分析!F57</f>
        <v>3269</v>
      </c>
      <c r="C74" s="173">
        <f>基金残高に係る経年分析!G57</f>
        <v>2784</v>
      </c>
      <c r="D74" s="173">
        <f>基金残高に係る経年分析!H57</f>
        <v>2842</v>
      </c>
    </row>
  </sheetData>
  <sheetProtection algorithmName="SHA-512" hashValue="yJFdUidJ5DHKIASYGT9HWaQg054z5fWf2zkc5F8yAIn0nrX4tZjRztha6pWuHIi1i7NHjyqCjKO/y5LrEgt1Xw==" saltValue="2VaAy4KyHZGpafyKnz0+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3886744</v>
      </c>
      <c r="S5" s="626"/>
      <c r="T5" s="626"/>
      <c r="U5" s="626"/>
      <c r="V5" s="626"/>
      <c r="W5" s="626"/>
      <c r="X5" s="626"/>
      <c r="Y5" s="627"/>
      <c r="Z5" s="628">
        <v>11.7</v>
      </c>
      <c r="AA5" s="628"/>
      <c r="AB5" s="628"/>
      <c r="AC5" s="628"/>
      <c r="AD5" s="629">
        <v>3886744</v>
      </c>
      <c r="AE5" s="629"/>
      <c r="AF5" s="629"/>
      <c r="AG5" s="629"/>
      <c r="AH5" s="629"/>
      <c r="AI5" s="629"/>
      <c r="AJ5" s="629"/>
      <c r="AK5" s="629"/>
      <c r="AL5" s="630">
        <v>21.6</v>
      </c>
      <c r="AM5" s="631"/>
      <c r="AN5" s="631"/>
      <c r="AO5" s="632"/>
      <c r="AP5" s="622" t="s">
        <v>216</v>
      </c>
      <c r="AQ5" s="623"/>
      <c r="AR5" s="623"/>
      <c r="AS5" s="623"/>
      <c r="AT5" s="623"/>
      <c r="AU5" s="623"/>
      <c r="AV5" s="623"/>
      <c r="AW5" s="623"/>
      <c r="AX5" s="623"/>
      <c r="AY5" s="623"/>
      <c r="AZ5" s="623"/>
      <c r="BA5" s="623"/>
      <c r="BB5" s="623"/>
      <c r="BC5" s="623"/>
      <c r="BD5" s="623"/>
      <c r="BE5" s="623"/>
      <c r="BF5" s="624"/>
      <c r="BG5" s="636">
        <v>3873380</v>
      </c>
      <c r="BH5" s="637"/>
      <c r="BI5" s="637"/>
      <c r="BJ5" s="637"/>
      <c r="BK5" s="637"/>
      <c r="BL5" s="637"/>
      <c r="BM5" s="637"/>
      <c r="BN5" s="638"/>
      <c r="BO5" s="639">
        <v>99.7</v>
      </c>
      <c r="BP5" s="639"/>
      <c r="BQ5" s="639"/>
      <c r="BR5" s="639"/>
      <c r="BS5" s="640">
        <v>36915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565402</v>
      </c>
      <c r="S6" s="637"/>
      <c r="T6" s="637"/>
      <c r="U6" s="637"/>
      <c r="V6" s="637"/>
      <c r="W6" s="637"/>
      <c r="X6" s="637"/>
      <c r="Y6" s="638"/>
      <c r="Z6" s="639">
        <v>1.7</v>
      </c>
      <c r="AA6" s="639"/>
      <c r="AB6" s="639"/>
      <c r="AC6" s="639"/>
      <c r="AD6" s="640">
        <v>565402</v>
      </c>
      <c r="AE6" s="640"/>
      <c r="AF6" s="640"/>
      <c r="AG6" s="640"/>
      <c r="AH6" s="640"/>
      <c r="AI6" s="640"/>
      <c r="AJ6" s="640"/>
      <c r="AK6" s="640"/>
      <c r="AL6" s="641">
        <v>3.1</v>
      </c>
      <c r="AM6" s="642"/>
      <c r="AN6" s="642"/>
      <c r="AO6" s="643"/>
      <c r="AP6" s="633" t="s">
        <v>221</v>
      </c>
      <c r="AQ6" s="634"/>
      <c r="AR6" s="634"/>
      <c r="AS6" s="634"/>
      <c r="AT6" s="634"/>
      <c r="AU6" s="634"/>
      <c r="AV6" s="634"/>
      <c r="AW6" s="634"/>
      <c r="AX6" s="634"/>
      <c r="AY6" s="634"/>
      <c r="AZ6" s="634"/>
      <c r="BA6" s="634"/>
      <c r="BB6" s="634"/>
      <c r="BC6" s="634"/>
      <c r="BD6" s="634"/>
      <c r="BE6" s="634"/>
      <c r="BF6" s="635"/>
      <c r="BG6" s="636">
        <v>3873380</v>
      </c>
      <c r="BH6" s="637"/>
      <c r="BI6" s="637"/>
      <c r="BJ6" s="637"/>
      <c r="BK6" s="637"/>
      <c r="BL6" s="637"/>
      <c r="BM6" s="637"/>
      <c r="BN6" s="638"/>
      <c r="BO6" s="639">
        <v>99.7</v>
      </c>
      <c r="BP6" s="639"/>
      <c r="BQ6" s="639"/>
      <c r="BR6" s="639"/>
      <c r="BS6" s="640">
        <v>36915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200828</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200331</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1530</v>
      </c>
      <c r="S7" s="637"/>
      <c r="T7" s="637"/>
      <c r="U7" s="637"/>
      <c r="V7" s="637"/>
      <c r="W7" s="637"/>
      <c r="X7" s="637"/>
      <c r="Y7" s="638"/>
      <c r="Z7" s="639">
        <v>0</v>
      </c>
      <c r="AA7" s="639"/>
      <c r="AB7" s="639"/>
      <c r="AC7" s="639"/>
      <c r="AD7" s="640">
        <v>1530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1473927</v>
      </c>
      <c r="BH7" s="637"/>
      <c r="BI7" s="637"/>
      <c r="BJ7" s="637"/>
      <c r="BK7" s="637"/>
      <c r="BL7" s="637"/>
      <c r="BM7" s="637"/>
      <c r="BN7" s="638"/>
      <c r="BO7" s="639">
        <v>37.9</v>
      </c>
      <c r="BP7" s="639"/>
      <c r="BQ7" s="639"/>
      <c r="BR7" s="639"/>
      <c r="BS7" s="640">
        <v>36915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3890185</v>
      </c>
      <c r="CS7" s="637"/>
      <c r="CT7" s="637"/>
      <c r="CU7" s="637"/>
      <c r="CV7" s="637"/>
      <c r="CW7" s="637"/>
      <c r="CX7" s="637"/>
      <c r="CY7" s="638"/>
      <c r="CZ7" s="639">
        <v>11.9</v>
      </c>
      <c r="DA7" s="639"/>
      <c r="DB7" s="639"/>
      <c r="DC7" s="639"/>
      <c r="DD7" s="645">
        <v>210492</v>
      </c>
      <c r="DE7" s="637"/>
      <c r="DF7" s="637"/>
      <c r="DG7" s="637"/>
      <c r="DH7" s="637"/>
      <c r="DI7" s="637"/>
      <c r="DJ7" s="637"/>
      <c r="DK7" s="637"/>
      <c r="DL7" s="637"/>
      <c r="DM7" s="637"/>
      <c r="DN7" s="637"/>
      <c r="DO7" s="637"/>
      <c r="DP7" s="638"/>
      <c r="DQ7" s="645">
        <v>2754472</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19748</v>
      </c>
      <c r="S8" s="637"/>
      <c r="T8" s="637"/>
      <c r="U8" s="637"/>
      <c r="V8" s="637"/>
      <c r="W8" s="637"/>
      <c r="X8" s="637"/>
      <c r="Y8" s="638"/>
      <c r="Z8" s="639">
        <v>0.1</v>
      </c>
      <c r="AA8" s="639"/>
      <c r="AB8" s="639"/>
      <c r="AC8" s="639"/>
      <c r="AD8" s="640">
        <v>19748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57338</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8022320</v>
      </c>
      <c r="CS8" s="637"/>
      <c r="CT8" s="637"/>
      <c r="CU8" s="637"/>
      <c r="CV8" s="637"/>
      <c r="CW8" s="637"/>
      <c r="CX8" s="637"/>
      <c r="CY8" s="638"/>
      <c r="CZ8" s="639">
        <v>24.5</v>
      </c>
      <c r="DA8" s="639"/>
      <c r="DB8" s="639"/>
      <c r="DC8" s="639"/>
      <c r="DD8" s="645">
        <v>92763</v>
      </c>
      <c r="DE8" s="637"/>
      <c r="DF8" s="637"/>
      <c r="DG8" s="637"/>
      <c r="DH8" s="637"/>
      <c r="DI8" s="637"/>
      <c r="DJ8" s="637"/>
      <c r="DK8" s="637"/>
      <c r="DL8" s="637"/>
      <c r="DM8" s="637"/>
      <c r="DN8" s="637"/>
      <c r="DO8" s="637"/>
      <c r="DP8" s="638"/>
      <c r="DQ8" s="645">
        <v>5455391</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21744</v>
      </c>
      <c r="S9" s="637"/>
      <c r="T9" s="637"/>
      <c r="U9" s="637"/>
      <c r="V9" s="637"/>
      <c r="W9" s="637"/>
      <c r="X9" s="637"/>
      <c r="Y9" s="638"/>
      <c r="Z9" s="639">
        <v>0.1</v>
      </c>
      <c r="AA9" s="639"/>
      <c r="AB9" s="639"/>
      <c r="AC9" s="639"/>
      <c r="AD9" s="640">
        <v>21744</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1208915</v>
      </c>
      <c r="BH9" s="637"/>
      <c r="BI9" s="637"/>
      <c r="BJ9" s="637"/>
      <c r="BK9" s="637"/>
      <c r="BL9" s="637"/>
      <c r="BM9" s="637"/>
      <c r="BN9" s="638"/>
      <c r="BO9" s="639">
        <v>31.1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2626803</v>
      </c>
      <c r="CS9" s="637"/>
      <c r="CT9" s="637"/>
      <c r="CU9" s="637"/>
      <c r="CV9" s="637"/>
      <c r="CW9" s="637"/>
      <c r="CX9" s="637"/>
      <c r="CY9" s="638"/>
      <c r="CZ9" s="639">
        <v>8</v>
      </c>
      <c r="DA9" s="639"/>
      <c r="DB9" s="639"/>
      <c r="DC9" s="639"/>
      <c r="DD9" s="645">
        <v>393484</v>
      </c>
      <c r="DE9" s="637"/>
      <c r="DF9" s="637"/>
      <c r="DG9" s="637"/>
      <c r="DH9" s="637"/>
      <c r="DI9" s="637"/>
      <c r="DJ9" s="637"/>
      <c r="DK9" s="637"/>
      <c r="DL9" s="637"/>
      <c r="DM9" s="637"/>
      <c r="DN9" s="637"/>
      <c r="DO9" s="637"/>
      <c r="DP9" s="638"/>
      <c r="DQ9" s="645">
        <v>2040771</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79643</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68090</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90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839602</v>
      </c>
      <c r="S11" s="637"/>
      <c r="T11" s="637"/>
      <c r="U11" s="637"/>
      <c r="V11" s="637"/>
      <c r="W11" s="637"/>
      <c r="X11" s="637"/>
      <c r="Y11" s="638"/>
      <c r="Z11" s="641">
        <v>2.5</v>
      </c>
      <c r="AA11" s="642"/>
      <c r="AB11" s="642"/>
      <c r="AC11" s="648"/>
      <c r="AD11" s="645">
        <v>839602</v>
      </c>
      <c r="AE11" s="637"/>
      <c r="AF11" s="637"/>
      <c r="AG11" s="637"/>
      <c r="AH11" s="637"/>
      <c r="AI11" s="637"/>
      <c r="AJ11" s="637"/>
      <c r="AK11" s="638"/>
      <c r="AL11" s="641">
        <v>4.7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128031</v>
      </c>
      <c r="BH11" s="637"/>
      <c r="BI11" s="637"/>
      <c r="BJ11" s="637"/>
      <c r="BK11" s="637"/>
      <c r="BL11" s="637"/>
      <c r="BM11" s="637"/>
      <c r="BN11" s="638"/>
      <c r="BO11" s="639">
        <v>3.3</v>
      </c>
      <c r="BP11" s="639"/>
      <c r="BQ11" s="639"/>
      <c r="BR11" s="639"/>
      <c r="BS11" s="640">
        <v>36915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2600127</v>
      </c>
      <c r="CS11" s="637"/>
      <c r="CT11" s="637"/>
      <c r="CU11" s="637"/>
      <c r="CV11" s="637"/>
      <c r="CW11" s="637"/>
      <c r="CX11" s="637"/>
      <c r="CY11" s="638"/>
      <c r="CZ11" s="639">
        <v>7.9</v>
      </c>
      <c r="DA11" s="639"/>
      <c r="DB11" s="639"/>
      <c r="DC11" s="639"/>
      <c r="DD11" s="645">
        <v>683732</v>
      </c>
      <c r="DE11" s="637"/>
      <c r="DF11" s="637"/>
      <c r="DG11" s="637"/>
      <c r="DH11" s="637"/>
      <c r="DI11" s="637"/>
      <c r="DJ11" s="637"/>
      <c r="DK11" s="637"/>
      <c r="DL11" s="637"/>
      <c r="DM11" s="637"/>
      <c r="DN11" s="637"/>
      <c r="DO11" s="637"/>
      <c r="DP11" s="638"/>
      <c r="DQ11" s="645">
        <v>1245974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6299</v>
      </c>
      <c r="S12" s="637"/>
      <c r="T12" s="637"/>
      <c r="U12" s="637"/>
      <c r="V12" s="637"/>
      <c r="W12" s="637"/>
      <c r="X12" s="637"/>
      <c r="Y12" s="638"/>
      <c r="Z12" s="639">
        <v>0</v>
      </c>
      <c r="AA12" s="639"/>
      <c r="AB12" s="639"/>
      <c r="AC12" s="639"/>
      <c r="AD12" s="640">
        <v>6299</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2011185</v>
      </c>
      <c r="BH12" s="637"/>
      <c r="BI12" s="637"/>
      <c r="BJ12" s="637"/>
      <c r="BK12" s="637"/>
      <c r="BL12" s="637"/>
      <c r="BM12" s="637"/>
      <c r="BN12" s="638"/>
      <c r="BO12" s="639">
        <v>51.7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970283</v>
      </c>
      <c r="CS12" s="637"/>
      <c r="CT12" s="637"/>
      <c r="CU12" s="637"/>
      <c r="CV12" s="637"/>
      <c r="CW12" s="637"/>
      <c r="CX12" s="637"/>
      <c r="CY12" s="638"/>
      <c r="CZ12" s="639">
        <v>3</v>
      </c>
      <c r="DA12" s="639"/>
      <c r="DB12" s="639"/>
      <c r="DC12" s="639"/>
      <c r="DD12" s="645">
        <v>157712</v>
      </c>
      <c r="DE12" s="637"/>
      <c r="DF12" s="637"/>
      <c r="DG12" s="637"/>
      <c r="DH12" s="637"/>
      <c r="DI12" s="637"/>
      <c r="DJ12" s="637"/>
      <c r="DK12" s="637"/>
      <c r="DL12" s="637"/>
      <c r="DM12" s="637"/>
      <c r="DN12" s="637"/>
      <c r="DO12" s="637"/>
      <c r="DP12" s="638"/>
      <c r="DQ12" s="645">
        <v>748060</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1992424</v>
      </c>
      <c r="BH13" s="637"/>
      <c r="BI13" s="637"/>
      <c r="BJ13" s="637"/>
      <c r="BK13" s="637"/>
      <c r="BL13" s="637"/>
      <c r="BM13" s="637"/>
      <c r="BN13" s="638"/>
      <c r="BO13" s="639">
        <v>51.3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2943048</v>
      </c>
      <c r="CS13" s="637"/>
      <c r="CT13" s="637"/>
      <c r="CU13" s="637"/>
      <c r="CV13" s="637"/>
      <c r="CW13" s="637"/>
      <c r="CX13" s="637"/>
      <c r="CY13" s="638"/>
      <c r="CZ13" s="639">
        <v>9</v>
      </c>
      <c r="DA13" s="639"/>
      <c r="DB13" s="639"/>
      <c r="DC13" s="639"/>
      <c r="DD13" s="645">
        <v>1683205</v>
      </c>
      <c r="DE13" s="637"/>
      <c r="DF13" s="637"/>
      <c r="DG13" s="637"/>
      <c r="DH13" s="637"/>
      <c r="DI13" s="637"/>
      <c r="DJ13" s="637"/>
      <c r="DK13" s="637"/>
      <c r="DL13" s="637"/>
      <c r="DM13" s="637"/>
      <c r="DN13" s="637"/>
      <c r="DO13" s="637"/>
      <c r="DP13" s="638"/>
      <c r="DQ13" s="645">
        <v>1549826</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5761</v>
      </c>
      <c r="S14" s="637"/>
      <c r="T14" s="637"/>
      <c r="U14" s="637"/>
      <c r="V14" s="637"/>
      <c r="W14" s="637"/>
      <c r="X14" s="637"/>
      <c r="Y14" s="638"/>
      <c r="Z14" s="639">
        <v>0</v>
      </c>
      <c r="AA14" s="639"/>
      <c r="AB14" s="639"/>
      <c r="AC14" s="639"/>
      <c r="AD14" s="640">
        <v>5761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162724</v>
      </c>
      <c r="BH14" s="637"/>
      <c r="BI14" s="637"/>
      <c r="BJ14" s="637"/>
      <c r="BK14" s="637"/>
      <c r="BL14" s="637"/>
      <c r="BM14" s="637"/>
      <c r="BN14" s="638"/>
      <c r="BO14" s="639">
        <v>4.2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1169848</v>
      </c>
      <c r="CS14" s="637"/>
      <c r="CT14" s="637"/>
      <c r="CU14" s="637"/>
      <c r="CV14" s="637"/>
      <c r="CW14" s="637"/>
      <c r="CX14" s="637"/>
      <c r="CY14" s="638"/>
      <c r="CZ14" s="639">
        <v>3.6</v>
      </c>
      <c r="DA14" s="639"/>
      <c r="DB14" s="639"/>
      <c r="DC14" s="639"/>
      <c r="DD14" s="645">
        <v>117608</v>
      </c>
      <c r="DE14" s="637"/>
      <c r="DF14" s="637"/>
      <c r="DG14" s="637"/>
      <c r="DH14" s="637"/>
      <c r="DI14" s="637"/>
      <c r="DJ14" s="637"/>
      <c r="DK14" s="637"/>
      <c r="DL14" s="637"/>
      <c r="DM14" s="637"/>
      <c r="DN14" s="637"/>
      <c r="DO14" s="637"/>
      <c r="DP14" s="638"/>
      <c r="DQ14" s="645">
        <v>975575</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225154</v>
      </c>
      <c r="BH15" s="637"/>
      <c r="BI15" s="637"/>
      <c r="BJ15" s="637"/>
      <c r="BK15" s="637"/>
      <c r="BL15" s="637"/>
      <c r="BM15" s="637"/>
      <c r="BN15" s="638"/>
      <c r="BO15" s="639">
        <v>5.8</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2126137</v>
      </c>
      <c r="CS15" s="637"/>
      <c r="CT15" s="637"/>
      <c r="CU15" s="637"/>
      <c r="CV15" s="637"/>
      <c r="CW15" s="637"/>
      <c r="CX15" s="637"/>
      <c r="CY15" s="638"/>
      <c r="CZ15" s="639">
        <v>6.5</v>
      </c>
      <c r="DA15" s="639"/>
      <c r="DB15" s="639"/>
      <c r="DC15" s="639"/>
      <c r="DD15" s="645">
        <v>300477</v>
      </c>
      <c r="DE15" s="637"/>
      <c r="DF15" s="637"/>
      <c r="DG15" s="637"/>
      <c r="DH15" s="637"/>
      <c r="DI15" s="637"/>
      <c r="DJ15" s="637"/>
      <c r="DK15" s="637"/>
      <c r="DL15" s="637"/>
      <c r="DM15" s="637"/>
      <c r="DN15" s="637"/>
      <c r="DO15" s="637"/>
      <c r="DP15" s="638"/>
      <c r="DQ15" s="645">
        <v>1698211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66740</v>
      </c>
      <c r="S16" s="637"/>
      <c r="T16" s="637"/>
      <c r="U16" s="637"/>
      <c r="V16" s="637"/>
      <c r="W16" s="637"/>
      <c r="X16" s="637"/>
      <c r="Y16" s="638"/>
      <c r="Z16" s="639">
        <v>0.2</v>
      </c>
      <c r="AA16" s="639"/>
      <c r="AB16" s="639"/>
      <c r="AC16" s="639"/>
      <c r="AD16" s="640">
        <v>66740</v>
      </c>
      <c r="AE16" s="640"/>
      <c r="AF16" s="640"/>
      <c r="AG16" s="640"/>
      <c r="AH16" s="640"/>
      <c r="AI16" s="640"/>
      <c r="AJ16" s="640"/>
      <c r="AK16" s="640"/>
      <c r="AL16" s="641">
        <v>0.4</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390</v>
      </c>
      <c r="BH16" s="637"/>
      <c r="BI16" s="637"/>
      <c r="BJ16" s="637"/>
      <c r="BK16" s="637"/>
      <c r="BL16" s="637"/>
      <c r="BM16" s="637"/>
      <c r="BN16" s="638"/>
      <c r="BO16" s="639">
        <v>0</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3619672</v>
      </c>
      <c r="CS16" s="637"/>
      <c r="CT16" s="637"/>
      <c r="CU16" s="637"/>
      <c r="CV16" s="637"/>
      <c r="CW16" s="637"/>
      <c r="CX16" s="637"/>
      <c r="CY16" s="638"/>
      <c r="CZ16" s="639">
        <v>11.1</v>
      </c>
      <c r="DA16" s="639"/>
      <c r="DB16" s="639"/>
      <c r="DC16" s="639"/>
      <c r="DD16" s="645" t="s">
        <v>122</v>
      </c>
      <c r="DE16" s="637"/>
      <c r="DF16" s="637"/>
      <c r="DG16" s="637"/>
      <c r="DH16" s="637"/>
      <c r="DI16" s="637"/>
      <c r="DJ16" s="637"/>
      <c r="DK16" s="637"/>
      <c r="DL16" s="637"/>
      <c r="DM16" s="637"/>
      <c r="DN16" s="637"/>
      <c r="DO16" s="637"/>
      <c r="DP16" s="638"/>
      <c r="DQ16" s="645">
        <v>17116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83959</v>
      </c>
      <c r="S17" s="637"/>
      <c r="T17" s="637"/>
      <c r="U17" s="637"/>
      <c r="V17" s="637"/>
      <c r="W17" s="637"/>
      <c r="X17" s="637"/>
      <c r="Y17" s="638"/>
      <c r="Z17" s="639">
        <v>0.3</v>
      </c>
      <c r="AA17" s="639"/>
      <c r="AB17" s="639"/>
      <c r="AC17" s="639"/>
      <c r="AD17" s="640">
        <v>83959</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4469339</v>
      </c>
      <c r="CS17" s="637"/>
      <c r="CT17" s="637"/>
      <c r="CU17" s="637"/>
      <c r="CV17" s="637"/>
      <c r="CW17" s="637"/>
      <c r="CX17" s="637"/>
      <c r="CY17" s="638"/>
      <c r="CZ17" s="639">
        <v>13.7</v>
      </c>
      <c r="DA17" s="639"/>
      <c r="DB17" s="639"/>
      <c r="DC17" s="639"/>
      <c r="DD17" s="645" t="s">
        <v>122</v>
      </c>
      <c r="DE17" s="637"/>
      <c r="DF17" s="637"/>
      <c r="DG17" s="637"/>
      <c r="DH17" s="637"/>
      <c r="DI17" s="637"/>
      <c r="DJ17" s="637"/>
      <c r="DK17" s="637"/>
      <c r="DL17" s="637"/>
      <c r="DM17" s="637"/>
      <c r="DN17" s="637"/>
      <c r="DO17" s="637"/>
      <c r="DP17" s="638"/>
      <c r="DQ17" s="645">
        <v>4421873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25731</v>
      </c>
      <c r="S18" s="637"/>
      <c r="T18" s="637"/>
      <c r="U18" s="637"/>
      <c r="V18" s="637"/>
      <c r="W18" s="637"/>
      <c r="X18" s="637"/>
      <c r="Y18" s="638"/>
      <c r="Z18" s="639">
        <v>0.1</v>
      </c>
      <c r="AA18" s="639"/>
      <c r="AB18" s="639"/>
      <c r="AC18" s="639"/>
      <c r="AD18" s="640">
        <v>25731</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16997</v>
      </c>
      <c r="S19" s="637"/>
      <c r="T19" s="637"/>
      <c r="U19" s="637"/>
      <c r="V19" s="637"/>
      <c r="W19" s="637"/>
      <c r="X19" s="637"/>
      <c r="Y19" s="638"/>
      <c r="Z19" s="639">
        <v>0.1</v>
      </c>
      <c r="AA19" s="639"/>
      <c r="AB19" s="639"/>
      <c r="AC19" s="639"/>
      <c r="AD19" s="640">
        <v>16997</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13364</v>
      </c>
      <c r="BH19" s="637"/>
      <c r="BI19" s="637"/>
      <c r="BJ19" s="637"/>
      <c r="BK19" s="637"/>
      <c r="BL19" s="637"/>
      <c r="BM19" s="637"/>
      <c r="BN19" s="638"/>
      <c r="BO19" s="639">
        <v>0.3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8734</v>
      </c>
      <c r="S20" s="637"/>
      <c r="T20" s="637"/>
      <c r="U20" s="637"/>
      <c r="V20" s="637"/>
      <c r="W20" s="637"/>
      <c r="X20" s="637"/>
      <c r="Y20" s="638"/>
      <c r="Z20" s="639">
        <v>0</v>
      </c>
      <c r="AA20" s="639"/>
      <c r="AB20" s="639"/>
      <c r="AC20" s="639"/>
      <c r="AD20" s="640">
        <v>8734</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13364</v>
      </c>
      <c r="BH20" s="637"/>
      <c r="BI20" s="637"/>
      <c r="BJ20" s="637"/>
      <c r="BK20" s="637"/>
      <c r="BL20" s="637"/>
      <c r="BM20" s="637"/>
      <c r="BN20" s="638"/>
      <c r="BO20" s="639">
        <v>0.3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32706680</v>
      </c>
      <c r="CS20" s="637"/>
      <c r="CT20" s="637"/>
      <c r="CU20" s="637"/>
      <c r="CV20" s="637"/>
      <c r="CW20" s="637"/>
      <c r="CX20" s="637"/>
      <c r="CY20" s="638"/>
      <c r="CZ20" s="639">
        <v>100</v>
      </c>
      <c r="DA20" s="639"/>
      <c r="DB20" s="639"/>
      <c r="DC20" s="639"/>
      <c r="DD20" s="645">
        <v>3639473</v>
      </c>
      <c r="DE20" s="637"/>
      <c r="DF20" s="637"/>
      <c r="DG20" s="637"/>
      <c r="DH20" s="637"/>
      <c r="DI20" s="637"/>
      <c r="DJ20" s="637"/>
      <c r="DK20" s="637"/>
      <c r="DL20" s="637"/>
      <c r="DM20" s="637"/>
      <c r="DN20" s="637"/>
      <c r="DO20" s="637"/>
      <c r="DP20" s="638"/>
      <c r="DQ20" s="645">
        <v>21107690</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14344890</v>
      </c>
      <c r="S21" s="637"/>
      <c r="T21" s="637"/>
      <c r="U21" s="637"/>
      <c r="V21" s="637"/>
      <c r="W21" s="637"/>
      <c r="X21" s="637"/>
      <c r="Y21" s="638"/>
      <c r="Z21" s="639">
        <v>43.1</v>
      </c>
      <c r="AA21" s="639"/>
      <c r="AB21" s="639"/>
      <c r="AC21" s="639"/>
      <c r="AD21" s="640">
        <v>12390754</v>
      </c>
      <c r="AE21" s="640"/>
      <c r="AF21" s="640"/>
      <c r="AG21" s="640"/>
      <c r="AH21" s="640"/>
      <c r="AI21" s="640"/>
      <c r="AJ21" s="640"/>
      <c r="AK21" s="640"/>
      <c r="AL21" s="641">
        <v>68.900000000000006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13364</v>
      </c>
      <c r="BH21" s="637"/>
      <c r="BI21" s="637"/>
      <c r="BJ21" s="637"/>
      <c r="BK21" s="637"/>
      <c r="BL21" s="637"/>
      <c r="BM21" s="637"/>
      <c r="BN21" s="638"/>
      <c r="BO21" s="639">
        <v>0.3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12390754</v>
      </c>
      <c r="S22" s="637"/>
      <c r="T22" s="637"/>
      <c r="U22" s="637"/>
      <c r="V22" s="637"/>
      <c r="W22" s="637"/>
      <c r="X22" s="637"/>
      <c r="Y22" s="638"/>
      <c r="Z22" s="639">
        <v>37.200000000000003</v>
      </c>
      <c r="AA22" s="639"/>
      <c r="AB22" s="639"/>
      <c r="AC22" s="639"/>
      <c r="AD22" s="640">
        <v>12390754</v>
      </c>
      <c r="AE22" s="640"/>
      <c r="AF22" s="640"/>
      <c r="AG22" s="640"/>
      <c r="AH22" s="640"/>
      <c r="AI22" s="640"/>
      <c r="AJ22" s="640"/>
      <c r="AK22" s="640"/>
      <c r="AL22" s="641">
        <v>68.900000000000006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1954136</v>
      </c>
      <c r="S23" s="637"/>
      <c r="T23" s="637"/>
      <c r="U23" s="637"/>
      <c r="V23" s="637"/>
      <c r="W23" s="637"/>
      <c r="X23" s="637"/>
      <c r="Y23" s="638"/>
      <c r="Z23" s="639">
        <v>5.9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12883752</v>
      </c>
      <c r="CS24" s="626"/>
      <c r="CT24" s="626"/>
      <c r="CU24" s="626"/>
      <c r="CV24" s="626"/>
      <c r="CW24" s="626"/>
      <c r="CX24" s="626"/>
      <c r="CY24" s="627"/>
      <c r="CZ24" s="630">
        <v>39.4</v>
      </c>
      <c r="DA24" s="631"/>
      <c r="DB24" s="631"/>
      <c r="DC24" s="647"/>
      <c r="DD24" s="671">
        <v>10671493</v>
      </c>
      <c r="DE24" s="626"/>
      <c r="DF24" s="626"/>
      <c r="DG24" s="626"/>
      <c r="DH24" s="626"/>
      <c r="DI24" s="626"/>
      <c r="DJ24" s="626"/>
      <c r="DK24" s="627"/>
      <c r="DL24" s="671">
        <v>10002178</v>
      </c>
      <c r="DM24" s="626"/>
      <c r="DN24" s="626"/>
      <c r="DO24" s="626"/>
      <c r="DP24" s="626"/>
      <c r="DQ24" s="626"/>
      <c r="DR24" s="626"/>
      <c r="DS24" s="626"/>
      <c r="DT24" s="626"/>
      <c r="DU24" s="626"/>
      <c r="DV24" s="627"/>
      <c r="DW24" s="630">
        <v>55.4</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19868150</v>
      </c>
      <c r="S25" s="637"/>
      <c r="T25" s="637"/>
      <c r="U25" s="637"/>
      <c r="V25" s="637"/>
      <c r="W25" s="637"/>
      <c r="X25" s="637"/>
      <c r="Y25" s="638"/>
      <c r="Z25" s="639">
        <v>59.6</v>
      </c>
      <c r="AA25" s="639"/>
      <c r="AB25" s="639"/>
      <c r="AC25" s="639"/>
      <c r="AD25" s="640">
        <v>17914014</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4038621</v>
      </c>
      <c r="CS25" s="668"/>
      <c r="CT25" s="668"/>
      <c r="CU25" s="668"/>
      <c r="CV25" s="668"/>
      <c r="CW25" s="668"/>
      <c r="CX25" s="668"/>
      <c r="CY25" s="669"/>
      <c r="CZ25" s="641">
        <v>12.3</v>
      </c>
      <c r="DA25" s="666"/>
      <c r="DB25" s="666"/>
      <c r="DC25" s="670"/>
      <c r="DD25" s="645">
        <v>3811444</v>
      </c>
      <c r="DE25" s="668"/>
      <c r="DF25" s="668"/>
      <c r="DG25" s="668"/>
      <c r="DH25" s="668"/>
      <c r="DI25" s="668"/>
      <c r="DJ25" s="668"/>
      <c r="DK25" s="669"/>
      <c r="DL25" s="645">
        <v>3711819</v>
      </c>
      <c r="DM25" s="668"/>
      <c r="DN25" s="668"/>
      <c r="DO25" s="668"/>
      <c r="DP25" s="668"/>
      <c r="DQ25" s="668"/>
      <c r="DR25" s="668"/>
      <c r="DS25" s="668"/>
      <c r="DT25" s="668"/>
      <c r="DU25" s="668"/>
      <c r="DV25" s="669"/>
      <c r="DW25" s="641">
        <v>20.5</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4270</v>
      </c>
      <c r="S26" s="637"/>
      <c r="T26" s="637"/>
      <c r="U26" s="637"/>
      <c r="V26" s="637"/>
      <c r="W26" s="637"/>
      <c r="X26" s="637"/>
      <c r="Y26" s="638"/>
      <c r="Z26" s="639">
        <v>0</v>
      </c>
      <c r="AA26" s="639"/>
      <c r="AB26" s="639"/>
      <c r="AC26" s="639"/>
      <c r="AD26" s="640">
        <v>4270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2630475</v>
      </c>
      <c r="CS26" s="637"/>
      <c r="CT26" s="637"/>
      <c r="CU26" s="637"/>
      <c r="CV26" s="637"/>
      <c r="CW26" s="637"/>
      <c r="CX26" s="637"/>
      <c r="CY26" s="638"/>
      <c r="CZ26" s="641">
        <v>8</v>
      </c>
      <c r="DA26" s="666"/>
      <c r="DB26" s="666"/>
      <c r="DC26" s="670"/>
      <c r="DD26" s="645">
        <v>2451175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94864</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3886744</v>
      </c>
      <c r="BH27" s="637"/>
      <c r="BI27" s="637"/>
      <c r="BJ27" s="637"/>
      <c r="BK27" s="637"/>
      <c r="BL27" s="637"/>
      <c r="BM27" s="637"/>
      <c r="BN27" s="638"/>
      <c r="BO27" s="639">
        <v>100</v>
      </c>
      <c r="BP27" s="639"/>
      <c r="BQ27" s="639"/>
      <c r="BR27" s="639"/>
      <c r="BS27" s="640">
        <v>36915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4375825</v>
      </c>
      <c r="CS27" s="668"/>
      <c r="CT27" s="668"/>
      <c r="CU27" s="668"/>
      <c r="CV27" s="668"/>
      <c r="CW27" s="668"/>
      <c r="CX27" s="668"/>
      <c r="CY27" s="669"/>
      <c r="CZ27" s="641">
        <v>13.4</v>
      </c>
      <c r="DA27" s="666"/>
      <c r="DB27" s="666"/>
      <c r="DC27" s="670"/>
      <c r="DD27" s="645">
        <v>2438209</v>
      </c>
      <c r="DE27" s="668"/>
      <c r="DF27" s="668"/>
      <c r="DG27" s="668"/>
      <c r="DH27" s="668"/>
      <c r="DI27" s="668"/>
      <c r="DJ27" s="668"/>
      <c r="DK27" s="669"/>
      <c r="DL27" s="645">
        <v>1873150</v>
      </c>
      <c r="DM27" s="668"/>
      <c r="DN27" s="668"/>
      <c r="DO27" s="668"/>
      <c r="DP27" s="668"/>
      <c r="DQ27" s="668"/>
      <c r="DR27" s="668"/>
      <c r="DS27" s="668"/>
      <c r="DT27" s="668"/>
      <c r="DU27" s="668"/>
      <c r="DV27" s="669"/>
      <c r="DW27" s="641">
        <v>10.4</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284077</v>
      </c>
      <c r="S28" s="637"/>
      <c r="T28" s="637"/>
      <c r="U28" s="637"/>
      <c r="V28" s="637"/>
      <c r="W28" s="637"/>
      <c r="X28" s="637"/>
      <c r="Y28" s="638"/>
      <c r="Z28" s="639">
        <v>0.9</v>
      </c>
      <c r="AA28" s="639"/>
      <c r="AB28" s="639"/>
      <c r="AC28" s="639"/>
      <c r="AD28" s="640">
        <v>64155</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4469306</v>
      </c>
      <c r="CS28" s="637"/>
      <c r="CT28" s="637"/>
      <c r="CU28" s="637"/>
      <c r="CV28" s="637"/>
      <c r="CW28" s="637"/>
      <c r="CX28" s="637"/>
      <c r="CY28" s="638"/>
      <c r="CZ28" s="641">
        <v>13.7</v>
      </c>
      <c r="DA28" s="666"/>
      <c r="DB28" s="666"/>
      <c r="DC28" s="670"/>
      <c r="DD28" s="645">
        <v>4421840</v>
      </c>
      <c r="DE28" s="637"/>
      <c r="DF28" s="637"/>
      <c r="DG28" s="637"/>
      <c r="DH28" s="637"/>
      <c r="DI28" s="637"/>
      <c r="DJ28" s="637"/>
      <c r="DK28" s="638"/>
      <c r="DL28" s="645">
        <v>4417209</v>
      </c>
      <c r="DM28" s="637"/>
      <c r="DN28" s="637"/>
      <c r="DO28" s="637"/>
      <c r="DP28" s="637"/>
      <c r="DQ28" s="637"/>
      <c r="DR28" s="637"/>
      <c r="DS28" s="637"/>
      <c r="DT28" s="637"/>
      <c r="DU28" s="637"/>
      <c r="DV28" s="638"/>
      <c r="DW28" s="641">
        <v>24.5</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99949</v>
      </c>
      <c r="S29" s="637"/>
      <c r="T29" s="637"/>
      <c r="U29" s="637"/>
      <c r="V29" s="637"/>
      <c r="W29" s="637"/>
      <c r="X29" s="637"/>
      <c r="Y29" s="638"/>
      <c r="Z29" s="639">
        <v>0.3</v>
      </c>
      <c r="AA29" s="639"/>
      <c r="AB29" s="639"/>
      <c r="AC29" s="639"/>
      <c r="AD29" s="640">
        <v>1488</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4469214</v>
      </c>
      <c r="CS29" s="668"/>
      <c r="CT29" s="668"/>
      <c r="CU29" s="668"/>
      <c r="CV29" s="668"/>
      <c r="CW29" s="668"/>
      <c r="CX29" s="668"/>
      <c r="CY29" s="669"/>
      <c r="CZ29" s="641">
        <v>13.7</v>
      </c>
      <c r="DA29" s="666"/>
      <c r="DB29" s="666"/>
      <c r="DC29" s="670"/>
      <c r="DD29" s="645">
        <v>4421748</v>
      </c>
      <c r="DE29" s="668"/>
      <c r="DF29" s="668"/>
      <c r="DG29" s="668"/>
      <c r="DH29" s="668"/>
      <c r="DI29" s="668"/>
      <c r="DJ29" s="668"/>
      <c r="DK29" s="669"/>
      <c r="DL29" s="645">
        <v>4417117</v>
      </c>
      <c r="DM29" s="668"/>
      <c r="DN29" s="668"/>
      <c r="DO29" s="668"/>
      <c r="DP29" s="668"/>
      <c r="DQ29" s="668"/>
      <c r="DR29" s="668"/>
      <c r="DS29" s="668"/>
      <c r="DT29" s="668"/>
      <c r="DU29" s="668"/>
      <c r="DV29" s="669"/>
      <c r="DW29" s="641">
        <v>24.5</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4573149</v>
      </c>
      <c r="S30" s="637"/>
      <c r="T30" s="637"/>
      <c r="U30" s="637"/>
      <c r="V30" s="637"/>
      <c r="W30" s="637"/>
      <c r="X30" s="637"/>
      <c r="Y30" s="638"/>
      <c r="Z30" s="639">
        <v>13.7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4362584</v>
      </c>
      <c r="CS30" s="637"/>
      <c r="CT30" s="637"/>
      <c r="CU30" s="637"/>
      <c r="CV30" s="637"/>
      <c r="CW30" s="637"/>
      <c r="CX30" s="637"/>
      <c r="CY30" s="638"/>
      <c r="CZ30" s="641">
        <v>13.3</v>
      </c>
      <c r="DA30" s="666"/>
      <c r="DB30" s="666"/>
      <c r="DC30" s="670"/>
      <c r="DD30" s="645">
        <v>4315229</v>
      </c>
      <c r="DE30" s="637"/>
      <c r="DF30" s="637"/>
      <c r="DG30" s="637"/>
      <c r="DH30" s="637"/>
      <c r="DI30" s="637"/>
      <c r="DJ30" s="637"/>
      <c r="DK30" s="638"/>
      <c r="DL30" s="645">
        <v>4310629</v>
      </c>
      <c r="DM30" s="637"/>
      <c r="DN30" s="637"/>
      <c r="DO30" s="637"/>
      <c r="DP30" s="637"/>
      <c r="DQ30" s="637"/>
      <c r="DR30" s="637"/>
      <c r="DS30" s="637"/>
      <c r="DT30" s="637"/>
      <c r="DU30" s="637"/>
      <c r="DV30" s="638"/>
      <c r="DW30" s="641">
        <v>23.9</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98.5</v>
      </c>
      <c r="BH31" s="680"/>
      <c r="BI31" s="680"/>
      <c r="BJ31" s="680"/>
      <c r="BK31" s="680"/>
      <c r="BL31" s="680"/>
      <c r="BM31" s="631">
        <v>89</v>
      </c>
      <c r="BN31" s="680"/>
      <c r="BO31" s="680"/>
      <c r="BP31" s="680"/>
      <c r="BQ31" s="681"/>
      <c r="BR31" s="692">
        <v>98.4</v>
      </c>
      <c r="BS31" s="680"/>
      <c r="BT31" s="680"/>
      <c r="BU31" s="680"/>
      <c r="BV31" s="680"/>
      <c r="BW31" s="680"/>
      <c r="BX31" s="631">
        <v>89.4</v>
      </c>
      <c r="BY31" s="680"/>
      <c r="BZ31" s="680"/>
      <c r="CA31" s="680"/>
      <c r="CB31" s="681"/>
      <c r="CD31" s="674"/>
      <c r="CE31" s="675"/>
      <c r="CF31" s="633" t="s">
        <v>300</v>
      </c>
      <c r="CG31" s="634"/>
      <c r="CH31" s="634"/>
      <c r="CI31" s="634"/>
      <c r="CJ31" s="634"/>
      <c r="CK31" s="634"/>
      <c r="CL31" s="634"/>
      <c r="CM31" s="634"/>
      <c r="CN31" s="634"/>
      <c r="CO31" s="634"/>
      <c r="CP31" s="634"/>
      <c r="CQ31" s="635"/>
      <c r="CR31" s="636">
        <v>106630</v>
      </c>
      <c r="CS31" s="668"/>
      <c r="CT31" s="668"/>
      <c r="CU31" s="668"/>
      <c r="CV31" s="668"/>
      <c r="CW31" s="668"/>
      <c r="CX31" s="668"/>
      <c r="CY31" s="669"/>
      <c r="CZ31" s="641">
        <v>0.3</v>
      </c>
      <c r="DA31" s="666"/>
      <c r="DB31" s="666"/>
      <c r="DC31" s="670"/>
      <c r="DD31" s="645">
        <v>106519</v>
      </c>
      <c r="DE31" s="668"/>
      <c r="DF31" s="668"/>
      <c r="DG31" s="668"/>
      <c r="DH31" s="668"/>
      <c r="DI31" s="668"/>
      <c r="DJ31" s="668"/>
      <c r="DK31" s="669"/>
      <c r="DL31" s="645">
        <v>106488</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3973622</v>
      </c>
      <c r="S32" s="637"/>
      <c r="T32" s="637"/>
      <c r="U32" s="637"/>
      <c r="V32" s="637"/>
      <c r="W32" s="637"/>
      <c r="X32" s="637"/>
      <c r="Y32" s="638"/>
      <c r="Z32" s="639">
        <v>11.9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95.7</v>
      </c>
      <c r="BN32" s="668"/>
      <c r="BO32" s="668"/>
      <c r="BP32" s="668"/>
      <c r="BQ32" s="691"/>
      <c r="BR32" s="693">
        <v>99.1</v>
      </c>
      <c r="BS32" s="668"/>
      <c r="BT32" s="668"/>
      <c r="BU32" s="668"/>
      <c r="BV32" s="668"/>
      <c r="BW32" s="668"/>
      <c r="BX32" s="642">
        <v>95.5</v>
      </c>
      <c r="BY32" s="668"/>
      <c r="BZ32" s="668"/>
      <c r="CA32" s="668"/>
      <c r="CB32" s="691"/>
      <c r="CD32" s="676"/>
      <c r="CE32" s="677"/>
      <c r="CF32" s="633" t="s">
        <v>304</v>
      </c>
      <c r="CG32" s="634"/>
      <c r="CH32" s="634"/>
      <c r="CI32" s="634"/>
      <c r="CJ32" s="634"/>
      <c r="CK32" s="634"/>
      <c r="CL32" s="634"/>
      <c r="CM32" s="634"/>
      <c r="CN32" s="634"/>
      <c r="CO32" s="634"/>
      <c r="CP32" s="634"/>
      <c r="CQ32" s="635"/>
      <c r="CR32" s="636">
        <v>92</v>
      </c>
      <c r="CS32" s="637"/>
      <c r="CT32" s="637"/>
      <c r="CU32" s="637"/>
      <c r="CV32" s="637"/>
      <c r="CW32" s="637"/>
      <c r="CX32" s="637"/>
      <c r="CY32" s="638"/>
      <c r="CZ32" s="641">
        <v>0</v>
      </c>
      <c r="DA32" s="666"/>
      <c r="DB32" s="666"/>
      <c r="DC32" s="670"/>
      <c r="DD32" s="645">
        <v>92</v>
      </c>
      <c r="DE32" s="637"/>
      <c r="DF32" s="637"/>
      <c r="DG32" s="637"/>
      <c r="DH32" s="637"/>
      <c r="DI32" s="637"/>
      <c r="DJ32" s="637"/>
      <c r="DK32" s="638"/>
      <c r="DL32" s="645">
        <v>92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52885</v>
      </c>
      <c r="S33" s="637"/>
      <c r="T33" s="637"/>
      <c r="U33" s="637"/>
      <c r="V33" s="637"/>
      <c r="W33" s="637"/>
      <c r="X33" s="637"/>
      <c r="Y33" s="638"/>
      <c r="Z33" s="639">
        <v>0.2</v>
      </c>
      <c r="AA33" s="639"/>
      <c r="AB33" s="639"/>
      <c r="AC33" s="639"/>
      <c r="AD33" s="640">
        <v>112</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97.6</v>
      </c>
      <c r="BH33" s="695"/>
      <c r="BI33" s="695"/>
      <c r="BJ33" s="695"/>
      <c r="BK33" s="695"/>
      <c r="BL33" s="695"/>
      <c r="BM33" s="696">
        <v>83</v>
      </c>
      <c r="BN33" s="695"/>
      <c r="BO33" s="695"/>
      <c r="BP33" s="695"/>
      <c r="BQ33" s="697"/>
      <c r="BR33" s="694">
        <v>97.6</v>
      </c>
      <c r="BS33" s="695"/>
      <c r="BT33" s="695"/>
      <c r="BU33" s="695"/>
      <c r="BV33" s="695"/>
      <c r="BW33" s="695"/>
      <c r="BX33" s="696">
        <v>83.8</v>
      </c>
      <c r="BY33" s="695"/>
      <c r="BZ33" s="695"/>
      <c r="CA33" s="695"/>
      <c r="CB33" s="697"/>
      <c r="CD33" s="633" t="s">
        <v>307</v>
      </c>
      <c r="CE33" s="634"/>
      <c r="CF33" s="634"/>
      <c r="CG33" s="634"/>
      <c r="CH33" s="634"/>
      <c r="CI33" s="634"/>
      <c r="CJ33" s="634"/>
      <c r="CK33" s="634"/>
      <c r="CL33" s="634"/>
      <c r="CM33" s="634"/>
      <c r="CN33" s="634"/>
      <c r="CO33" s="634"/>
      <c r="CP33" s="634"/>
      <c r="CQ33" s="635"/>
      <c r="CR33" s="636">
        <v>12563783</v>
      </c>
      <c r="CS33" s="668"/>
      <c r="CT33" s="668"/>
      <c r="CU33" s="668"/>
      <c r="CV33" s="668"/>
      <c r="CW33" s="668"/>
      <c r="CX33" s="668"/>
      <c r="CY33" s="669"/>
      <c r="CZ33" s="641">
        <v>38.4</v>
      </c>
      <c r="DA33" s="666"/>
      <c r="DB33" s="666"/>
      <c r="DC33" s="670"/>
      <c r="DD33" s="645">
        <v>9527825</v>
      </c>
      <c r="DE33" s="668"/>
      <c r="DF33" s="668"/>
      <c r="DG33" s="668"/>
      <c r="DH33" s="668"/>
      <c r="DI33" s="668"/>
      <c r="DJ33" s="668"/>
      <c r="DK33" s="669"/>
      <c r="DL33" s="645">
        <v>7688939</v>
      </c>
      <c r="DM33" s="668"/>
      <c r="DN33" s="668"/>
      <c r="DO33" s="668"/>
      <c r="DP33" s="668"/>
      <c r="DQ33" s="668"/>
      <c r="DR33" s="668"/>
      <c r="DS33" s="668"/>
      <c r="DT33" s="668"/>
      <c r="DU33" s="668"/>
      <c r="DV33" s="669"/>
      <c r="DW33" s="641">
        <v>42.6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58941</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4370862</v>
      </c>
      <c r="CS34" s="637"/>
      <c r="CT34" s="637"/>
      <c r="CU34" s="637"/>
      <c r="CV34" s="637"/>
      <c r="CW34" s="637"/>
      <c r="CX34" s="637"/>
      <c r="CY34" s="638"/>
      <c r="CZ34" s="641">
        <v>13.4</v>
      </c>
      <c r="DA34" s="666"/>
      <c r="DB34" s="666"/>
      <c r="DC34" s="670"/>
      <c r="DD34" s="645">
        <v>3421059</v>
      </c>
      <c r="DE34" s="637"/>
      <c r="DF34" s="637"/>
      <c r="DG34" s="637"/>
      <c r="DH34" s="637"/>
      <c r="DI34" s="637"/>
      <c r="DJ34" s="637"/>
      <c r="DK34" s="638"/>
      <c r="DL34" s="645">
        <v>2828698</v>
      </c>
      <c r="DM34" s="637"/>
      <c r="DN34" s="637"/>
      <c r="DO34" s="637"/>
      <c r="DP34" s="637"/>
      <c r="DQ34" s="637"/>
      <c r="DR34" s="637"/>
      <c r="DS34" s="637"/>
      <c r="DT34" s="637"/>
      <c r="DU34" s="637"/>
      <c r="DV34" s="638"/>
      <c r="DW34" s="641">
        <v>15.7</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629784</v>
      </c>
      <c r="S35" s="637"/>
      <c r="T35" s="637"/>
      <c r="U35" s="637"/>
      <c r="V35" s="637"/>
      <c r="W35" s="637"/>
      <c r="X35" s="637"/>
      <c r="Y35" s="638"/>
      <c r="Z35" s="639">
        <v>1.9</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95873</v>
      </c>
      <c r="CS35" s="668"/>
      <c r="CT35" s="668"/>
      <c r="CU35" s="668"/>
      <c r="CV35" s="668"/>
      <c r="CW35" s="668"/>
      <c r="CX35" s="668"/>
      <c r="CY35" s="669"/>
      <c r="CZ35" s="641">
        <v>0.3</v>
      </c>
      <c r="DA35" s="666"/>
      <c r="DB35" s="666"/>
      <c r="DC35" s="670"/>
      <c r="DD35" s="645">
        <v>56371</v>
      </c>
      <c r="DE35" s="668"/>
      <c r="DF35" s="668"/>
      <c r="DG35" s="668"/>
      <c r="DH35" s="668"/>
      <c r="DI35" s="668"/>
      <c r="DJ35" s="668"/>
      <c r="DK35" s="669"/>
      <c r="DL35" s="645">
        <v>47871</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592609</v>
      </c>
      <c r="S36" s="637"/>
      <c r="T36" s="637"/>
      <c r="U36" s="637"/>
      <c r="V36" s="637"/>
      <c r="W36" s="637"/>
      <c r="X36" s="637"/>
      <c r="Y36" s="638"/>
      <c r="Z36" s="639">
        <v>1.8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3586957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43962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4847438</v>
      </c>
      <c r="CS36" s="637"/>
      <c r="CT36" s="637"/>
      <c r="CU36" s="637"/>
      <c r="CV36" s="637"/>
      <c r="CW36" s="637"/>
      <c r="CX36" s="637"/>
      <c r="CY36" s="638"/>
      <c r="CZ36" s="641">
        <v>14.8</v>
      </c>
      <c r="DA36" s="666"/>
      <c r="DB36" s="666"/>
      <c r="DC36" s="670"/>
      <c r="DD36" s="645">
        <v>3625775</v>
      </c>
      <c r="DE36" s="637"/>
      <c r="DF36" s="637"/>
      <c r="DG36" s="637"/>
      <c r="DH36" s="637"/>
      <c r="DI36" s="637"/>
      <c r="DJ36" s="637"/>
      <c r="DK36" s="638"/>
      <c r="DL36" s="645">
        <v>2783231</v>
      </c>
      <c r="DM36" s="637"/>
      <c r="DN36" s="637"/>
      <c r="DO36" s="637"/>
      <c r="DP36" s="637"/>
      <c r="DQ36" s="637"/>
      <c r="DR36" s="637"/>
      <c r="DS36" s="637"/>
      <c r="DT36" s="637"/>
      <c r="DU36" s="637"/>
      <c r="DV36" s="638"/>
      <c r="DW36" s="641">
        <v>15.4</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437615</v>
      </c>
      <c r="S37" s="637"/>
      <c r="T37" s="637"/>
      <c r="U37" s="637"/>
      <c r="V37" s="637"/>
      <c r="W37" s="637"/>
      <c r="X37" s="637"/>
      <c r="Y37" s="638"/>
      <c r="Z37" s="639">
        <v>1.3</v>
      </c>
      <c r="AA37" s="639"/>
      <c r="AB37" s="639"/>
      <c r="AC37" s="639"/>
      <c r="AD37" s="640">
        <v>1485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805518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3166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872168</v>
      </c>
      <c r="CS37" s="668"/>
      <c r="CT37" s="668"/>
      <c r="CU37" s="668"/>
      <c r="CV37" s="668"/>
      <c r="CW37" s="668"/>
      <c r="CX37" s="668"/>
      <c r="CY37" s="669"/>
      <c r="CZ37" s="641">
        <v>2.7</v>
      </c>
      <c r="DA37" s="666"/>
      <c r="DB37" s="666"/>
      <c r="DC37" s="670"/>
      <c r="DD37" s="645">
        <v>826228</v>
      </c>
      <c r="DE37" s="668"/>
      <c r="DF37" s="668"/>
      <c r="DG37" s="668"/>
      <c r="DH37" s="668"/>
      <c r="DI37" s="668"/>
      <c r="DJ37" s="668"/>
      <c r="DK37" s="669"/>
      <c r="DL37" s="645">
        <v>804490</v>
      </c>
      <c r="DM37" s="668"/>
      <c r="DN37" s="668"/>
      <c r="DO37" s="668"/>
      <c r="DP37" s="668"/>
      <c r="DQ37" s="668"/>
      <c r="DR37" s="668"/>
      <c r="DS37" s="668"/>
      <c r="DT37" s="668"/>
      <c r="DU37" s="668"/>
      <c r="DV37" s="669"/>
      <c r="DW37" s="641">
        <v>4.5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2641909</v>
      </c>
      <c r="S38" s="637"/>
      <c r="T38" s="637"/>
      <c r="U38" s="637"/>
      <c r="V38" s="637"/>
      <c r="W38" s="637"/>
      <c r="X38" s="637"/>
      <c r="Y38" s="638"/>
      <c r="Z38" s="639">
        <v>7.9</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323676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4179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2539641</v>
      </c>
      <c r="CS38" s="637"/>
      <c r="CT38" s="637"/>
      <c r="CU38" s="637"/>
      <c r="CV38" s="637"/>
      <c r="CW38" s="637"/>
      <c r="CX38" s="637"/>
      <c r="CY38" s="638"/>
      <c r="CZ38" s="641">
        <v>7.8</v>
      </c>
      <c r="DA38" s="666"/>
      <c r="DB38" s="666"/>
      <c r="DC38" s="670"/>
      <c r="DD38" s="645">
        <v>2208660</v>
      </c>
      <c r="DE38" s="637"/>
      <c r="DF38" s="637"/>
      <c r="DG38" s="637"/>
      <c r="DH38" s="637"/>
      <c r="DI38" s="637"/>
      <c r="DJ38" s="637"/>
      <c r="DK38" s="638"/>
      <c r="DL38" s="645">
        <v>2029139</v>
      </c>
      <c r="DM38" s="637"/>
      <c r="DN38" s="637"/>
      <c r="DO38" s="637"/>
      <c r="DP38" s="637"/>
      <c r="DQ38" s="637"/>
      <c r="DR38" s="637"/>
      <c r="DS38" s="637"/>
      <c r="DT38" s="637"/>
      <c r="DU38" s="637"/>
      <c r="DV38" s="638"/>
      <c r="DW38" s="641">
        <v>11.2</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266625</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6027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558680</v>
      </c>
      <c r="CS39" s="668"/>
      <c r="CT39" s="668"/>
      <c r="CU39" s="668"/>
      <c r="CV39" s="668"/>
      <c r="CW39" s="668"/>
      <c r="CX39" s="668"/>
      <c r="CY39" s="669"/>
      <c r="CZ39" s="641">
        <v>1.7</v>
      </c>
      <c r="DA39" s="666"/>
      <c r="DB39" s="666"/>
      <c r="DC39" s="670"/>
      <c r="DD39" s="645">
        <v>215960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79109</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146</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151289</v>
      </c>
      <c r="CS40" s="637"/>
      <c r="CT40" s="637"/>
      <c r="CU40" s="637"/>
      <c r="CV40" s="637"/>
      <c r="CW40" s="637"/>
      <c r="CX40" s="637"/>
      <c r="CY40" s="638"/>
      <c r="CZ40" s="641">
        <v>0.5</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33311824</v>
      </c>
      <c r="S41" s="709"/>
      <c r="T41" s="709"/>
      <c r="U41" s="709"/>
      <c r="V41" s="709"/>
      <c r="W41" s="709"/>
      <c r="X41" s="709"/>
      <c r="Y41" s="713"/>
      <c r="Z41" s="714">
        <v>100</v>
      </c>
      <c r="AA41" s="714"/>
      <c r="AB41" s="714"/>
      <c r="AC41" s="714"/>
      <c r="AD41" s="715">
        <v>17985524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351314</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1839678</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440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7259145</v>
      </c>
      <c r="CS42" s="668"/>
      <c r="CT42" s="668"/>
      <c r="CU42" s="668"/>
      <c r="CV42" s="668"/>
      <c r="CW42" s="668"/>
      <c r="CX42" s="668"/>
      <c r="CY42" s="669"/>
      <c r="CZ42" s="641">
        <v>22.2</v>
      </c>
      <c r="DA42" s="666"/>
      <c r="DB42" s="666"/>
      <c r="DC42" s="670"/>
      <c r="DD42" s="645">
        <v>908372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173484</v>
      </c>
      <c r="CS43" s="668"/>
      <c r="CT43" s="668"/>
      <c r="CU43" s="668"/>
      <c r="CV43" s="668"/>
      <c r="CW43" s="668"/>
      <c r="CX43" s="668"/>
      <c r="CY43" s="669"/>
      <c r="CZ43" s="641">
        <v>0.5</v>
      </c>
      <c r="DA43" s="666"/>
      <c r="DB43" s="666"/>
      <c r="DC43" s="670"/>
      <c r="DD43" s="645">
        <v>151787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3639473</v>
      </c>
      <c r="CS44" s="637"/>
      <c r="CT44" s="637"/>
      <c r="CU44" s="637"/>
      <c r="CV44" s="637"/>
      <c r="CW44" s="637"/>
      <c r="CX44" s="637"/>
      <c r="CY44" s="638"/>
      <c r="CZ44" s="641">
        <v>11.1</v>
      </c>
      <c r="DA44" s="642"/>
      <c r="DB44" s="642"/>
      <c r="DC44" s="648"/>
      <c r="DD44" s="645">
        <v>891256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1619283</v>
      </c>
      <c r="CS45" s="668"/>
      <c r="CT45" s="668"/>
      <c r="CU45" s="668"/>
      <c r="CV45" s="668"/>
      <c r="CW45" s="668"/>
      <c r="CX45" s="668"/>
      <c r="CY45" s="669"/>
      <c r="CZ45" s="641">
        <v>5</v>
      </c>
      <c r="DA45" s="666"/>
      <c r="DB45" s="666"/>
      <c r="DC45" s="670"/>
      <c r="DD45" s="645">
        <v>99174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1904885</v>
      </c>
      <c r="CS46" s="637"/>
      <c r="CT46" s="637"/>
      <c r="CU46" s="637"/>
      <c r="CV46" s="637"/>
      <c r="CW46" s="637"/>
      <c r="CX46" s="637"/>
      <c r="CY46" s="638"/>
      <c r="CZ46" s="641">
        <v>5.8</v>
      </c>
      <c r="DA46" s="642"/>
      <c r="DB46" s="642"/>
      <c r="DC46" s="648"/>
      <c r="DD46" s="645">
        <v>785915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3619672</v>
      </c>
      <c r="CS47" s="668"/>
      <c r="CT47" s="668"/>
      <c r="CU47" s="668"/>
      <c r="CV47" s="668"/>
      <c r="CW47" s="668"/>
      <c r="CX47" s="668"/>
      <c r="CY47" s="669"/>
      <c r="CZ47" s="641">
        <v>11.1</v>
      </c>
      <c r="DA47" s="666"/>
      <c r="DB47" s="666"/>
      <c r="DC47" s="670"/>
      <c r="DD47" s="645">
        <v>17116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32706680</v>
      </c>
      <c r="CS49" s="695"/>
      <c r="CT49" s="695"/>
      <c r="CU49" s="695"/>
      <c r="CV49" s="695"/>
      <c r="CW49" s="695"/>
      <c r="CX49" s="695"/>
      <c r="CY49" s="724"/>
      <c r="CZ49" s="716">
        <v>100</v>
      </c>
      <c r="DA49" s="725"/>
      <c r="DB49" s="725"/>
      <c r="DC49" s="726"/>
      <c r="DD49" s="727">
        <v>21107690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903OpTnLPuQb0KvUgoITmtE0rwX4tQKEpAhb0+rtlI1WAsduP0+6PMiMKgTUk3IDeKZ+UwHwDoDFRBz/NXlmBg==" saltValue="IToh6h2Noyf5n0LkAOjt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33282</v>
      </c>
      <c r="R7" s="766"/>
      <c r="S7" s="766"/>
      <c r="T7" s="766"/>
      <c r="U7" s="766"/>
      <c r="V7" s="766">
        <v>32677</v>
      </c>
      <c r="W7" s="766"/>
      <c r="X7" s="766"/>
      <c r="Y7" s="766"/>
      <c r="Z7" s="766"/>
      <c r="AA7" s="766">
        <v>605</v>
      </c>
      <c r="AB7" s="766"/>
      <c r="AC7" s="766"/>
      <c r="AD7" s="766"/>
      <c r="AE7" s="767"/>
      <c r="AF7" s="768">
        <v>482</v>
      </c>
      <c r="AG7" s="769"/>
      <c r="AH7" s="769"/>
      <c r="AI7" s="769"/>
      <c r="AJ7" s="770"/>
      <c r="AK7" s="771" t="s">
        <v>578</v>
      </c>
      <c r="AL7" s="772"/>
      <c r="AM7" s="772"/>
      <c r="AN7" s="772"/>
      <c r="AO7" s="772"/>
      <c r="AP7" s="772">
        <v>35371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565</v>
      </c>
      <c r="BT7" s="760"/>
      <c r="BU7" s="760"/>
      <c r="BV7" s="760"/>
      <c r="BW7" s="760"/>
      <c r="BX7" s="760"/>
      <c r="BY7" s="760"/>
      <c r="BZ7" s="760"/>
      <c r="CA7" s="760"/>
      <c r="CB7" s="760"/>
      <c r="CC7" s="760"/>
      <c r="CD7" s="760"/>
      <c r="CE7" s="760"/>
      <c r="CF7" s="760"/>
      <c r="CG7" s="775"/>
      <c r="CH7" s="756">
        <v>0</v>
      </c>
      <c r="CI7" s="757"/>
      <c r="CJ7" s="757"/>
      <c r="CK7" s="757"/>
      <c r="CL7" s="758"/>
      <c r="CM7" s="756">
        <v>5</v>
      </c>
      <c r="CN7" s="757"/>
      <c r="CO7" s="757"/>
      <c r="CP7" s="757"/>
      <c r="CQ7" s="758"/>
      <c r="CR7" s="756">
        <v>5</v>
      </c>
      <c r="CS7" s="757"/>
      <c r="CT7" s="757"/>
      <c r="CU7" s="757"/>
      <c r="CV7" s="758"/>
      <c r="CW7" s="756">
        <v>0</v>
      </c>
      <c r="CX7" s="757"/>
      <c r="CY7" s="757"/>
      <c r="CZ7" s="757"/>
      <c r="DA7" s="758"/>
      <c r="DB7" s="756" t="s">
        <v>579</v>
      </c>
      <c r="DC7" s="757"/>
      <c r="DD7" s="757"/>
      <c r="DE7" s="757"/>
      <c r="DF7" s="758"/>
      <c r="DG7" s="756" t="s">
        <v>579</v>
      </c>
      <c r="DH7" s="757"/>
      <c r="DI7" s="757"/>
      <c r="DJ7" s="757"/>
      <c r="DK7" s="758"/>
      <c r="DL7" s="756" t="s">
        <v>579</v>
      </c>
      <c r="DM7" s="757"/>
      <c r="DN7" s="757"/>
      <c r="DO7" s="757"/>
      <c r="DP7" s="758"/>
      <c r="DQ7" s="756" t="s">
        <v>579</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4</v>
      </c>
      <c r="R8" s="797"/>
      <c r="S8" s="797"/>
      <c r="T8" s="797"/>
      <c r="U8" s="797"/>
      <c r="V8" s="797">
        <v>4</v>
      </c>
      <c r="W8" s="797"/>
      <c r="X8" s="797"/>
      <c r="Y8" s="797"/>
      <c r="Z8" s="797"/>
      <c r="AA8" s="797">
        <v>0</v>
      </c>
      <c r="AB8" s="797"/>
      <c r="AC8" s="797"/>
      <c r="AD8" s="797"/>
      <c r="AE8" s="798"/>
      <c r="AF8" s="799">
        <v>0</v>
      </c>
      <c r="AG8" s="800"/>
      <c r="AH8" s="800"/>
      <c r="AI8" s="800"/>
      <c r="AJ8" s="801"/>
      <c r="AK8" s="782" t="s">
        <v>578</v>
      </c>
      <c r="AL8" s="783"/>
      <c r="AM8" s="783"/>
      <c r="AN8" s="783"/>
      <c r="AO8" s="783"/>
      <c r="AP8" s="783" t="s">
        <v>558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566</v>
      </c>
      <c r="BT8" s="787"/>
      <c r="BU8" s="787"/>
      <c r="BV8" s="787"/>
      <c r="BW8" s="787"/>
      <c r="BX8" s="787"/>
      <c r="BY8" s="787"/>
      <c r="BZ8" s="787"/>
      <c r="CA8" s="787"/>
      <c r="CB8" s="787"/>
      <c r="CC8" s="787"/>
      <c r="CD8" s="787"/>
      <c r="CE8" s="787"/>
      <c r="CF8" s="787"/>
      <c r="CG8" s="788"/>
      <c r="CH8" s="789">
        <v>-2</v>
      </c>
      <c r="CI8" s="790"/>
      <c r="CJ8" s="790"/>
      <c r="CK8" s="790"/>
      <c r="CL8" s="791"/>
      <c r="CM8" s="789">
        <v>202</v>
      </c>
      <c r="CN8" s="790"/>
      <c r="CO8" s="790"/>
      <c r="CP8" s="790"/>
      <c r="CQ8" s="791"/>
      <c r="CR8" s="789">
        <v>60</v>
      </c>
      <c r="CS8" s="790"/>
      <c r="CT8" s="790"/>
      <c r="CU8" s="790"/>
      <c r="CV8" s="791"/>
      <c r="CW8" s="789">
        <v>1</v>
      </c>
      <c r="CX8" s="790"/>
      <c r="CY8" s="790"/>
      <c r="CZ8" s="790"/>
      <c r="DA8" s="791"/>
      <c r="DB8" s="789" t="s">
        <v>578</v>
      </c>
      <c r="DC8" s="790"/>
      <c r="DD8" s="790"/>
      <c r="DE8" s="790"/>
      <c r="DF8" s="791"/>
      <c r="DG8" s="789" t="s">
        <v>578</v>
      </c>
      <c r="DH8" s="790"/>
      <c r="DI8" s="790"/>
      <c r="DJ8" s="790"/>
      <c r="DK8" s="791"/>
      <c r="DL8" s="789" t="s">
        <v>578</v>
      </c>
      <c r="DM8" s="790"/>
      <c r="DN8" s="790"/>
      <c r="DO8" s="790"/>
      <c r="DP8" s="791"/>
      <c r="DQ8" s="789" t="s">
        <v>578</v>
      </c>
      <c r="DR8" s="790"/>
      <c r="DS8" s="790"/>
      <c r="DT8" s="790"/>
      <c r="DU8" s="791"/>
      <c r="DV8" s="786"/>
      <c r="DW8" s="787"/>
      <c r="DX8" s="787"/>
      <c r="DY8" s="787"/>
      <c r="DZ8" s="792"/>
      <c r="EA8" s="228"/>
    </row>
    <row r="9" spans="1:131" s="229" customFormat="1" ht="26.25" customHeight="1" x14ac:dyDescent="0.15">
      <c r="A9" s="232">
        <v>3</v>
      </c>
      <c r="B9" s="793" t="s">
        <v>376</v>
      </c>
      <c r="C9" s="794"/>
      <c r="D9" s="794"/>
      <c r="E9" s="794"/>
      <c r="F9" s="794"/>
      <c r="G9" s="794"/>
      <c r="H9" s="794"/>
      <c r="I9" s="794"/>
      <c r="J9" s="794"/>
      <c r="K9" s="794"/>
      <c r="L9" s="794"/>
      <c r="M9" s="794"/>
      <c r="N9" s="794"/>
      <c r="O9" s="794"/>
      <c r="P9" s="795"/>
      <c r="Q9" s="796">
        <v>34</v>
      </c>
      <c r="R9" s="797"/>
      <c r="S9" s="797"/>
      <c r="T9" s="797"/>
      <c r="U9" s="797"/>
      <c r="V9" s="797">
        <v>34</v>
      </c>
      <c r="W9" s="797"/>
      <c r="X9" s="797"/>
      <c r="Y9" s="797"/>
      <c r="Z9" s="797"/>
      <c r="AA9" s="797">
        <v>0</v>
      </c>
      <c r="AB9" s="797"/>
      <c r="AC9" s="797"/>
      <c r="AD9" s="797"/>
      <c r="AE9" s="798"/>
      <c r="AF9" s="799">
        <v>0</v>
      </c>
      <c r="AG9" s="800"/>
      <c r="AH9" s="800"/>
      <c r="AI9" s="800"/>
      <c r="AJ9" s="801"/>
      <c r="AK9" s="782">
        <v>12</v>
      </c>
      <c r="AL9" s="783"/>
      <c r="AM9" s="783"/>
      <c r="AN9" s="783"/>
      <c r="AO9" s="783"/>
      <c r="AP9" s="783" t="s">
        <v>558</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567</v>
      </c>
      <c r="BT9" s="787"/>
      <c r="BU9" s="787"/>
      <c r="BV9" s="787"/>
      <c r="BW9" s="787"/>
      <c r="BX9" s="787"/>
      <c r="BY9" s="787"/>
      <c r="BZ9" s="787"/>
      <c r="CA9" s="787"/>
      <c r="CB9" s="787"/>
      <c r="CC9" s="787"/>
      <c r="CD9" s="787"/>
      <c r="CE9" s="787"/>
      <c r="CF9" s="787"/>
      <c r="CG9" s="788"/>
      <c r="CH9" s="789">
        <v>0</v>
      </c>
      <c r="CI9" s="790"/>
      <c r="CJ9" s="790"/>
      <c r="CK9" s="790"/>
      <c r="CL9" s="791"/>
      <c r="CM9" s="789">
        <v>106</v>
      </c>
      <c r="CN9" s="790"/>
      <c r="CO9" s="790"/>
      <c r="CP9" s="790"/>
      <c r="CQ9" s="791"/>
      <c r="CR9" s="789">
        <v>10</v>
      </c>
      <c r="CS9" s="790"/>
      <c r="CT9" s="790"/>
      <c r="CU9" s="790"/>
      <c r="CV9" s="791"/>
      <c r="CW9" s="789" t="s">
        <v>578</v>
      </c>
      <c r="CX9" s="790"/>
      <c r="CY9" s="790"/>
      <c r="CZ9" s="790"/>
      <c r="DA9" s="791"/>
      <c r="DB9" s="789" t="s">
        <v>578</v>
      </c>
      <c r="DC9" s="790"/>
      <c r="DD9" s="790"/>
      <c r="DE9" s="790"/>
      <c r="DF9" s="791"/>
      <c r="DG9" s="789" t="s">
        <v>578</v>
      </c>
      <c r="DH9" s="790"/>
      <c r="DI9" s="790"/>
      <c r="DJ9" s="790"/>
      <c r="DK9" s="791"/>
      <c r="DL9" s="789" t="s">
        <v>578</v>
      </c>
      <c r="DM9" s="790"/>
      <c r="DN9" s="790"/>
      <c r="DO9" s="790"/>
      <c r="DP9" s="791"/>
      <c r="DQ9" s="789" t="s">
        <v>578</v>
      </c>
      <c r="DR9" s="790"/>
      <c r="DS9" s="790"/>
      <c r="DT9" s="790"/>
      <c r="DU9" s="791"/>
      <c r="DV9" s="786"/>
      <c r="DW9" s="787"/>
      <c r="DX9" s="787"/>
      <c r="DY9" s="787"/>
      <c r="DZ9" s="792"/>
      <c r="EA9" s="228"/>
    </row>
    <row r="10" spans="1:131" s="229" customFormat="1" ht="26.25" customHeight="1" x14ac:dyDescent="0.15">
      <c r="A10" s="232">
        <v>4</v>
      </c>
      <c r="B10" s="793" t="s">
        <v>377</v>
      </c>
      <c r="C10" s="794"/>
      <c r="D10" s="794"/>
      <c r="E10" s="794"/>
      <c r="F10" s="794"/>
      <c r="G10" s="794"/>
      <c r="H10" s="794"/>
      <c r="I10" s="794"/>
      <c r="J10" s="794"/>
      <c r="K10" s="794"/>
      <c r="L10" s="794"/>
      <c r="M10" s="794"/>
      <c r="N10" s="794"/>
      <c r="O10" s="794"/>
      <c r="P10" s="795"/>
      <c r="Q10" s="796">
        <v>12</v>
      </c>
      <c r="R10" s="797"/>
      <c r="S10" s="797"/>
      <c r="T10" s="797"/>
      <c r="U10" s="797"/>
      <c r="V10" s="797">
        <v>12</v>
      </c>
      <c r="W10" s="797"/>
      <c r="X10" s="797"/>
      <c r="Y10" s="797"/>
      <c r="Z10" s="797"/>
      <c r="AA10" s="797" t="s">
        <v>557</v>
      </c>
      <c r="AB10" s="797"/>
      <c r="AC10" s="797"/>
      <c r="AD10" s="797"/>
      <c r="AE10" s="798"/>
      <c r="AF10" s="799" t="s">
        <v>122</v>
      </c>
      <c r="AG10" s="800"/>
      <c r="AH10" s="800"/>
      <c r="AI10" s="800"/>
      <c r="AJ10" s="801"/>
      <c r="AK10" s="782">
        <v>1</v>
      </c>
      <c r="AL10" s="783"/>
      <c r="AM10" s="783"/>
      <c r="AN10" s="783"/>
      <c r="AO10" s="783"/>
      <c r="AP10" s="783" t="s">
        <v>558</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568</v>
      </c>
      <c r="BT10" s="787"/>
      <c r="BU10" s="787"/>
      <c r="BV10" s="787"/>
      <c r="BW10" s="787"/>
      <c r="BX10" s="787"/>
      <c r="BY10" s="787"/>
      <c r="BZ10" s="787"/>
      <c r="CA10" s="787"/>
      <c r="CB10" s="787"/>
      <c r="CC10" s="787"/>
      <c r="CD10" s="787"/>
      <c r="CE10" s="787"/>
      <c r="CF10" s="787"/>
      <c r="CG10" s="788"/>
      <c r="CH10" s="789">
        <v>2</v>
      </c>
      <c r="CI10" s="790"/>
      <c r="CJ10" s="790"/>
      <c r="CK10" s="790"/>
      <c r="CL10" s="791"/>
      <c r="CM10" s="789">
        <v>162</v>
      </c>
      <c r="CN10" s="790"/>
      <c r="CO10" s="790"/>
      <c r="CP10" s="790"/>
      <c r="CQ10" s="791"/>
      <c r="CR10" s="789">
        <v>45</v>
      </c>
      <c r="CS10" s="790"/>
      <c r="CT10" s="790"/>
      <c r="CU10" s="790"/>
      <c r="CV10" s="791"/>
      <c r="CW10" s="789">
        <v>19</v>
      </c>
      <c r="CX10" s="790"/>
      <c r="CY10" s="790"/>
      <c r="CZ10" s="790"/>
      <c r="DA10" s="791"/>
      <c r="DB10" s="789" t="s">
        <v>578</v>
      </c>
      <c r="DC10" s="790"/>
      <c r="DD10" s="790"/>
      <c r="DE10" s="790"/>
      <c r="DF10" s="791"/>
      <c r="DG10" s="789" t="s">
        <v>578</v>
      </c>
      <c r="DH10" s="790"/>
      <c r="DI10" s="790"/>
      <c r="DJ10" s="790"/>
      <c r="DK10" s="791"/>
      <c r="DL10" s="789" t="s">
        <v>578</v>
      </c>
      <c r="DM10" s="790"/>
      <c r="DN10" s="790"/>
      <c r="DO10" s="790"/>
      <c r="DP10" s="791"/>
      <c r="DQ10" s="789" t="s">
        <v>578</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569</v>
      </c>
      <c r="BT11" s="787"/>
      <c r="BU11" s="787"/>
      <c r="BV11" s="787"/>
      <c r="BW11" s="787"/>
      <c r="BX11" s="787"/>
      <c r="BY11" s="787"/>
      <c r="BZ11" s="787"/>
      <c r="CA11" s="787"/>
      <c r="CB11" s="787"/>
      <c r="CC11" s="787"/>
      <c r="CD11" s="787"/>
      <c r="CE11" s="787"/>
      <c r="CF11" s="787"/>
      <c r="CG11" s="788"/>
      <c r="CH11" s="789">
        <v>1</v>
      </c>
      <c r="CI11" s="790"/>
      <c r="CJ11" s="790"/>
      <c r="CK11" s="790"/>
      <c r="CL11" s="791"/>
      <c r="CM11" s="789">
        <v>91</v>
      </c>
      <c r="CN11" s="790"/>
      <c r="CO11" s="790"/>
      <c r="CP11" s="790"/>
      <c r="CQ11" s="791"/>
      <c r="CR11" s="789">
        <v>51</v>
      </c>
      <c r="CS11" s="790"/>
      <c r="CT11" s="790"/>
      <c r="CU11" s="790"/>
      <c r="CV11" s="791"/>
      <c r="CW11" s="789">
        <v>1</v>
      </c>
      <c r="CX11" s="790"/>
      <c r="CY11" s="790"/>
      <c r="CZ11" s="790"/>
      <c r="DA11" s="791"/>
      <c r="DB11" s="789" t="s">
        <v>578</v>
      </c>
      <c r="DC11" s="790"/>
      <c r="DD11" s="790"/>
      <c r="DE11" s="790"/>
      <c r="DF11" s="791"/>
      <c r="DG11" s="789" t="s">
        <v>578</v>
      </c>
      <c r="DH11" s="790"/>
      <c r="DI11" s="790"/>
      <c r="DJ11" s="790"/>
      <c r="DK11" s="791"/>
      <c r="DL11" s="789" t="s">
        <v>578</v>
      </c>
      <c r="DM11" s="790"/>
      <c r="DN11" s="790"/>
      <c r="DO11" s="790"/>
      <c r="DP11" s="791"/>
      <c r="DQ11" s="789" t="s">
        <v>578</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570</v>
      </c>
      <c r="BT12" s="787"/>
      <c r="BU12" s="787"/>
      <c r="BV12" s="787"/>
      <c r="BW12" s="787"/>
      <c r="BX12" s="787"/>
      <c r="BY12" s="787"/>
      <c r="BZ12" s="787"/>
      <c r="CA12" s="787"/>
      <c r="CB12" s="787"/>
      <c r="CC12" s="787"/>
      <c r="CD12" s="787"/>
      <c r="CE12" s="787"/>
      <c r="CF12" s="787"/>
      <c r="CG12" s="788"/>
      <c r="CH12" s="789">
        <v>12</v>
      </c>
      <c r="CI12" s="790"/>
      <c r="CJ12" s="790"/>
      <c r="CK12" s="790"/>
      <c r="CL12" s="791"/>
      <c r="CM12" s="789">
        <v>180</v>
      </c>
      <c r="CN12" s="790"/>
      <c r="CO12" s="790"/>
      <c r="CP12" s="790"/>
      <c r="CQ12" s="791"/>
      <c r="CR12" s="789">
        <v>25</v>
      </c>
      <c r="CS12" s="790"/>
      <c r="CT12" s="790"/>
      <c r="CU12" s="790"/>
      <c r="CV12" s="791"/>
      <c r="CW12" s="789" t="s">
        <v>578</v>
      </c>
      <c r="CX12" s="790"/>
      <c r="CY12" s="790"/>
      <c r="CZ12" s="790"/>
      <c r="DA12" s="791"/>
      <c r="DB12" s="789" t="s">
        <v>578</v>
      </c>
      <c r="DC12" s="790"/>
      <c r="DD12" s="790"/>
      <c r="DE12" s="790"/>
      <c r="DF12" s="791"/>
      <c r="DG12" s="789" t="s">
        <v>578</v>
      </c>
      <c r="DH12" s="790"/>
      <c r="DI12" s="790"/>
      <c r="DJ12" s="790"/>
      <c r="DK12" s="791"/>
      <c r="DL12" s="789" t="s">
        <v>578</v>
      </c>
      <c r="DM12" s="790"/>
      <c r="DN12" s="790"/>
      <c r="DO12" s="790"/>
      <c r="DP12" s="791"/>
      <c r="DQ12" s="789" t="s">
        <v>578</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571</v>
      </c>
      <c r="BT13" s="787"/>
      <c r="BU13" s="787"/>
      <c r="BV13" s="787"/>
      <c r="BW13" s="787"/>
      <c r="BX13" s="787"/>
      <c r="BY13" s="787"/>
      <c r="BZ13" s="787"/>
      <c r="CA13" s="787"/>
      <c r="CB13" s="787"/>
      <c r="CC13" s="787"/>
      <c r="CD13" s="787"/>
      <c r="CE13" s="787"/>
      <c r="CF13" s="787"/>
      <c r="CG13" s="788"/>
      <c r="CH13" s="789">
        <v>5</v>
      </c>
      <c r="CI13" s="790"/>
      <c r="CJ13" s="790"/>
      <c r="CK13" s="790"/>
      <c r="CL13" s="791"/>
      <c r="CM13" s="789">
        <v>66</v>
      </c>
      <c r="CN13" s="790"/>
      <c r="CO13" s="790"/>
      <c r="CP13" s="790"/>
      <c r="CQ13" s="791"/>
      <c r="CR13" s="789">
        <v>10</v>
      </c>
      <c r="CS13" s="790"/>
      <c r="CT13" s="790"/>
      <c r="CU13" s="790"/>
      <c r="CV13" s="791"/>
      <c r="CW13" s="789" t="s">
        <v>578</v>
      </c>
      <c r="CX13" s="790"/>
      <c r="CY13" s="790"/>
      <c r="CZ13" s="790"/>
      <c r="DA13" s="791"/>
      <c r="DB13" s="789" t="s">
        <v>578</v>
      </c>
      <c r="DC13" s="790"/>
      <c r="DD13" s="790"/>
      <c r="DE13" s="790"/>
      <c r="DF13" s="791"/>
      <c r="DG13" s="789" t="s">
        <v>578</v>
      </c>
      <c r="DH13" s="790"/>
      <c r="DI13" s="790"/>
      <c r="DJ13" s="790"/>
      <c r="DK13" s="791"/>
      <c r="DL13" s="789" t="s">
        <v>578</v>
      </c>
      <c r="DM13" s="790"/>
      <c r="DN13" s="790"/>
      <c r="DO13" s="790"/>
      <c r="DP13" s="791"/>
      <c r="DQ13" s="789" t="s">
        <v>578</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572</v>
      </c>
      <c r="BT14" s="787"/>
      <c r="BU14" s="787"/>
      <c r="BV14" s="787"/>
      <c r="BW14" s="787"/>
      <c r="BX14" s="787"/>
      <c r="BY14" s="787"/>
      <c r="BZ14" s="787"/>
      <c r="CA14" s="787"/>
      <c r="CB14" s="787"/>
      <c r="CC14" s="787"/>
      <c r="CD14" s="787"/>
      <c r="CE14" s="787"/>
      <c r="CF14" s="787"/>
      <c r="CG14" s="788"/>
      <c r="CH14" s="789">
        <v>5</v>
      </c>
      <c r="CI14" s="790"/>
      <c r="CJ14" s="790"/>
      <c r="CK14" s="790"/>
      <c r="CL14" s="791"/>
      <c r="CM14" s="789">
        <v>59</v>
      </c>
      <c r="CN14" s="790"/>
      <c r="CO14" s="790"/>
      <c r="CP14" s="790"/>
      <c r="CQ14" s="791"/>
      <c r="CR14" s="789">
        <v>50</v>
      </c>
      <c r="CS14" s="790"/>
      <c r="CT14" s="790"/>
      <c r="CU14" s="790"/>
      <c r="CV14" s="791"/>
      <c r="CW14" s="789" t="s">
        <v>578</v>
      </c>
      <c r="CX14" s="790"/>
      <c r="CY14" s="790"/>
      <c r="CZ14" s="790"/>
      <c r="DA14" s="791"/>
      <c r="DB14" s="789" t="s">
        <v>578</v>
      </c>
      <c r="DC14" s="790"/>
      <c r="DD14" s="790"/>
      <c r="DE14" s="790"/>
      <c r="DF14" s="791"/>
      <c r="DG14" s="789" t="s">
        <v>578</v>
      </c>
      <c r="DH14" s="790"/>
      <c r="DI14" s="790"/>
      <c r="DJ14" s="790"/>
      <c r="DK14" s="791"/>
      <c r="DL14" s="789" t="s">
        <v>578</v>
      </c>
      <c r="DM14" s="790"/>
      <c r="DN14" s="790"/>
      <c r="DO14" s="790"/>
      <c r="DP14" s="791"/>
      <c r="DQ14" s="789" t="s">
        <v>578</v>
      </c>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573</v>
      </c>
      <c r="BT15" s="787"/>
      <c r="BU15" s="787"/>
      <c r="BV15" s="787"/>
      <c r="BW15" s="787"/>
      <c r="BX15" s="787"/>
      <c r="BY15" s="787"/>
      <c r="BZ15" s="787"/>
      <c r="CA15" s="787"/>
      <c r="CB15" s="787"/>
      <c r="CC15" s="787"/>
      <c r="CD15" s="787"/>
      <c r="CE15" s="787"/>
      <c r="CF15" s="787"/>
      <c r="CG15" s="788"/>
      <c r="CH15" s="789">
        <v>5</v>
      </c>
      <c r="CI15" s="790"/>
      <c r="CJ15" s="790"/>
      <c r="CK15" s="790"/>
      <c r="CL15" s="791"/>
      <c r="CM15" s="789">
        <v>37</v>
      </c>
      <c r="CN15" s="790"/>
      <c r="CO15" s="790"/>
      <c r="CP15" s="790"/>
      <c r="CQ15" s="791"/>
      <c r="CR15" s="789">
        <v>20</v>
      </c>
      <c r="CS15" s="790"/>
      <c r="CT15" s="790"/>
      <c r="CU15" s="790"/>
      <c r="CV15" s="791"/>
      <c r="CW15" s="789" t="s">
        <v>578</v>
      </c>
      <c r="CX15" s="790"/>
      <c r="CY15" s="790"/>
      <c r="CZ15" s="790"/>
      <c r="DA15" s="791"/>
      <c r="DB15" s="789" t="s">
        <v>578</v>
      </c>
      <c r="DC15" s="790"/>
      <c r="DD15" s="790"/>
      <c r="DE15" s="790"/>
      <c r="DF15" s="791"/>
      <c r="DG15" s="789" t="s">
        <v>578</v>
      </c>
      <c r="DH15" s="790"/>
      <c r="DI15" s="790"/>
      <c r="DJ15" s="790"/>
      <c r="DK15" s="791"/>
      <c r="DL15" s="789" t="s">
        <v>578</v>
      </c>
      <c r="DM15" s="790"/>
      <c r="DN15" s="790"/>
      <c r="DO15" s="790"/>
      <c r="DP15" s="791"/>
      <c r="DQ15" s="789" t="s">
        <v>578</v>
      </c>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379</v>
      </c>
      <c r="B23" s="802" t="s">
        <v>380</v>
      </c>
      <c r="C23" s="803"/>
      <c r="D23" s="803"/>
      <c r="E23" s="803"/>
      <c r="F23" s="803"/>
      <c r="G23" s="803"/>
      <c r="H23" s="803"/>
      <c r="I23" s="803"/>
      <c r="J23" s="803"/>
      <c r="K23" s="803"/>
      <c r="L23" s="803"/>
      <c r="M23" s="803"/>
      <c r="N23" s="803"/>
      <c r="O23" s="803"/>
      <c r="P23" s="804"/>
      <c r="Q23" s="805">
        <v>33315</v>
      </c>
      <c r="R23" s="806"/>
      <c r="S23" s="806"/>
      <c r="T23" s="806"/>
      <c r="U23" s="806"/>
      <c r="V23" s="806">
        <v>32710</v>
      </c>
      <c r="W23" s="806"/>
      <c r="X23" s="806"/>
      <c r="Y23" s="806"/>
      <c r="Z23" s="806"/>
      <c r="AA23" s="806">
        <v>605</v>
      </c>
      <c r="AB23" s="806"/>
      <c r="AC23" s="806"/>
      <c r="AD23" s="806"/>
      <c r="AE23" s="807"/>
      <c r="AF23" s="808">
        <v>482</v>
      </c>
      <c r="AG23" s="806"/>
      <c r="AH23" s="806"/>
      <c r="AI23" s="806"/>
      <c r="AJ23" s="809"/>
      <c r="AK23" s="810"/>
      <c r="AL23" s="811"/>
      <c r="AM23" s="811"/>
      <c r="AN23" s="811"/>
      <c r="AO23" s="811"/>
      <c r="AP23" s="806">
        <v>35371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391</v>
      </c>
      <c r="C28" s="763"/>
      <c r="D28" s="763"/>
      <c r="E28" s="763"/>
      <c r="F28" s="763"/>
      <c r="G28" s="763"/>
      <c r="H28" s="763"/>
      <c r="I28" s="763"/>
      <c r="J28" s="763"/>
      <c r="K28" s="763"/>
      <c r="L28" s="763"/>
      <c r="M28" s="763"/>
      <c r="N28" s="763"/>
      <c r="O28" s="763"/>
      <c r="P28" s="764"/>
      <c r="Q28" s="835">
        <v>3798</v>
      </c>
      <c r="R28" s="836"/>
      <c r="S28" s="836"/>
      <c r="T28" s="836"/>
      <c r="U28" s="836"/>
      <c r="V28" s="836">
        <v>3754</v>
      </c>
      <c r="W28" s="836"/>
      <c r="X28" s="836"/>
      <c r="Y28" s="836"/>
      <c r="Z28" s="836"/>
      <c r="AA28" s="836">
        <v>44</v>
      </c>
      <c r="AB28" s="836"/>
      <c r="AC28" s="836"/>
      <c r="AD28" s="836"/>
      <c r="AE28" s="837"/>
      <c r="AF28" s="838">
        <v>44</v>
      </c>
      <c r="AG28" s="836"/>
      <c r="AH28" s="836"/>
      <c r="AI28" s="836"/>
      <c r="AJ28" s="839"/>
      <c r="AK28" s="840">
        <v>335</v>
      </c>
      <c r="AL28" s="841"/>
      <c r="AM28" s="841"/>
      <c r="AN28" s="841"/>
      <c r="AO28" s="841"/>
      <c r="AP28" s="841" t="s">
        <v>578</v>
      </c>
      <c r="AQ28" s="841"/>
      <c r="AR28" s="841"/>
      <c r="AS28" s="841"/>
      <c r="AT28" s="841"/>
      <c r="AU28" s="841" t="s">
        <v>578</v>
      </c>
      <c r="AV28" s="841"/>
      <c r="AW28" s="841"/>
      <c r="AX28" s="841"/>
      <c r="AY28" s="841"/>
      <c r="AZ28" s="842" t="s">
        <v>578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392</v>
      </c>
      <c r="C29" s="794"/>
      <c r="D29" s="794"/>
      <c r="E29" s="794"/>
      <c r="F29" s="794"/>
      <c r="G29" s="794"/>
      <c r="H29" s="794"/>
      <c r="I29" s="794"/>
      <c r="J29" s="794"/>
      <c r="K29" s="794"/>
      <c r="L29" s="794"/>
      <c r="M29" s="794"/>
      <c r="N29" s="794"/>
      <c r="O29" s="794"/>
      <c r="P29" s="795"/>
      <c r="Q29" s="796">
        <v>70</v>
      </c>
      <c r="R29" s="797"/>
      <c r="S29" s="797"/>
      <c r="T29" s="797"/>
      <c r="U29" s="797"/>
      <c r="V29" s="797">
        <v>70</v>
      </c>
      <c r="W29" s="797"/>
      <c r="X29" s="797"/>
      <c r="Y29" s="797"/>
      <c r="Z29" s="797"/>
      <c r="AA29" s="797">
        <v>0</v>
      </c>
      <c r="AB29" s="797"/>
      <c r="AC29" s="797"/>
      <c r="AD29" s="797"/>
      <c r="AE29" s="798"/>
      <c r="AF29" s="799">
        <v>0</v>
      </c>
      <c r="AG29" s="800"/>
      <c r="AH29" s="800"/>
      <c r="AI29" s="800"/>
      <c r="AJ29" s="801"/>
      <c r="AK29" s="847">
        <v>17</v>
      </c>
      <c r="AL29" s="843"/>
      <c r="AM29" s="843"/>
      <c r="AN29" s="843"/>
      <c r="AO29" s="843"/>
      <c r="AP29" s="843" t="s">
        <v>578</v>
      </c>
      <c r="AQ29" s="843"/>
      <c r="AR29" s="843"/>
      <c r="AS29" s="843"/>
      <c r="AT29" s="843"/>
      <c r="AU29" s="843" t="s">
        <v>578</v>
      </c>
      <c r="AV29" s="843"/>
      <c r="AW29" s="843"/>
      <c r="AX29" s="843"/>
      <c r="AY29" s="843"/>
      <c r="AZ29" s="844" t="s">
        <v>578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393</v>
      </c>
      <c r="C30" s="794"/>
      <c r="D30" s="794"/>
      <c r="E30" s="794"/>
      <c r="F30" s="794"/>
      <c r="G30" s="794"/>
      <c r="H30" s="794"/>
      <c r="I30" s="794"/>
      <c r="J30" s="794"/>
      <c r="K30" s="794"/>
      <c r="L30" s="794"/>
      <c r="M30" s="794"/>
      <c r="N30" s="794"/>
      <c r="O30" s="794"/>
      <c r="P30" s="795"/>
      <c r="Q30" s="796">
        <v>683</v>
      </c>
      <c r="R30" s="797"/>
      <c r="S30" s="797"/>
      <c r="T30" s="797"/>
      <c r="U30" s="797"/>
      <c r="V30" s="797">
        <v>681</v>
      </c>
      <c r="W30" s="797"/>
      <c r="X30" s="797"/>
      <c r="Y30" s="797"/>
      <c r="Z30" s="797"/>
      <c r="AA30" s="797">
        <v>2</v>
      </c>
      <c r="AB30" s="797"/>
      <c r="AC30" s="797"/>
      <c r="AD30" s="797"/>
      <c r="AE30" s="798"/>
      <c r="AF30" s="799">
        <v>2</v>
      </c>
      <c r="AG30" s="800"/>
      <c r="AH30" s="800"/>
      <c r="AI30" s="800"/>
      <c r="AJ30" s="801"/>
      <c r="AK30" s="847">
        <v>208</v>
      </c>
      <c r="AL30" s="843"/>
      <c r="AM30" s="843"/>
      <c r="AN30" s="843"/>
      <c r="AO30" s="843"/>
      <c r="AP30" s="843" t="s">
        <v>578</v>
      </c>
      <c r="AQ30" s="843"/>
      <c r="AR30" s="843"/>
      <c r="AS30" s="843"/>
      <c r="AT30" s="843"/>
      <c r="AU30" s="843" t="s">
        <v>578</v>
      </c>
      <c r="AV30" s="843"/>
      <c r="AW30" s="843"/>
      <c r="AX30" s="843"/>
      <c r="AY30" s="843"/>
      <c r="AZ30" s="844" t="s">
        <v>578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394</v>
      </c>
      <c r="C31" s="794"/>
      <c r="D31" s="794"/>
      <c r="E31" s="794"/>
      <c r="F31" s="794"/>
      <c r="G31" s="794"/>
      <c r="H31" s="794"/>
      <c r="I31" s="794"/>
      <c r="J31" s="794"/>
      <c r="K31" s="794"/>
      <c r="L31" s="794"/>
      <c r="M31" s="794"/>
      <c r="N31" s="794"/>
      <c r="O31" s="794"/>
      <c r="P31" s="795"/>
      <c r="Q31" s="796">
        <v>6441</v>
      </c>
      <c r="R31" s="797"/>
      <c r="S31" s="797"/>
      <c r="T31" s="797"/>
      <c r="U31" s="797"/>
      <c r="V31" s="797">
        <v>6248</v>
      </c>
      <c r="W31" s="797"/>
      <c r="X31" s="797"/>
      <c r="Y31" s="797"/>
      <c r="Z31" s="797"/>
      <c r="AA31" s="797">
        <v>193</v>
      </c>
      <c r="AB31" s="797"/>
      <c r="AC31" s="797"/>
      <c r="AD31" s="797"/>
      <c r="AE31" s="798"/>
      <c r="AF31" s="799">
        <v>193</v>
      </c>
      <c r="AG31" s="800"/>
      <c r="AH31" s="800"/>
      <c r="AI31" s="800"/>
      <c r="AJ31" s="801"/>
      <c r="AK31" s="847">
        <v>913</v>
      </c>
      <c r="AL31" s="843"/>
      <c r="AM31" s="843"/>
      <c r="AN31" s="843"/>
      <c r="AO31" s="843"/>
      <c r="AP31" s="843" t="s">
        <v>578</v>
      </c>
      <c r="AQ31" s="843"/>
      <c r="AR31" s="843"/>
      <c r="AS31" s="843"/>
      <c r="AT31" s="843"/>
      <c r="AU31" s="843" t="s">
        <v>578</v>
      </c>
      <c r="AV31" s="843"/>
      <c r="AW31" s="843"/>
      <c r="AX31" s="843"/>
      <c r="AY31" s="843"/>
      <c r="AZ31" s="844" t="s">
        <v>578</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395</v>
      </c>
      <c r="C32" s="794"/>
      <c r="D32" s="794"/>
      <c r="E32" s="794"/>
      <c r="F32" s="794"/>
      <c r="G32" s="794"/>
      <c r="H32" s="794"/>
      <c r="I32" s="794"/>
      <c r="J32" s="794"/>
      <c r="K32" s="794"/>
      <c r="L32" s="794"/>
      <c r="M32" s="794"/>
      <c r="N32" s="794"/>
      <c r="O32" s="794"/>
      <c r="P32" s="795"/>
      <c r="Q32" s="796">
        <v>56</v>
      </c>
      <c r="R32" s="797"/>
      <c r="S32" s="797"/>
      <c r="T32" s="797"/>
      <c r="U32" s="797"/>
      <c r="V32" s="797">
        <v>56</v>
      </c>
      <c r="W32" s="797"/>
      <c r="X32" s="797"/>
      <c r="Y32" s="797"/>
      <c r="Z32" s="797"/>
      <c r="AA32" s="797" t="s">
        <v>557</v>
      </c>
      <c r="AB32" s="797"/>
      <c r="AC32" s="797"/>
      <c r="AD32" s="797"/>
      <c r="AE32" s="798"/>
      <c r="AF32" s="799" t="s">
        <v>122</v>
      </c>
      <c r="AG32" s="800"/>
      <c r="AH32" s="800"/>
      <c r="AI32" s="800"/>
      <c r="AJ32" s="801"/>
      <c r="AK32" s="847">
        <v>13</v>
      </c>
      <c r="AL32" s="843"/>
      <c r="AM32" s="843"/>
      <c r="AN32" s="843"/>
      <c r="AO32" s="843"/>
      <c r="AP32" s="843" t="s">
        <v>578</v>
      </c>
      <c r="AQ32" s="843"/>
      <c r="AR32" s="843"/>
      <c r="AS32" s="843"/>
      <c r="AT32" s="843"/>
      <c r="AU32" s="843" t="s">
        <v>578</v>
      </c>
      <c r="AV32" s="843"/>
      <c r="AW32" s="843"/>
      <c r="AX32" s="843"/>
      <c r="AY32" s="843"/>
      <c r="AZ32" s="844" t="s">
        <v>578</v>
      </c>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396</v>
      </c>
      <c r="C33" s="794"/>
      <c r="D33" s="794"/>
      <c r="E33" s="794"/>
      <c r="F33" s="794"/>
      <c r="G33" s="794"/>
      <c r="H33" s="794"/>
      <c r="I33" s="794"/>
      <c r="J33" s="794"/>
      <c r="K33" s="794"/>
      <c r="L33" s="794"/>
      <c r="M33" s="794"/>
      <c r="N33" s="794"/>
      <c r="O33" s="794"/>
      <c r="P33" s="795"/>
      <c r="Q33" s="796">
        <v>1412</v>
      </c>
      <c r="R33" s="797"/>
      <c r="S33" s="797"/>
      <c r="T33" s="797"/>
      <c r="U33" s="797"/>
      <c r="V33" s="797">
        <v>1330</v>
      </c>
      <c r="W33" s="797"/>
      <c r="X33" s="797"/>
      <c r="Y33" s="797"/>
      <c r="Z33" s="797"/>
      <c r="AA33" s="797">
        <v>82</v>
      </c>
      <c r="AB33" s="797"/>
      <c r="AC33" s="797"/>
      <c r="AD33" s="797"/>
      <c r="AE33" s="798"/>
      <c r="AF33" s="799">
        <v>1114</v>
      </c>
      <c r="AG33" s="800"/>
      <c r="AH33" s="800"/>
      <c r="AI33" s="800"/>
      <c r="AJ33" s="801"/>
      <c r="AK33" s="847">
        <v>267</v>
      </c>
      <c r="AL33" s="843"/>
      <c r="AM33" s="843"/>
      <c r="AN33" s="843"/>
      <c r="AO33" s="843"/>
      <c r="AP33" s="843">
        <v>143</v>
      </c>
      <c r="AQ33" s="843"/>
      <c r="AR33" s="843"/>
      <c r="AS33" s="843"/>
      <c r="AT33" s="843"/>
      <c r="AU33" s="843">
        <v>96</v>
      </c>
      <c r="AV33" s="843"/>
      <c r="AW33" s="843"/>
      <c r="AX33" s="843"/>
      <c r="AY33" s="843"/>
      <c r="AZ33" s="844" t="s">
        <v>578</v>
      </c>
      <c r="BA33" s="844"/>
      <c r="BB33" s="844"/>
      <c r="BC33" s="844"/>
      <c r="BD33" s="844"/>
      <c r="BE33" s="845" t="s">
        <v>397</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398</v>
      </c>
      <c r="C34" s="794"/>
      <c r="D34" s="794"/>
      <c r="E34" s="794"/>
      <c r="F34" s="794"/>
      <c r="G34" s="794"/>
      <c r="H34" s="794"/>
      <c r="I34" s="794"/>
      <c r="J34" s="794"/>
      <c r="K34" s="794"/>
      <c r="L34" s="794"/>
      <c r="M34" s="794"/>
      <c r="N34" s="794"/>
      <c r="O34" s="794"/>
      <c r="P34" s="795"/>
      <c r="Q34" s="796">
        <v>934</v>
      </c>
      <c r="R34" s="797"/>
      <c r="S34" s="797"/>
      <c r="T34" s="797"/>
      <c r="U34" s="797"/>
      <c r="V34" s="797">
        <v>852</v>
      </c>
      <c r="W34" s="797"/>
      <c r="X34" s="797"/>
      <c r="Y34" s="797"/>
      <c r="Z34" s="797"/>
      <c r="AA34" s="797">
        <v>82</v>
      </c>
      <c r="AB34" s="797"/>
      <c r="AC34" s="797"/>
      <c r="AD34" s="797"/>
      <c r="AE34" s="798"/>
      <c r="AF34" s="799">
        <v>54</v>
      </c>
      <c r="AG34" s="800"/>
      <c r="AH34" s="800"/>
      <c r="AI34" s="800"/>
      <c r="AJ34" s="801"/>
      <c r="AK34" s="847">
        <v>457</v>
      </c>
      <c r="AL34" s="843"/>
      <c r="AM34" s="843"/>
      <c r="AN34" s="843"/>
      <c r="AO34" s="843"/>
      <c r="AP34" s="843">
        <v>3805</v>
      </c>
      <c r="AQ34" s="843"/>
      <c r="AR34" s="843"/>
      <c r="AS34" s="843"/>
      <c r="AT34" s="843"/>
      <c r="AU34" s="843">
        <v>3387</v>
      </c>
      <c r="AV34" s="843"/>
      <c r="AW34" s="843"/>
      <c r="AX34" s="843"/>
      <c r="AY34" s="843"/>
      <c r="AZ34" s="844" t="s">
        <v>578</v>
      </c>
      <c r="BA34" s="844"/>
      <c r="BB34" s="844"/>
      <c r="BC34" s="844"/>
      <c r="BD34" s="844"/>
      <c r="BE34" s="845" t="s">
        <v>397</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399</v>
      </c>
      <c r="C35" s="794"/>
      <c r="D35" s="794"/>
      <c r="E35" s="794"/>
      <c r="F35" s="794"/>
      <c r="G35" s="794"/>
      <c r="H35" s="794"/>
      <c r="I35" s="794"/>
      <c r="J35" s="794"/>
      <c r="K35" s="794"/>
      <c r="L35" s="794"/>
      <c r="M35" s="794"/>
      <c r="N35" s="794"/>
      <c r="O35" s="794"/>
      <c r="P35" s="795"/>
      <c r="Q35" s="796">
        <v>397</v>
      </c>
      <c r="R35" s="797"/>
      <c r="S35" s="797"/>
      <c r="T35" s="797"/>
      <c r="U35" s="797"/>
      <c r="V35" s="797">
        <v>378</v>
      </c>
      <c r="W35" s="797"/>
      <c r="X35" s="797"/>
      <c r="Y35" s="797"/>
      <c r="Z35" s="797"/>
      <c r="AA35" s="797">
        <v>18</v>
      </c>
      <c r="AB35" s="797"/>
      <c r="AC35" s="797"/>
      <c r="AD35" s="797"/>
      <c r="AE35" s="798"/>
      <c r="AF35" s="799">
        <v>18</v>
      </c>
      <c r="AG35" s="800"/>
      <c r="AH35" s="800"/>
      <c r="AI35" s="800"/>
      <c r="AJ35" s="801"/>
      <c r="AK35" s="847">
        <v>267</v>
      </c>
      <c r="AL35" s="843"/>
      <c r="AM35" s="843"/>
      <c r="AN35" s="843"/>
      <c r="AO35" s="843"/>
      <c r="AP35" s="843">
        <v>1928</v>
      </c>
      <c r="AQ35" s="843"/>
      <c r="AR35" s="843"/>
      <c r="AS35" s="843"/>
      <c r="AT35" s="843"/>
      <c r="AU35" s="843">
        <v>1923</v>
      </c>
      <c r="AV35" s="843"/>
      <c r="AW35" s="843"/>
      <c r="AX35" s="843"/>
      <c r="AY35" s="843"/>
      <c r="AZ35" s="844" t="s">
        <v>578</v>
      </c>
      <c r="BA35" s="844"/>
      <c r="BB35" s="844"/>
      <c r="BC35" s="844"/>
      <c r="BD35" s="844"/>
      <c r="BE35" s="845" t="s">
        <v>400</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401</v>
      </c>
      <c r="C36" s="794"/>
      <c r="D36" s="794"/>
      <c r="E36" s="794"/>
      <c r="F36" s="794"/>
      <c r="G36" s="794"/>
      <c r="H36" s="794"/>
      <c r="I36" s="794"/>
      <c r="J36" s="794"/>
      <c r="K36" s="794"/>
      <c r="L36" s="794"/>
      <c r="M36" s="794"/>
      <c r="N36" s="794"/>
      <c r="O36" s="794"/>
      <c r="P36" s="795"/>
      <c r="Q36" s="796">
        <v>187</v>
      </c>
      <c r="R36" s="797"/>
      <c r="S36" s="797"/>
      <c r="T36" s="797"/>
      <c r="U36" s="797"/>
      <c r="V36" s="797">
        <v>163</v>
      </c>
      <c r="W36" s="797"/>
      <c r="X36" s="797"/>
      <c r="Y36" s="797"/>
      <c r="Z36" s="797"/>
      <c r="AA36" s="797">
        <v>24</v>
      </c>
      <c r="AB36" s="797"/>
      <c r="AC36" s="797"/>
      <c r="AD36" s="797"/>
      <c r="AE36" s="798"/>
      <c r="AF36" s="799">
        <v>24</v>
      </c>
      <c r="AG36" s="800"/>
      <c r="AH36" s="800"/>
      <c r="AI36" s="800"/>
      <c r="AJ36" s="801"/>
      <c r="AK36" s="847">
        <v>81</v>
      </c>
      <c r="AL36" s="843"/>
      <c r="AM36" s="843"/>
      <c r="AN36" s="843"/>
      <c r="AO36" s="843"/>
      <c r="AP36" s="843">
        <v>530</v>
      </c>
      <c r="AQ36" s="843"/>
      <c r="AR36" s="843"/>
      <c r="AS36" s="843"/>
      <c r="AT36" s="843"/>
      <c r="AU36" s="843">
        <v>523</v>
      </c>
      <c r="AV36" s="843"/>
      <c r="AW36" s="843"/>
      <c r="AX36" s="843"/>
      <c r="AY36" s="843"/>
      <c r="AZ36" s="844" t="s">
        <v>578</v>
      </c>
      <c r="BA36" s="844"/>
      <c r="BB36" s="844"/>
      <c r="BC36" s="844"/>
      <c r="BD36" s="844"/>
      <c r="BE36" s="845" t="s">
        <v>400</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t="s">
        <v>402</v>
      </c>
      <c r="C37" s="794"/>
      <c r="D37" s="794"/>
      <c r="E37" s="794"/>
      <c r="F37" s="794"/>
      <c r="G37" s="794"/>
      <c r="H37" s="794"/>
      <c r="I37" s="794"/>
      <c r="J37" s="794"/>
      <c r="K37" s="794"/>
      <c r="L37" s="794"/>
      <c r="M37" s="794"/>
      <c r="N37" s="794"/>
      <c r="O37" s="794"/>
      <c r="P37" s="795"/>
      <c r="Q37" s="796">
        <v>0</v>
      </c>
      <c r="R37" s="797"/>
      <c r="S37" s="797"/>
      <c r="T37" s="797"/>
      <c r="U37" s="797"/>
      <c r="V37" s="797">
        <v>0</v>
      </c>
      <c r="W37" s="797"/>
      <c r="X37" s="797"/>
      <c r="Y37" s="797"/>
      <c r="Z37" s="797"/>
      <c r="AA37" s="797">
        <v>0</v>
      </c>
      <c r="AB37" s="797"/>
      <c r="AC37" s="797"/>
      <c r="AD37" s="797"/>
      <c r="AE37" s="798"/>
      <c r="AF37" s="799">
        <v>1</v>
      </c>
      <c r="AG37" s="800"/>
      <c r="AH37" s="800"/>
      <c r="AI37" s="800"/>
      <c r="AJ37" s="801"/>
      <c r="AK37" s="847">
        <v>0</v>
      </c>
      <c r="AL37" s="843"/>
      <c r="AM37" s="843"/>
      <c r="AN37" s="843"/>
      <c r="AO37" s="843"/>
      <c r="AP37" s="843" t="s">
        <v>578</v>
      </c>
      <c r="AQ37" s="843"/>
      <c r="AR37" s="843"/>
      <c r="AS37" s="843"/>
      <c r="AT37" s="843"/>
      <c r="AU37" s="843" t="s">
        <v>578</v>
      </c>
      <c r="AV37" s="843"/>
      <c r="AW37" s="843"/>
      <c r="AX37" s="843"/>
      <c r="AY37" s="843"/>
      <c r="AZ37" s="844" t="s">
        <v>578</v>
      </c>
      <c r="BA37" s="844"/>
      <c r="BB37" s="844"/>
      <c r="BC37" s="844"/>
      <c r="BD37" s="844"/>
      <c r="BE37" s="845" t="s">
        <v>400</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379</v>
      </c>
      <c r="B63" s="802" t="s">
        <v>404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1450</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406</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574</v>
      </c>
      <c r="C68" s="883"/>
      <c r="D68" s="883"/>
      <c r="E68" s="883"/>
      <c r="F68" s="883"/>
      <c r="G68" s="883"/>
      <c r="H68" s="883"/>
      <c r="I68" s="883"/>
      <c r="J68" s="883"/>
      <c r="K68" s="883"/>
      <c r="L68" s="883"/>
      <c r="M68" s="883"/>
      <c r="N68" s="883"/>
      <c r="O68" s="883"/>
      <c r="P68" s="884"/>
      <c r="Q68" s="885">
        <v>1999</v>
      </c>
      <c r="R68" s="879"/>
      <c r="S68" s="879"/>
      <c r="T68" s="879"/>
      <c r="U68" s="879"/>
      <c r="V68" s="879">
        <v>1969</v>
      </c>
      <c r="W68" s="879"/>
      <c r="X68" s="879"/>
      <c r="Y68" s="879"/>
      <c r="Z68" s="879"/>
      <c r="AA68" s="879">
        <v>30</v>
      </c>
      <c r="AB68" s="879"/>
      <c r="AC68" s="879"/>
      <c r="AD68" s="879"/>
      <c r="AE68" s="879"/>
      <c r="AF68" s="879">
        <v>30</v>
      </c>
      <c r="AG68" s="879"/>
      <c r="AH68" s="879"/>
      <c r="AI68" s="879"/>
      <c r="AJ68" s="879"/>
      <c r="AK68" s="879" t="s">
        <v>579</v>
      </c>
      <c r="AL68" s="879"/>
      <c r="AM68" s="879"/>
      <c r="AN68" s="879"/>
      <c r="AO68" s="879"/>
      <c r="AP68" s="879" t="s">
        <v>579</v>
      </c>
      <c r="AQ68" s="879"/>
      <c r="AR68" s="879"/>
      <c r="AS68" s="879"/>
      <c r="AT68" s="879"/>
      <c r="AU68" s="879" t="s">
        <v>579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575</v>
      </c>
      <c r="C69" s="887"/>
      <c r="D69" s="887"/>
      <c r="E69" s="887"/>
      <c r="F69" s="887"/>
      <c r="G69" s="887"/>
      <c r="H69" s="887"/>
      <c r="I69" s="887"/>
      <c r="J69" s="887"/>
      <c r="K69" s="887"/>
      <c r="L69" s="887"/>
      <c r="M69" s="887"/>
      <c r="N69" s="887"/>
      <c r="O69" s="887"/>
      <c r="P69" s="888"/>
      <c r="Q69" s="889">
        <v>4343</v>
      </c>
      <c r="R69" s="843"/>
      <c r="S69" s="843"/>
      <c r="T69" s="843"/>
      <c r="U69" s="843"/>
      <c r="V69" s="843">
        <v>4160</v>
      </c>
      <c r="W69" s="843"/>
      <c r="X69" s="843"/>
      <c r="Y69" s="843"/>
      <c r="Z69" s="843"/>
      <c r="AA69" s="843">
        <v>183</v>
      </c>
      <c r="AB69" s="843"/>
      <c r="AC69" s="843"/>
      <c r="AD69" s="843"/>
      <c r="AE69" s="843"/>
      <c r="AF69" s="843">
        <v>183</v>
      </c>
      <c r="AG69" s="843"/>
      <c r="AH69" s="843"/>
      <c r="AI69" s="843"/>
      <c r="AJ69" s="843"/>
      <c r="AK69" s="843" t="s">
        <v>579</v>
      </c>
      <c r="AL69" s="843"/>
      <c r="AM69" s="843"/>
      <c r="AN69" s="843"/>
      <c r="AO69" s="843"/>
      <c r="AP69" s="843" t="s">
        <v>579</v>
      </c>
      <c r="AQ69" s="843"/>
      <c r="AR69" s="843"/>
      <c r="AS69" s="843"/>
      <c r="AT69" s="843"/>
      <c r="AU69" s="843" t="s">
        <v>579</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576</v>
      </c>
      <c r="C70" s="887"/>
      <c r="D70" s="887"/>
      <c r="E70" s="887"/>
      <c r="F70" s="887"/>
      <c r="G70" s="887"/>
      <c r="H70" s="887"/>
      <c r="I70" s="887"/>
      <c r="J70" s="887"/>
      <c r="K70" s="887"/>
      <c r="L70" s="887"/>
      <c r="M70" s="887"/>
      <c r="N70" s="887"/>
      <c r="O70" s="887"/>
      <c r="P70" s="888"/>
      <c r="Q70" s="889">
        <v>1609</v>
      </c>
      <c r="R70" s="843"/>
      <c r="S70" s="843"/>
      <c r="T70" s="843"/>
      <c r="U70" s="843"/>
      <c r="V70" s="843">
        <v>1467</v>
      </c>
      <c r="W70" s="843"/>
      <c r="X70" s="843"/>
      <c r="Y70" s="843"/>
      <c r="Z70" s="843"/>
      <c r="AA70" s="843">
        <v>141</v>
      </c>
      <c r="AB70" s="843"/>
      <c r="AC70" s="843"/>
      <c r="AD70" s="843"/>
      <c r="AE70" s="843"/>
      <c r="AF70" s="843">
        <v>141</v>
      </c>
      <c r="AG70" s="843"/>
      <c r="AH70" s="843"/>
      <c r="AI70" s="843"/>
      <c r="AJ70" s="843"/>
      <c r="AK70" s="843" t="s">
        <v>579</v>
      </c>
      <c r="AL70" s="843"/>
      <c r="AM70" s="843"/>
      <c r="AN70" s="843"/>
      <c r="AO70" s="843"/>
      <c r="AP70" s="843" t="s">
        <v>579</v>
      </c>
      <c r="AQ70" s="843"/>
      <c r="AR70" s="843"/>
      <c r="AS70" s="843"/>
      <c r="AT70" s="843"/>
      <c r="AU70" s="843" t="s">
        <v>579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577</v>
      </c>
      <c r="C71" s="887"/>
      <c r="D71" s="887"/>
      <c r="E71" s="887"/>
      <c r="F71" s="887"/>
      <c r="G71" s="887"/>
      <c r="H71" s="887"/>
      <c r="I71" s="887"/>
      <c r="J71" s="887"/>
      <c r="K71" s="887"/>
      <c r="L71" s="887"/>
      <c r="M71" s="887"/>
      <c r="N71" s="887"/>
      <c r="O71" s="887"/>
      <c r="P71" s="888"/>
      <c r="Q71" s="889">
        <v>456917</v>
      </c>
      <c r="R71" s="843"/>
      <c r="S71" s="843"/>
      <c r="T71" s="843"/>
      <c r="U71" s="843"/>
      <c r="V71" s="843">
        <v>456118</v>
      </c>
      <c r="W71" s="843"/>
      <c r="X71" s="843"/>
      <c r="Y71" s="843"/>
      <c r="Z71" s="843"/>
      <c r="AA71" s="843">
        <v>799</v>
      </c>
      <c r="AB71" s="843"/>
      <c r="AC71" s="843"/>
      <c r="AD71" s="843"/>
      <c r="AE71" s="843"/>
      <c r="AF71" s="843">
        <v>794</v>
      </c>
      <c r="AG71" s="843"/>
      <c r="AH71" s="843"/>
      <c r="AI71" s="843"/>
      <c r="AJ71" s="843"/>
      <c r="AK71" s="843">
        <v>892</v>
      </c>
      <c r="AL71" s="843"/>
      <c r="AM71" s="843"/>
      <c r="AN71" s="843"/>
      <c r="AO71" s="843"/>
      <c r="AP71" s="843" t="s">
        <v>579</v>
      </c>
      <c r="AQ71" s="843"/>
      <c r="AR71" s="843"/>
      <c r="AS71" s="843"/>
      <c r="AT71" s="843"/>
      <c r="AU71" s="843" t="s">
        <v>579</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580</v>
      </c>
      <c r="C72" s="887"/>
      <c r="D72" s="887"/>
      <c r="E72" s="887"/>
      <c r="F72" s="887"/>
      <c r="G72" s="887"/>
      <c r="H72" s="887"/>
      <c r="I72" s="887"/>
      <c r="J72" s="887"/>
      <c r="K72" s="887"/>
      <c r="L72" s="887"/>
      <c r="M72" s="887"/>
      <c r="N72" s="887"/>
      <c r="O72" s="887"/>
      <c r="P72" s="888"/>
      <c r="Q72" s="889">
        <v>28832</v>
      </c>
      <c r="R72" s="843"/>
      <c r="S72" s="843"/>
      <c r="T72" s="843"/>
      <c r="U72" s="843"/>
      <c r="V72" s="843">
        <v>26141</v>
      </c>
      <c r="W72" s="843"/>
      <c r="X72" s="843"/>
      <c r="Y72" s="843"/>
      <c r="Z72" s="843"/>
      <c r="AA72" s="843">
        <v>2691</v>
      </c>
      <c r="AB72" s="843"/>
      <c r="AC72" s="843"/>
      <c r="AD72" s="843"/>
      <c r="AE72" s="843"/>
      <c r="AF72" s="843">
        <v>36115</v>
      </c>
      <c r="AG72" s="843"/>
      <c r="AH72" s="843"/>
      <c r="AI72" s="843"/>
      <c r="AJ72" s="843"/>
      <c r="AK72" s="843" t="s">
        <v>579</v>
      </c>
      <c r="AL72" s="843"/>
      <c r="AM72" s="843"/>
      <c r="AN72" s="843"/>
      <c r="AO72" s="843"/>
      <c r="AP72" s="843">
        <v>55247</v>
      </c>
      <c r="AQ72" s="843"/>
      <c r="AR72" s="843"/>
      <c r="AS72" s="843"/>
      <c r="AT72" s="843"/>
      <c r="AU72" s="843">
        <v>1242</v>
      </c>
      <c r="AV72" s="843"/>
      <c r="AW72" s="843"/>
      <c r="AX72" s="843"/>
      <c r="AY72" s="843"/>
      <c r="AZ72" s="845" t="s">
        <v>582</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581</v>
      </c>
      <c r="C73" s="887"/>
      <c r="D73" s="887"/>
      <c r="E73" s="887"/>
      <c r="F73" s="887"/>
      <c r="G73" s="887"/>
      <c r="H73" s="887"/>
      <c r="I73" s="887"/>
      <c r="J73" s="887"/>
      <c r="K73" s="887"/>
      <c r="L73" s="887"/>
      <c r="M73" s="887"/>
      <c r="N73" s="887"/>
      <c r="O73" s="887"/>
      <c r="P73" s="888"/>
      <c r="Q73" s="889">
        <v>3013</v>
      </c>
      <c r="R73" s="843"/>
      <c r="S73" s="843"/>
      <c r="T73" s="843"/>
      <c r="U73" s="843"/>
      <c r="V73" s="843">
        <v>2588</v>
      </c>
      <c r="W73" s="843"/>
      <c r="X73" s="843"/>
      <c r="Y73" s="843"/>
      <c r="Z73" s="843"/>
      <c r="AA73" s="843">
        <v>425</v>
      </c>
      <c r="AB73" s="843"/>
      <c r="AC73" s="843"/>
      <c r="AD73" s="843"/>
      <c r="AE73" s="843"/>
      <c r="AF73" s="843">
        <v>3544</v>
      </c>
      <c r="AG73" s="843"/>
      <c r="AH73" s="843"/>
      <c r="AI73" s="843"/>
      <c r="AJ73" s="843"/>
      <c r="AK73" s="843" t="s">
        <v>579</v>
      </c>
      <c r="AL73" s="843"/>
      <c r="AM73" s="843"/>
      <c r="AN73" s="843"/>
      <c r="AO73" s="843"/>
      <c r="AP73" s="843">
        <v>9249</v>
      </c>
      <c r="AQ73" s="843"/>
      <c r="AR73" s="843"/>
      <c r="AS73" s="843"/>
      <c r="AT73" s="843"/>
      <c r="AU73" s="843" t="s">
        <v>579</v>
      </c>
      <c r="AV73" s="843"/>
      <c r="AW73" s="843"/>
      <c r="AX73" s="843"/>
      <c r="AY73" s="843"/>
      <c r="AZ73" s="845" t="s">
        <v>582</v>
      </c>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379</v>
      </c>
      <c r="B88" s="802" t="s">
        <v>408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802" t="s">
        <v>409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410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411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417</v>
      </c>
      <c r="AB109" s="906"/>
      <c r="AC109" s="906"/>
      <c r="AD109" s="906"/>
      <c r="AE109" s="907"/>
      <c r="AF109" s="905" t="s">
        <v>418</v>
      </c>
      <c r="AG109" s="906"/>
      <c r="AH109" s="906"/>
      <c r="AI109" s="906"/>
      <c r="AJ109" s="907"/>
      <c r="AK109" s="905" t="s">
        <v>294</v>
      </c>
      <c r="AL109" s="906"/>
      <c r="AM109" s="906"/>
      <c r="AN109" s="906"/>
      <c r="AO109" s="907"/>
      <c r="AP109" s="905" t="s">
        <v>419</v>
      </c>
      <c r="AQ109" s="906"/>
      <c r="AR109" s="906"/>
      <c r="AS109" s="906"/>
      <c r="AT109" s="908"/>
      <c r="AU109" s="925" t="s">
        <v>416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417</v>
      </c>
      <c r="BR109" s="906"/>
      <c r="BS109" s="906"/>
      <c r="BT109" s="906"/>
      <c r="BU109" s="907"/>
      <c r="BV109" s="905" t="s">
        <v>418</v>
      </c>
      <c r="BW109" s="906"/>
      <c r="BX109" s="906"/>
      <c r="BY109" s="906"/>
      <c r="BZ109" s="907"/>
      <c r="CA109" s="905" t="s">
        <v>294</v>
      </c>
      <c r="CB109" s="906"/>
      <c r="CC109" s="906"/>
      <c r="CD109" s="906"/>
      <c r="CE109" s="907"/>
      <c r="CF109" s="926" t="s">
        <v>419</v>
      </c>
      <c r="CG109" s="926"/>
      <c r="CH109" s="926"/>
      <c r="CI109" s="926"/>
      <c r="CJ109" s="926"/>
      <c r="CK109" s="905" t="s">
        <v>420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417</v>
      </c>
      <c r="DH109" s="906"/>
      <c r="DI109" s="906"/>
      <c r="DJ109" s="906"/>
      <c r="DK109" s="907"/>
      <c r="DL109" s="905" t="s">
        <v>418</v>
      </c>
      <c r="DM109" s="906"/>
      <c r="DN109" s="906"/>
      <c r="DO109" s="906"/>
      <c r="DP109" s="907"/>
      <c r="DQ109" s="905" t="s">
        <v>294</v>
      </c>
      <c r="DR109" s="906"/>
      <c r="DS109" s="906"/>
      <c r="DT109" s="906"/>
      <c r="DU109" s="907"/>
      <c r="DV109" s="905" t="s">
        <v>419</v>
      </c>
      <c r="DW109" s="906"/>
      <c r="DX109" s="906"/>
      <c r="DY109" s="906"/>
      <c r="DZ109" s="908"/>
    </row>
    <row r="110" spans="1:131" s="224" customFormat="1" ht="26.25" customHeight="1" x14ac:dyDescent="0.15">
      <c r="A110" s="909" t="s">
        <v>421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4306241</v>
      </c>
      <c r="AB110" s="913"/>
      <c r="AC110" s="913"/>
      <c r="AD110" s="913"/>
      <c r="AE110" s="914"/>
      <c r="AF110" s="915">
        <v>4489723</v>
      </c>
      <c r="AG110" s="913"/>
      <c r="AH110" s="913"/>
      <c r="AI110" s="913"/>
      <c r="AJ110" s="914"/>
      <c r="AK110" s="915">
        <v>4357953</v>
      </c>
      <c r="AL110" s="913"/>
      <c r="AM110" s="913"/>
      <c r="AN110" s="913"/>
      <c r="AO110" s="914"/>
      <c r="AP110" s="916">
        <v>30.5</v>
      </c>
      <c r="AQ110" s="917"/>
      <c r="AR110" s="917"/>
      <c r="AS110" s="917"/>
      <c r="AT110" s="918"/>
      <c r="AU110" s="919" t="s">
        <v>69</v>
      </c>
      <c r="AV110" s="920"/>
      <c r="AW110" s="920"/>
      <c r="AX110" s="920"/>
      <c r="AY110" s="920"/>
      <c r="AZ110" s="942" t="s">
        <v>422</v>
      </c>
      <c r="BA110" s="910"/>
      <c r="BB110" s="910"/>
      <c r="BC110" s="910"/>
      <c r="BD110" s="910"/>
      <c r="BE110" s="910"/>
      <c r="BF110" s="910"/>
      <c r="BG110" s="910"/>
      <c r="BH110" s="910"/>
      <c r="BI110" s="910"/>
      <c r="BJ110" s="910"/>
      <c r="BK110" s="910"/>
      <c r="BL110" s="910"/>
      <c r="BM110" s="910"/>
      <c r="BN110" s="910"/>
      <c r="BO110" s="910"/>
      <c r="BP110" s="911"/>
      <c r="BQ110" s="943">
        <v>38568858</v>
      </c>
      <c r="BR110" s="944"/>
      <c r="BS110" s="944"/>
      <c r="BT110" s="944"/>
      <c r="BU110" s="944"/>
      <c r="BV110" s="944">
        <v>37091229</v>
      </c>
      <c r="BW110" s="944"/>
      <c r="BX110" s="944"/>
      <c r="BY110" s="944"/>
      <c r="BZ110" s="944"/>
      <c r="CA110" s="944">
        <v>35370554</v>
      </c>
      <c r="CB110" s="944"/>
      <c r="CC110" s="944"/>
      <c r="CD110" s="944"/>
      <c r="CE110" s="944"/>
      <c r="CF110" s="957">
        <v>247.9</v>
      </c>
      <c r="CG110" s="958"/>
      <c r="CH110" s="958"/>
      <c r="CI110" s="958"/>
      <c r="CJ110" s="958"/>
      <c r="CK110" s="959" t="s">
        <v>423</v>
      </c>
      <c r="CL110" s="960"/>
      <c r="CM110" s="942" t="s">
        <v>424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426</v>
      </c>
      <c r="BA111" s="936"/>
      <c r="BB111" s="936"/>
      <c r="BC111" s="936"/>
      <c r="BD111" s="936"/>
      <c r="BE111" s="936"/>
      <c r="BF111" s="936"/>
      <c r="BG111" s="936"/>
      <c r="BH111" s="936"/>
      <c r="BI111" s="936"/>
      <c r="BJ111" s="936"/>
      <c r="BK111" s="936"/>
      <c r="BL111" s="936"/>
      <c r="BM111" s="936"/>
      <c r="BN111" s="936"/>
      <c r="BO111" s="936"/>
      <c r="BP111" s="937"/>
      <c r="BQ111" s="938">
        <v>563167</v>
      </c>
      <c r="BR111" s="939"/>
      <c r="BS111" s="939"/>
      <c r="BT111" s="939"/>
      <c r="BU111" s="939"/>
      <c r="BV111" s="939">
        <v>504837</v>
      </c>
      <c r="BW111" s="939"/>
      <c r="BX111" s="939"/>
      <c r="BY111" s="939"/>
      <c r="BZ111" s="939"/>
      <c r="CA111" s="939">
        <v>448938</v>
      </c>
      <c r="CB111" s="939"/>
      <c r="CC111" s="939"/>
      <c r="CD111" s="939"/>
      <c r="CE111" s="939"/>
      <c r="CF111" s="933">
        <v>3.1</v>
      </c>
      <c r="CG111" s="934"/>
      <c r="CH111" s="934"/>
      <c r="CI111" s="934"/>
      <c r="CJ111" s="934"/>
      <c r="CK111" s="961"/>
      <c r="CL111" s="962"/>
      <c r="CM111" s="935" t="s">
        <v>427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428</v>
      </c>
      <c r="B112" s="966"/>
      <c r="C112" s="936" t="s">
        <v>429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430</v>
      </c>
      <c r="BA112" s="936"/>
      <c r="BB112" s="936"/>
      <c r="BC112" s="936"/>
      <c r="BD112" s="936"/>
      <c r="BE112" s="936"/>
      <c r="BF112" s="936"/>
      <c r="BG112" s="936"/>
      <c r="BH112" s="936"/>
      <c r="BI112" s="936"/>
      <c r="BJ112" s="936"/>
      <c r="BK112" s="936"/>
      <c r="BL112" s="936"/>
      <c r="BM112" s="936"/>
      <c r="BN112" s="936"/>
      <c r="BO112" s="936"/>
      <c r="BP112" s="937"/>
      <c r="BQ112" s="938">
        <v>8514085</v>
      </c>
      <c r="BR112" s="939"/>
      <c r="BS112" s="939"/>
      <c r="BT112" s="939"/>
      <c r="BU112" s="939"/>
      <c r="BV112" s="939">
        <v>8105467</v>
      </c>
      <c r="BW112" s="939"/>
      <c r="BX112" s="939"/>
      <c r="BY112" s="939"/>
      <c r="BZ112" s="939"/>
      <c r="CA112" s="939">
        <v>5929393</v>
      </c>
      <c r="CB112" s="939"/>
      <c r="CC112" s="939"/>
      <c r="CD112" s="939"/>
      <c r="CE112" s="939"/>
      <c r="CF112" s="933">
        <v>41.6</v>
      </c>
      <c r="CG112" s="934"/>
      <c r="CH112" s="934"/>
      <c r="CI112" s="934"/>
      <c r="CJ112" s="934"/>
      <c r="CK112" s="961"/>
      <c r="CL112" s="962"/>
      <c r="CM112" s="935" t="s">
        <v>431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432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873585</v>
      </c>
      <c r="AB113" s="951"/>
      <c r="AC113" s="951"/>
      <c r="AD113" s="951"/>
      <c r="AE113" s="952"/>
      <c r="AF113" s="953">
        <v>872520</v>
      </c>
      <c r="AG113" s="951"/>
      <c r="AH113" s="951"/>
      <c r="AI113" s="951"/>
      <c r="AJ113" s="952"/>
      <c r="AK113" s="953">
        <v>680150</v>
      </c>
      <c r="AL113" s="951"/>
      <c r="AM113" s="951"/>
      <c r="AN113" s="951"/>
      <c r="AO113" s="952"/>
      <c r="AP113" s="954">
        <v>4.8</v>
      </c>
      <c r="AQ113" s="955"/>
      <c r="AR113" s="955"/>
      <c r="AS113" s="955"/>
      <c r="AT113" s="956"/>
      <c r="AU113" s="921"/>
      <c r="AV113" s="922"/>
      <c r="AW113" s="922"/>
      <c r="AX113" s="922"/>
      <c r="AY113" s="922"/>
      <c r="AZ113" s="935" t="s">
        <v>433</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v>1242485</v>
      </c>
      <c r="CB113" s="939"/>
      <c r="CC113" s="939"/>
      <c r="CD113" s="939"/>
      <c r="CE113" s="939"/>
      <c r="CF113" s="933">
        <v>8.6999999999999993</v>
      </c>
      <c r="CG113" s="934"/>
      <c r="CH113" s="934"/>
      <c r="CI113" s="934"/>
      <c r="CJ113" s="934"/>
      <c r="CK113" s="961"/>
      <c r="CL113" s="962"/>
      <c r="CM113" s="935" t="s">
        <v>434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23381</v>
      </c>
      <c r="DH113" s="972"/>
      <c r="DI113" s="972"/>
      <c r="DJ113" s="972"/>
      <c r="DK113" s="973"/>
      <c r="DL113" s="974">
        <v>16510</v>
      </c>
      <c r="DM113" s="972"/>
      <c r="DN113" s="972"/>
      <c r="DO113" s="972"/>
      <c r="DP113" s="973"/>
      <c r="DQ113" s="974">
        <v>12040</v>
      </c>
      <c r="DR113" s="972"/>
      <c r="DS113" s="972"/>
      <c r="DT113" s="972"/>
      <c r="DU113" s="973"/>
      <c r="DV113" s="975">
        <v>0.1</v>
      </c>
      <c r="DW113" s="976"/>
      <c r="DX113" s="976"/>
      <c r="DY113" s="976"/>
      <c r="DZ113" s="977"/>
    </row>
    <row r="114" spans="1:130" s="224" customFormat="1" ht="26.25" customHeight="1" x14ac:dyDescent="0.15">
      <c r="A114" s="967"/>
      <c r="B114" s="968"/>
      <c r="C114" s="936" t="s">
        <v>435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2739</v>
      </c>
      <c r="AB114" s="972"/>
      <c r="AC114" s="972"/>
      <c r="AD114" s="972"/>
      <c r="AE114" s="973"/>
      <c r="AF114" s="974" t="s">
        <v>122</v>
      </c>
      <c r="AG114" s="972"/>
      <c r="AH114" s="972"/>
      <c r="AI114" s="972"/>
      <c r="AJ114" s="973"/>
      <c r="AK114" s="974">
        <v>187912</v>
      </c>
      <c r="AL114" s="972"/>
      <c r="AM114" s="972"/>
      <c r="AN114" s="972"/>
      <c r="AO114" s="973"/>
      <c r="AP114" s="975">
        <v>1.3</v>
      </c>
      <c r="AQ114" s="976"/>
      <c r="AR114" s="976"/>
      <c r="AS114" s="976"/>
      <c r="AT114" s="977"/>
      <c r="AU114" s="921"/>
      <c r="AV114" s="922"/>
      <c r="AW114" s="922"/>
      <c r="AX114" s="922"/>
      <c r="AY114" s="922"/>
      <c r="AZ114" s="935" t="s">
        <v>436</v>
      </c>
      <c r="BA114" s="936"/>
      <c r="BB114" s="936"/>
      <c r="BC114" s="936"/>
      <c r="BD114" s="936"/>
      <c r="BE114" s="936"/>
      <c r="BF114" s="936"/>
      <c r="BG114" s="936"/>
      <c r="BH114" s="936"/>
      <c r="BI114" s="936"/>
      <c r="BJ114" s="936"/>
      <c r="BK114" s="936"/>
      <c r="BL114" s="936"/>
      <c r="BM114" s="936"/>
      <c r="BN114" s="936"/>
      <c r="BO114" s="936"/>
      <c r="BP114" s="937"/>
      <c r="BQ114" s="938">
        <v>3798422</v>
      </c>
      <c r="BR114" s="939"/>
      <c r="BS114" s="939"/>
      <c r="BT114" s="939"/>
      <c r="BU114" s="939"/>
      <c r="BV114" s="939">
        <v>3814657</v>
      </c>
      <c r="BW114" s="939"/>
      <c r="BX114" s="939"/>
      <c r="BY114" s="939"/>
      <c r="BZ114" s="939"/>
      <c r="CA114" s="939">
        <v>3980704</v>
      </c>
      <c r="CB114" s="939"/>
      <c r="CC114" s="939"/>
      <c r="CD114" s="939"/>
      <c r="CE114" s="939"/>
      <c r="CF114" s="933">
        <v>27.9</v>
      </c>
      <c r="CG114" s="934"/>
      <c r="CH114" s="934"/>
      <c r="CI114" s="934"/>
      <c r="CJ114" s="934"/>
      <c r="CK114" s="961"/>
      <c r="CL114" s="962"/>
      <c r="CM114" s="935" t="s">
        <v>437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66716</v>
      </c>
      <c r="AB115" s="951"/>
      <c r="AC115" s="951"/>
      <c r="AD115" s="951"/>
      <c r="AE115" s="952"/>
      <c r="AF115" s="953">
        <v>68201</v>
      </c>
      <c r="AG115" s="951"/>
      <c r="AH115" s="951"/>
      <c r="AI115" s="951"/>
      <c r="AJ115" s="952"/>
      <c r="AK115" s="953">
        <v>62141</v>
      </c>
      <c r="AL115" s="951"/>
      <c r="AM115" s="951"/>
      <c r="AN115" s="951"/>
      <c r="AO115" s="952"/>
      <c r="AP115" s="954">
        <v>0.4</v>
      </c>
      <c r="AQ115" s="955"/>
      <c r="AR115" s="955"/>
      <c r="AS115" s="955"/>
      <c r="AT115" s="956"/>
      <c r="AU115" s="921"/>
      <c r="AV115" s="922"/>
      <c r="AW115" s="922"/>
      <c r="AX115" s="922"/>
      <c r="AY115" s="922"/>
      <c r="AZ115" s="935" t="s">
        <v>439</v>
      </c>
      <c r="BA115" s="936"/>
      <c r="BB115" s="936"/>
      <c r="BC115" s="936"/>
      <c r="BD115" s="936"/>
      <c r="BE115" s="936"/>
      <c r="BF115" s="936"/>
      <c r="BG115" s="936"/>
      <c r="BH115" s="936"/>
      <c r="BI115" s="936"/>
      <c r="BJ115" s="936"/>
      <c r="BK115" s="936"/>
      <c r="BL115" s="936"/>
      <c r="BM115" s="936"/>
      <c r="BN115" s="936"/>
      <c r="BO115" s="936"/>
      <c r="BP115" s="937"/>
      <c r="BQ115" s="938">
        <v>1</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441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219</v>
      </c>
      <c r="AB116" s="972"/>
      <c r="AC116" s="972"/>
      <c r="AD116" s="972"/>
      <c r="AE116" s="973"/>
      <c r="AF116" s="974">
        <v>137</v>
      </c>
      <c r="AG116" s="972"/>
      <c r="AH116" s="972"/>
      <c r="AI116" s="972"/>
      <c r="AJ116" s="973"/>
      <c r="AK116" s="974">
        <v>92</v>
      </c>
      <c r="AL116" s="972"/>
      <c r="AM116" s="972"/>
      <c r="AN116" s="972"/>
      <c r="AO116" s="973"/>
      <c r="AP116" s="975">
        <v>0</v>
      </c>
      <c r="AQ116" s="976"/>
      <c r="AR116" s="976"/>
      <c r="AS116" s="976"/>
      <c r="AT116" s="977"/>
      <c r="AU116" s="921"/>
      <c r="AV116" s="922"/>
      <c r="AW116" s="922"/>
      <c r="AX116" s="922"/>
      <c r="AY116" s="922"/>
      <c r="AZ116" s="980" t="s">
        <v>442</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444</v>
      </c>
      <c r="Z117" s="907"/>
      <c r="AA117" s="991">
        <v>5249500</v>
      </c>
      <c r="AB117" s="992"/>
      <c r="AC117" s="992"/>
      <c r="AD117" s="992"/>
      <c r="AE117" s="993"/>
      <c r="AF117" s="994">
        <v>5430581</v>
      </c>
      <c r="AG117" s="992"/>
      <c r="AH117" s="992"/>
      <c r="AI117" s="992"/>
      <c r="AJ117" s="993"/>
      <c r="AK117" s="994">
        <v>5288248</v>
      </c>
      <c r="AL117" s="992"/>
      <c r="AM117" s="992"/>
      <c r="AN117" s="992"/>
      <c r="AO117" s="993"/>
      <c r="AP117" s="995"/>
      <c r="AQ117" s="996"/>
      <c r="AR117" s="996"/>
      <c r="AS117" s="996"/>
      <c r="AT117" s="997"/>
      <c r="AU117" s="921"/>
      <c r="AV117" s="922"/>
      <c r="AW117" s="922"/>
      <c r="AX117" s="922"/>
      <c r="AY117" s="922"/>
      <c r="AZ117" s="987" t="s">
        <v>445</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420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417</v>
      </c>
      <c r="AB118" s="906"/>
      <c r="AC118" s="906"/>
      <c r="AD118" s="906"/>
      <c r="AE118" s="907"/>
      <c r="AF118" s="905" t="s">
        <v>418</v>
      </c>
      <c r="AG118" s="906"/>
      <c r="AH118" s="906"/>
      <c r="AI118" s="906"/>
      <c r="AJ118" s="907"/>
      <c r="AK118" s="905" t="s">
        <v>294</v>
      </c>
      <c r="AL118" s="906"/>
      <c r="AM118" s="906"/>
      <c r="AN118" s="906"/>
      <c r="AO118" s="907"/>
      <c r="AP118" s="983" t="s">
        <v>419</v>
      </c>
      <c r="AQ118" s="984"/>
      <c r="AR118" s="984"/>
      <c r="AS118" s="984"/>
      <c r="AT118" s="985"/>
      <c r="AU118" s="921"/>
      <c r="AV118" s="922"/>
      <c r="AW118" s="922"/>
      <c r="AX118" s="922"/>
      <c r="AY118" s="922"/>
      <c r="AZ118" s="986" t="s">
        <v>447</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423</v>
      </c>
      <c r="B119" s="960"/>
      <c r="C119" s="942" t="s">
        <v>424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449</v>
      </c>
      <c r="BP119" s="1018"/>
      <c r="BQ119" s="1012">
        <v>51444533</v>
      </c>
      <c r="BR119" s="1013"/>
      <c r="BS119" s="1013"/>
      <c r="BT119" s="1013"/>
      <c r="BU119" s="1013"/>
      <c r="BV119" s="1013">
        <v>49516190</v>
      </c>
      <c r="BW119" s="1013"/>
      <c r="BX119" s="1013"/>
      <c r="BY119" s="1013"/>
      <c r="BZ119" s="1013"/>
      <c r="CA119" s="1013">
        <v>46972074</v>
      </c>
      <c r="CB119" s="1013"/>
      <c r="CC119" s="1013"/>
      <c r="CD119" s="1013"/>
      <c r="CE119" s="1013"/>
      <c r="CF119" s="1014"/>
      <c r="CG119" s="1015"/>
      <c r="CH119" s="1015"/>
      <c r="CI119" s="1015"/>
      <c r="CJ119" s="1016"/>
      <c r="CK119" s="963"/>
      <c r="CL119" s="964"/>
      <c r="CM119" s="986" t="s">
        <v>450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539786</v>
      </c>
      <c r="DH119" s="999"/>
      <c r="DI119" s="999"/>
      <c r="DJ119" s="999"/>
      <c r="DK119" s="1000"/>
      <c r="DL119" s="998">
        <v>488327</v>
      </c>
      <c r="DM119" s="999"/>
      <c r="DN119" s="999"/>
      <c r="DO119" s="999"/>
      <c r="DP119" s="1000"/>
      <c r="DQ119" s="998">
        <v>436898</v>
      </c>
      <c r="DR119" s="999"/>
      <c r="DS119" s="999"/>
      <c r="DT119" s="999"/>
      <c r="DU119" s="1000"/>
      <c r="DV119" s="1001">
        <v>3.1</v>
      </c>
      <c r="DW119" s="1002"/>
      <c r="DX119" s="1002"/>
      <c r="DY119" s="1002"/>
      <c r="DZ119" s="1003"/>
    </row>
    <row r="120" spans="1:130" s="224" customFormat="1" ht="26.25" customHeight="1" x14ac:dyDescent="0.15">
      <c r="A120" s="1070"/>
      <c r="B120" s="962"/>
      <c r="C120" s="935" t="s">
        <v>427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451</v>
      </c>
      <c r="AV120" s="1005"/>
      <c r="AW120" s="1005"/>
      <c r="AX120" s="1005"/>
      <c r="AY120" s="1006"/>
      <c r="AZ120" s="942" t="s">
        <v>452</v>
      </c>
      <c r="BA120" s="910"/>
      <c r="BB120" s="910"/>
      <c r="BC120" s="910"/>
      <c r="BD120" s="910"/>
      <c r="BE120" s="910"/>
      <c r="BF120" s="910"/>
      <c r="BG120" s="910"/>
      <c r="BH120" s="910"/>
      <c r="BI120" s="910"/>
      <c r="BJ120" s="910"/>
      <c r="BK120" s="910"/>
      <c r="BL120" s="910"/>
      <c r="BM120" s="910"/>
      <c r="BN120" s="910"/>
      <c r="BO120" s="910"/>
      <c r="BP120" s="911"/>
      <c r="BQ120" s="943">
        <v>4940039</v>
      </c>
      <c r="BR120" s="944"/>
      <c r="BS120" s="944"/>
      <c r="BT120" s="944"/>
      <c r="BU120" s="944"/>
      <c r="BV120" s="944">
        <v>5695965</v>
      </c>
      <c r="BW120" s="944"/>
      <c r="BX120" s="944"/>
      <c r="BY120" s="944"/>
      <c r="BZ120" s="944"/>
      <c r="CA120" s="944">
        <v>6104021</v>
      </c>
      <c r="CB120" s="944"/>
      <c r="CC120" s="944"/>
      <c r="CD120" s="944"/>
      <c r="CE120" s="944"/>
      <c r="CF120" s="957">
        <v>42.8</v>
      </c>
      <c r="CG120" s="958"/>
      <c r="CH120" s="958"/>
      <c r="CI120" s="958"/>
      <c r="CJ120" s="958"/>
      <c r="CK120" s="1019" t="s">
        <v>453</v>
      </c>
      <c r="CL120" s="1020"/>
      <c r="CM120" s="1020"/>
      <c r="CN120" s="1020"/>
      <c r="CO120" s="1021"/>
      <c r="CP120" s="1027" t="s">
        <v>398</v>
      </c>
      <c r="CQ120" s="1028"/>
      <c r="CR120" s="1028"/>
      <c r="CS120" s="1028"/>
      <c r="CT120" s="1028"/>
      <c r="CU120" s="1028"/>
      <c r="CV120" s="1028"/>
      <c r="CW120" s="1028"/>
      <c r="CX120" s="1028"/>
      <c r="CY120" s="1028"/>
      <c r="CZ120" s="1028"/>
      <c r="DA120" s="1028"/>
      <c r="DB120" s="1028"/>
      <c r="DC120" s="1028"/>
      <c r="DD120" s="1028"/>
      <c r="DE120" s="1028"/>
      <c r="DF120" s="1029"/>
      <c r="DG120" s="943">
        <v>3664655</v>
      </c>
      <c r="DH120" s="944"/>
      <c r="DI120" s="944"/>
      <c r="DJ120" s="944"/>
      <c r="DK120" s="944"/>
      <c r="DL120" s="944">
        <v>3522904</v>
      </c>
      <c r="DM120" s="944"/>
      <c r="DN120" s="944"/>
      <c r="DO120" s="944"/>
      <c r="DP120" s="944"/>
      <c r="DQ120" s="944">
        <v>3386571</v>
      </c>
      <c r="DR120" s="944"/>
      <c r="DS120" s="944"/>
      <c r="DT120" s="944"/>
      <c r="DU120" s="944"/>
      <c r="DV120" s="945">
        <v>23.7</v>
      </c>
      <c r="DW120" s="945"/>
      <c r="DX120" s="945"/>
      <c r="DY120" s="945"/>
      <c r="DZ120" s="946"/>
    </row>
    <row r="121" spans="1:130" s="224" customFormat="1" ht="26.25" customHeight="1" x14ac:dyDescent="0.15">
      <c r="A121" s="1070"/>
      <c r="B121" s="962"/>
      <c r="C121" s="987" t="s">
        <v>454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455</v>
      </c>
      <c r="BA121" s="936"/>
      <c r="BB121" s="936"/>
      <c r="BC121" s="936"/>
      <c r="BD121" s="936"/>
      <c r="BE121" s="936"/>
      <c r="BF121" s="936"/>
      <c r="BG121" s="936"/>
      <c r="BH121" s="936"/>
      <c r="BI121" s="936"/>
      <c r="BJ121" s="936"/>
      <c r="BK121" s="936"/>
      <c r="BL121" s="936"/>
      <c r="BM121" s="936"/>
      <c r="BN121" s="936"/>
      <c r="BO121" s="936"/>
      <c r="BP121" s="937"/>
      <c r="BQ121" s="938">
        <v>94715</v>
      </c>
      <c r="BR121" s="939"/>
      <c r="BS121" s="939"/>
      <c r="BT121" s="939"/>
      <c r="BU121" s="939"/>
      <c r="BV121" s="939">
        <v>73357</v>
      </c>
      <c r="BW121" s="939"/>
      <c r="BX121" s="939"/>
      <c r="BY121" s="939"/>
      <c r="BZ121" s="939"/>
      <c r="CA121" s="939">
        <v>100057</v>
      </c>
      <c r="CB121" s="939"/>
      <c r="CC121" s="939"/>
      <c r="CD121" s="939"/>
      <c r="CE121" s="939"/>
      <c r="CF121" s="933">
        <v>0.7</v>
      </c>
      <c r="CG121" s="934"/>
      <c r="CH121" s="934"/>
      <c r="CI121" s="934"/>
      <c r="CJ121" s="934"/>
      <c r="CK121" s="1022"/>
      <c r="CL121" s="1023"/>
      <c r="CM121" s="1023"/>
      <c r="CN121" s="1023"/>
      <c r="CO121" s="1024"/>
      <c r="CP121" s="1032" t="s">
        <v>399</v>
      </c>
      <c r="CQ121" s="1033"/>
      <c r="CR121" s="1033"/>
      <c r="CS121" s="1033"/>
      <c r="CT121" s="1033"/>
      <c r="CU121" s="1033"/>
      <c r="CV121" s="1033"/>
      <c r="CW121" s="1033"/>
      <c r="CX121" s="1033"/>
      <c r="CY121" s="1033"/>
      <c r="CZ121" s="1033"/>
      <c r="DA121" s="1033"/>
      <c r="DB121" s="1033"/>
      <c r="DC121" s="1033"/>
      <c r="DD121" s="1033"/>
      <c r="DE121" s="1033"/>
      <c r="DF121" s="1034"/>
      <c r="DG121" s="938">
        <v>2266056</v>
      </c>
      <c r="DH121" s="939"/>
      <c r="DI121" s="939"/>
      <c r="DJ121" s="939"/>
      <c r="DK121" s="939"/>
      <c r="DL121" s="939">
        <v>2087749</v>
      </c>
      <c r="DM121" s="939"/>
      <c r="DN121" s="939"/>
      <c r="DO121" s="939"/>
      <c r="DP121" s="939"/>
      <c r="DQ121" s="939">
        <v>1923305</v>
      </c>
      <c r="DR121" s="939"/>
      <c r="DS121" s="939"/>
      <c r="DT121" s="939"/>
      <c r="DU121" s="939"/>
      <c r="DV121" s="940">
        <v>13.5</v>
      </c>
      <c r="DW121" s="940"/>
      <c r="DX121" s="940"/>
      <c r="DY121" s="940"/>
      <c r="DZ121" s="941"/>
    </row>
    <row r="122" spans="1:130" s="224" customFormat="1" ht="26.25" customHeight="1" x14ac:dyDescent="0.15">
      <c r="A122" s="1070"/>
      <c r="B122" s="962"/>
      <c r="C122" s="935" t="s">
        <v>437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456</v>
      </c>
      <c r="BA122" s="978"/>
      <c r="BB122" s="978"/>
      <c r="BC122" s="978"/>
      <c r="BD122" s="978"/>
      <c r="BE122" s="978"/>
      <c r="BF122" s="978"/>
      <c r="BG122" s="978"/>
      <c r="BH122" s="978"/>
      <c r="BI122" s="978"/>
      <c r="BJ122" s="978"/>
      <c r="BK122" s="978"/>
      <c r="BL122" s="978"/>
      <c r="BM122" s="978"/>
      <c r="BN122" s="978"/>
      <c r="BO122" s="978"/>
      <c r="BP122" s="979"/>
      <c r="BQ122" s="1012">
        <v>31653989</v>
      </c>
      <c r="BR122" s="1013"/>
      <c r="BS122" s="1013"/>
      <c r="BT122" s="1013"/>
      <c r="BU122" s="1013"/>
      <c r="BV122" s="1013">
        <v>31840662</v>
      </c>
      <c r="BW122" s="1013"/>
      <c r="BX122" s="1013"/>
      <c r="BY122" s="1013"/>
      <c r="BZ122" s="1013"/>
      <c r="CA122" s="1013">
        <v>30389896</v>
      </c>
      <c r="CB122" s="1013"/>
      <c r="CC122" s="1013"/>
      <c r="CD122" s="1013"/>
      <c r="CE122" s="1013"/>
      <c r="CF122" s="1030">
        <v>213</v>
      </c>
      <c r="CG122" s="1031"/>
      <c r="CH122" s="1031"/>
      <c r="CI122" s="1031"/>
      <c r="CJ122" s="1031"/>
      <c r="CK122" s="1022"/>
      <c r="CL122" s="1023"/>
      <c r="CM122" s="1023"/>
      <c r="CN122" s="1023"/>
      <c r="CO122" s="1024"/>
      <c r="CP122" s="1032" t="s">
        <v>401</v>
      </c>
      <c r="CQ122" s="1033"/>
      <c r="CR122" s="1033"/>
      <c r="CS122" s="1033"/>
      <c r="CT122" s="1033"/>
      <c r="CU122" s="1033"/>
      <c r="CV122" s="1033"/>
      <c r="CW122" s="1033"/>
      <c r="CX122" s="1033"/>
      <c r="CY122" s="1033"/>
      <c r="CZ122" s="1033"/>
      <c r="DA122" s="1033"/>
      <c r="DB122" s="1033"/>
      <c r="DC122" s="1033"/>
      <c r="DD122" s="1033"/>
      <c r="DE122" s="1033"/>
      <c r="DF122" s="1034"/>
      <c r="DG122" s="938">
        <v>513099</v>
      </c>
      <c r="DH122" s="939"/>
      <c r="DI122" s="939"/>
      <c r="DJ122" s="939"/>
      <c r="DK122" s="939"/>
      <c r="DL122" s="939">
        <v>527778</v>
      </c>
      <c r="DM122" s="939"/>
      <c r="DN122" s="939"/>
      <c r="DO122" s="939"/>
      <c r="DP122" s="939"/>
      <c r="DQ122" s="939">
        <v>523297</v>
      </c>
      <c r="DR122" s="939"/>
      <c r="DS122" s="939"/>
      <c r="DT122" s="939"/>
      <c r="DU122" s="939"/>
      <c r="DV122" s="940">
        <v>3.7</v>
      </c>
      <c r="DW122" s="940"/>
      <c r="DX122" s="940"/>
      <c r="DY122" s="940"/>
      <c r="DZ122" s="941"/>
    </row>
    <row r="123" spans="1:130" s="224" customFormat="1" ht="26.25" customHeight="1" x14ac:dyDescent="0.15">
      <c r="A123" s="1070"/>
      <c r="B123" s="962"/>
      <c r="C123" s="935" t="s">
        <v>443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457</v>
      </c>
      <c r="BP123" s="1018"/>
      <c r="BQ123" s="1076">
        <v>36688743</v>
      </c>
      <c r="BR123" s="1077"/>
      <c r="BS123" s="1077"/>
      <c r="BT123" s="1077"/>
      <c r="BU123" s="1077"/>
      <c r="BV123" s="1077">
        <v>37609984</v>
      </c>
      <c r="BW123" s="1077"/>
      <c r="BX123" s="1077"/>
      <c r="BY123" s="1077"/>
      <c r="BZ123" s="1077"/>
      <c r="CA123" s="1077">
        <v>36593974</v>
      </c>
      <c r="CB123" s="1077"/>
      <c r="CC123" s="1077"/>
      <c r="CD123" s="1077"/>
      <c r="CE123" s="1077"/>
      <c r="CF123" s="1014"/>
      <c r="CG123" s="1015"/>
      <c r="CH123" s="1015"/>
      <c r="CI123" s="1015"/>
      <c r="CJ123" s="1016"/>
      <c r="CK123" s="1022"/>
      <c r="CL123" s="1023"/>
      <c r="CM123" s="1023"/>
      <c r="CN123" s="1023"/>
      <c r="CO123" s="1024"/>
      <c r="CP123" s="1032" t="s">
        <v>396</v>
      </c>
      <c r="CQ123" s="1033"/>
      <c r="CR123" s="1033"/>
      <c r="CS123" s="1033"/>
      <c r="CT123" s="1033"/>
      <c r="CU123" s="1033"/>
      <c r="CV123" s="1033"/>
      <c r="CW123" s="1033"/>
      <c r="CX123" s="1033"/>
      <c r="CY123" s="1033"/>
      <c r="CZ123" s="1033"/>
      <c r="DA123" s="1033"/>
      <c r="DB123" s="1033"/>
      <c r="DC123" s="1033"/>
      <c r="DD123" s="1033"/>
      <c r="DE123" s="1033"/>
      <c r="DF123" s="1034"/>
      <c r="DG123" s="971">
        <v>174303</v>
      </c>
      <c r="DH123" s="972"/>
      <c r="DI123" s="972"/>
      <c r="DJ123" s="972"/>
      <c r="DK123" s="973"/>
      <c r="DL123" s="974">
        <v>131263</v>
      </c>
      <c r="DM123" s="972"/>
      <c r="DN123" s="972"/>
      <c r="DO123" s="972"/>
      <c r="DP123" s="973"/>
      <c r="DQ123" s="974">
        <v>96220</v>
      </c>
      <c r="DR123" s="972"/>
      <c r="DS123" s="972"/>
      <c r="DT123" s="972"/>
      <c r="DU123" s="973"/>
      <c r="DV123" s="975">
        <v>0.7</v>
      </c>
      <c r="DW123" s="976"/>
      <c r="DX123" s="976"/>
      <c r="DY123" s="976"/>
      <c r="DZ123" s="977"/>
    </row>
    <row r="124" spans="1:130" s="224" customFormat="1" ht="26.25" customHeight="1" thickBot="1" x14ac:dyDescent="0.2">
      <c r="A124" s="1070"/>
      <c r="B124" s="962"/>
      <c r="C124" s="935" t="s">
        <v>446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v>60588</v>
      </c>
      <c r="AB124" s="972"/>
      <c r="AC124" s="972"/>
      <c r="AD124" s="972"/>
      <c r="AE124" s="973"/>
      <c r="AF124" s="974">
        <v>59561</v>
      </c>
      <c r="AG124" s="972"/>
      <c r="AH124" s="972"/>
      <c r="AI124" s="972"/>
      <c r="AJ124" s="973"/>
      <c r="AK124" s="974">
        <v>56999</v>
      </c>
      <c r="AL124" s="972"/>
      <c r="AM124" s="972"/>
      <c r="AN124" s="972"/>
      <c r="AO124" s="973"/>
      <c r="AP124" s="975">
        <v>0.4</v>
      </c>
      <c r="AQ124" s="976"/>
      <c r="AR124" s="976"/>
      <c r="AS124" s="976"/>
      <c r="AT124" s="977"/>
      <c r="AU124" s="1072" t="s">
        <v>458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100.4</v>
      </c>
      <c r="BR124" s="1040"/>
      <c r="BS124" s="1040"/>
      <c r="BT124" s="1040"/>
      <c r="BU124" s="1040"/>
      <c r="BV124" s="1040">
        <v>83.9</v>
      </c>
      <c r="BW124" s="1040"/>
      <c r="BX124" s="1040"/>
      <c r="BY124" s="1040"/>
      <c r="BZ124" s="1040"/>
      <c r="CA124" s="1040">
        <v>72.7</v>
      </c>
      <c r="CB124" s="1040"/>
      <c r="CC124" s="1040"/>
      <c r="CD124" s="1040"/>
      <c r="CE124" s="1040"/>
      <c r="CF124" s="1041"/>
      <c r="CG124" s="1042"/>
      <c r="CH124" s="1042"/>
      <c r="CI124" s="1042"/>
      <c r="CJ124" s="1043"/>
      <c r="CK124" s="1025"/>
      <c r="CL124" s="1025"/>
      <c r="CM124" s="1025"/>
      <c r="CN124" s="1025"/>
      <c r="CO124" s="1026"/>
      <c r="CP124" s="1032" t="s">
        <v>459</v>
      </c>
      <c r="CQ124" s="1033"/>
      <c r="CR124" s="1033"/>
      <c r="CS124" s="1033"/>
      <c r="CT124" s="1033"/>
      <c r="CU124" s="1033"/>
      <c r="CV124" s="1033"/>
      <c r="CW124" s="1033"/>
      <c r="CX124" s="1033"/>
      <c r="CY124" s="1033"/>
      <c r="CZ124" s="1033"/>
      <c r="DA124" s="1033"/>
      <c r="DB124" s="1033"/>
      <c r="DC124" s="1033"/>
      <c r="DD124" s="1033"/>
      <c r="DE124" s="1033"/>
      <c r="DF124" s="1034"/>
      <c r="DG124" s="1017">
        <v>1895972</v>
      </c>
      <c r="DH124" s="999"/>
      <c r="DI124" s="999"/>
      <c r="DJ124" s="999"/>
      <c r="DK124" s="1000"/>
      <c r="DL124" s="998">
        <v>1835773</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460</v>
      </c>
      <c r="CL125" s="1020"/>
      <c r="CM125" s="1020"/>
      <c r="CN125" s="1020"/>
      <c r="CO125" s="1021"/>
      <c r="CP125" s="942" t="s">
        <v>461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450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6128</v>
      </c>
      <c r="AB127" s="972"/>
      <c r="AC127" s="972"/>
      <c r="AD127" s="972"/>
      <c r="AE127" s="973"/>
      <c r="AF127" s="974">
        <v>8640</v>
      </c>
      <c r="AG127" s="972"/>
      <c r="AH127" s="972"/>
      <c r="AI127" s="972"/>
      <c r="AJ127" s="973"/>
      <c r="AK127" s="974">
        <v>5142</v>
      </c>
      <c r="AL127" s="972"/>
      <c r="AM127" s="972"/>
      <c r="AN127" s="972"/>
      <c r="AO127" s="973"/>
      <c r="AP127" s="975">
        <v>0</v>
      </c>
      <c r="AQ127" s="976"/>
      <c r="AR127" s="976"/>
      <c r="AS127" s="976"/>
      <c r="AT127" s="977"/>
      <c r="AU127" s="226"/>
      <c r="AV127" s="226"/>
      <c r="AW127" s="226"/>
      <c r="AX127" s="1044" t="s">
        <v>464</v>
      </c>
      <c r="AY127" s="1045"/>
      <c r="AZ127" s="1045"/>
      <c r="BA127" s="1045"/>
      <c r="BB127" s="1045"/>
      <c r="BC127" s="1045"/>
      <c r="BD127" s="1045"/>
      <c r="BE127" s="1046"/>
      <c r="BF127" s="1047" t="s">
        <v>465</v>
      </c>
      <c r="BG127" s="1045"/>
      <c r="BH127" s="1045"/>
      <c r="BI127" s="1045"/>
      <c r="BJ127" s="1045"/>
      <c r="BK127" s="1045"/>
      <c r="BL127" s="1046"/>
      <c r="BM127" s="1047" t="s">
        <v>466</v>
      </c>
      <c r="BN127" s="1045"/>
      <c r="BO127" s="1045"/>
      <c r="BP127" s="1045"/>
      <c r="BQ127" s="1045"/>
      <c r="BR127" s="1045"/>
      <c r="BS127" s="1046"/>
      <c r="BT127" s="1047" t="s">
        <v>467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470</v>
      </c>
      <c r="X128" s="1056"/>
      <c r="Y128" s="1056"/>
      <c r="Z128" s="1057"/>
      <c r="AA128" s="1058">
        <v>77986</v>
      </c>
      <c r="AB128" s="1059"/>
      <c r="AC128" s="1059"/>
      <c r="AD128" s="1059"/>
      <c r="AE128" s="1060"/>
      <c r="AF128" s="1061">
        <v>71806</v>
      </c>
      <c r="AG128" s="1059"/>
      <c r="AH128" s="1059"/>
      <c r="AI128" s="1059"/>
      <c r="AJ128" s="1060"/>
      <c r="AK128" s="1061">
        <v>47466</v>
      </c>
      <c r="AL128" s="1059"/>
      <c r="AM128" s="1059"/>
      <c r="AN128" s="1059"/>
      <c r="AO128" s="1060"/>
      <c r="AP128" s="1062"/>
      <c r="AQ128" s="1063"/>
      <c r="AR128" s="1063"/>
      <c r="AS128" s="1063"/>
      <c r="AT128" s="1064"/>
      <c r="AU128" s="226"/>
      <c r="AV128" s="226"/>
      <c r="AW128" s="226"/>
      <c r="AX128" s="909" t="s">
        <v>471</v>
      </c>
      <c r="AY128" s="910"/>
      <c r="AZ128" s="910"/>
      <c r="BA128" s="910"/>
      <c r="BB128" s="910"/>
      <c r="BC128" s="910"/>
      <c r="BD128" s="910"/>
      <c r="BE128" s="911"/>
      <c r="BF128" s="1065" t="s">
        <v>122</v>
      </c>
      <c r="BG128" s="1066"/>
      <c r="BH128" s="1066"/>
      <c r="BI128" s="1066"/>
      <c r="BJ128" s="1066"/>
      <c r="BK128" s="1066"/>
      <c r="BL128" s="1067"/>
      <c r="BM128" s="1065">
        <v>12.6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472</v>
      </c>
      <c r="CQ128" s="739"/>
      <c r="CR128" s="739"/>
      <c r="CS128" s="739"/>
      <c r="CT128" s="739"/>
      <c r="CU128" s="739"/>
      <c r="CV128" s="739"/>
      <c r="CW128" s="739"/>
      <c r="CX128" s="739"/>
      <c r="CY128" s="739"/>
      <c r="CZ128" s="739"/>
      <c r="DA128" s="739"/>
      <c r="DB128" s="739"/>
      <c r="DC128" s="739"/>
      <c r="DD128" s="739"/>
      <c r="DE128" s="739"/>
      <c r="DF128" s="1049"/>
      <c r="DG128" s="1050">
        <v>1</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473</v>
      </c>
      <c r="X129" s="1084"/>
      <c r="Y129" s="1084"/>
      <c r="Z129" s="1085"/>
      <c r="AA129" s="971">
        <v>18261533</v>
      </c>
      <c r="AB129" s="972"/>
      <c r="AC129" s="972"/>
      <c r="AD129" s="972"/>
      <c r="AE129" s="973"/>
      <c r="AF129" s="974">
        <v>17829506</v>
      </c>
      <c r="AG129" s="972"/>
      <c r="AH129" s="972"/>
      <c r="AI129" s="972"/>
      <c r="AJ129" s="973"/>
      <c r="AK129" s="974">
        <v>17898288</v>
      </c>
      <c r="AL129" s="972"/>
      <c r="AM129" s="972"/>
      <c r="AN129" s="972"/>
      <c r="AO129" s="973"/>
      <c r="AP129" s="1086"/>
      <c r="AQ129" s="1087"/>
      <c r="AR129" s="1087"/>
      <c r="AS129" s="1087"/>
      <c r="AT129" s="1088"/>
      <c r="AU129" s="227"/>
      <c r="AV129" s="227"/>
      <c r="AW129" s="227"/>
      <c r="AX129" s="1078" t="s">
        <v>474</v>
      </c>
      <c r="AY129" s="936"/>
      <c r="AZ129" s="936"/>
      <c r="BA129" s="936"/>
      <c r="BB129" s="936"/>
      <c r="BC129" s="936"/>
      <c r="BD129" s="936"/>
      <c r="BE129" s="937"/>
      <c r="BF129" s="1079" t="s">
        <v>122</v>
      </c>
      <c r="BG129" s="1080"/>
      <c r="BH129" s="1080"/>
      <c r="BI129" s="1080"/>
      <c r="BJ129" s="1080"/>
      <c r="BK129" s="1080"/>
      <c r="BL129" s="1081"/>
      <c r="BM129" s="1079">
        <v>17.600000000000001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476</v>
      </c>
      <c r="X130" s="1084"/>
      <c r="Y130" s="1084"/>
      <c r="Z130" s="1085"/>
      <c r="AA130" s="971">
        <v>3573856</v>
      </c>
      <c r="AB130" s="972"/>
      <c r="AC130" s="972"/>
      <c r="AD130" s="972"/>
      <c r="AE130" s="973"/>
      <c r="AF130" s="974">
        <v>3642685</v>
      </c>
      <c r="AG130" s="972"/>
      <c r="AH130" s="972"/>
      <c r="AI130" s="972"/>
      <c r="AJ130" s="973"/>
      <c r="AK130" s="974">
        <v>3631444</v>
      </c>
      <c r="AL130" s="972"/>
      <c r="AM130" s="972"/>
      <c r="AN130" s="972"/>
      <c r="AO130" s="973"/>
      <c r="AP130" s="1086"/>
      <c r="AQ130" s="1087"/>
      <c r="AR130" s="1087"/>
      <c r="AS130" s="1087"/>
      <c r="AT130" s="1088"/>
      <c r="AU130" s="227"/>
      <c r="AV130" s="227"/>
      <c r="AW130" s="227"/>
      <c r="AX130" s="1078" t="s">
        <v>477</v>
      </c>
      <c r="AY130" s="936"/>
      <c r="AZ130" s="936"/>
      <c r="BA130" s="936"/>
      <c r="BB130" s="936"/>
      <c r="BC130" s="936"/>
      <c r="BD130" s="936"/>
      <c r="BE130" s="937"/>
      <c r="BF130" s="1114">
        <v>11.4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478</v>
      </c>
      <c r="X131" s="1121"/>
      <c r="Y131" s="1121"/>
      <c r="Z131" s="1122"/>
      <c r="AA131" s="1017">
        <v>14687677</v>
      </c>
      <c r="AB131" s="999"/>
      <c r="AC131" s="999"/>
      <c r="AD131" s="999"/>
      <c r="AE131" s="1000"/>
      <c r="AF131" s="998">
        <v>14186821</v>
      </c>
      <c r="AG131" s="999"/>
      <c r="AH131" s="999"/>
      <c r="AI131" s="999"/>
      <c r="AJ131" s="1000"/>
      <c r="AK131" s="998">
        <v>14266844</v>
      </c>
      <c r="AL131" s="999"/>
      <c r="AM131" s="999"/>
      <c r="AN131" s="999"/>
      <c r="AO131" s="1000"/>
      <c r="AP131" s="1123"/>
      <c r="AQ131" s="1124"/>
      <c r="AR131" s="1124"/>
      <c r="AS131" s="1124"/>
      <c r="AT131" s="1125"/>
      <c r="AU131" s="227"/>
      <c r="AV131" s="227"/>
      <c r="AW131" s="227"/>
      <c r="AX131" s="1096" t="s">
        <v>479</v>
      </c>
      <c r="AY131" s="739"/>
      <c r="AZ131" s="739"/>
      <c r="BA131" s="739"/>
      <c r="BB131" s="739"/>
      <c r="BC131" s="739"/>
      <c r="BD131" s="739"/>
      <c r="BE131" s="1049"/>
      <c r="BF131" s="1097">
        <v>72.7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480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481</v>
      </c>
      <c r="W132" s="1107"/>
      <c r="X132" s="1107"/>
      <c r="Y132" s="1107"/>
      <c r="Z132" s="1108"/>
      <c r="AA132" s="1109">
        <v>10.877540400000001</v>
      </c>
      <c r="AB132" s="1110"/>
      <c r="AC132" s="1110"/>
      <c r="AD132" s="1110"/>
      <c r="AE132" s="1111"/>
      <c r="AF132" s="1112">
        <v>12.096367470000001</v>
      </c>
      <c r="AG132" s="1110"/>
      <c r="AH132" s="1110"/>
      <c r="AI132" s="1110"/>
      <c r="AJ132" s="1111"/>
      <c r="AK132" s="1112">
        <v>11.28026633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482</v>
      </c>
      <c r="W133" s="1090"/>
      <c r="X133" s="1090"/>
      <c r="Y133" s="1090"/>
      <c r="Z133" s="1091"/>
      <c r="AA133" s="1092">
        <v>11</v>
      </c>
      <c r="AB133" s="1093"/>
      <c r="AC133" s="1093"/>
      <c r="AD133" s="1093"/>
      <c r="AE133" s="1094"/>
      <c r="AF133" s="1092">
        <v>11.3</v>
      </c>
      <c r="AG133" s="1093"/>
      <c r="AH133" s="1093"/>
      <c r="AI133" s="1093"/>
      <c r="AJ133" s="1094"/>
      <c r="AK133" s="1092">
        <v>11.4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ZzDZqu+nOoHdE8BtRJlJ0aIEQcS0ZnOCbnZ9WTOK0Z6Xyhu/fBi0bp8QVPziawe4h2sHsbRQAM6unsEsP3uew==" saltValue="Us/uZ56Y5eH0p9sHJK7G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5AoGGK4qfGERqpFgLXXMxSUHRT5sy6yKSI4AjMdHhjlFnBXHuIwYZ95T+PY2lj4e54M5+7bmubWMplASiJ96YQ==" saltValue="NAmBWNJewj+zoTlQD3Dx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cicECMEECaHOmdzlmROnsG1HUdBRuu80za3PAmLKlZHrqP1bMNIADw0AZiLj4kCr7BUTZGwv2raFp3aX3uUEg==" saltValue="Sb/hwmDTsBqqty+jpxClk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485</v>
      </c>
      <c r="AL6" s="260"/>
      <c r="AM6" s="260"/>
      <c r="AN6" s="260"/>
    </row>
    <row r="7" spans="1:46" ht="13.5" customHeight="1" x14ac:dyDescent="0.15">
      <c r="A7" s="259"/>
      <c r="AK7" s="262"/>
      <c r="AL7" s="263"/>
      <c r="AM7" s="263"/>
      <c r="AN7" s="264"/>
      <c r="AO7" s="1127" t="s">
        <v>486</v>
      </c>
      <c r="AP7" s="265"/>
      <c r="AQ7" s="266" t="s">
        <v>487</v>
      </c>
      <c r="AR7" s="267"/>
    </row>
    <row r="8" spans="1:46" x14ac:dyDescent="0.15">
      <c r="A8" s="259"/>
      <c r="AK8" s="268"/>
      <c r="AL8" s="269"/>
      <c r="AM8" s="269"/>
      <c r="AN8" s="270"/>
      <c r="AO8" s="1128"/>
      <c r="AP8" s="271" t="s">
        <v>488</v>
      </c>
      <c r="AQ8" s="272" t="s">
        <v>489</v>
      </c>
      <c r="AR8" s="273" t="s">
        <v>490</v>
      </c>
    </row>
    <row r="9" spans="1:46" x14ac:dyDescent="0.15">
      <c r="A9" s="259"/>
      <c r="AK9" s="1129" t="s">
        <v>491</v>
      </c>
      <c r="AL9" s="1130"/>
      <c r="AM9" s="1130"/>
      <c r="AN9" s="1131"/>
      <c r="AO9" s="274">
        <v>4038621</v>
      </c>
      <c r="AP9" s="274">
        <v>126187</v>
      </c>
      <c r="AQ9" s="275">
        <v>107616</v>
      </c>
      <c r="AR9" s="276">
        <v>17.3</v>
      </c>
    </row>
    <row r="10" spans="1:46" ht="13.5" customHeight="1" x14ac:dyDescent="0.15">
      <c r="A10" s="259"/>
      <c r="AK10" s="1129" t="s">
        <v>492</v>
      </c>
      <c r="AL10" s="1130"/>
      <c r="AM10" s="1130"/>
      <c r="AN10" s="1131"/>
      <c r="AO10" s="277">
        <v>699296</v>
      </c>
      <c r="AP10" s="277">
        <v>21850</v>
      </c>
      <c r="AQ10" s="278">
        <v>10095</v>
      </c>
      <c r="AR10" s="279">
        <v>116.4</v>
      </c>
    </row>
    <row r="11" spans="1:46" ht="13.5" customHeight="1" x14ac:dyDescent="0.15">
      <c r="A11" s="259"/>
      <c r="AK11" s="1129" t="s">
        <v>493</v>
      </c>
      <c r="AL11" s="1130"/>
      <c r="AM11" s="1130"/>
      <c r="AN11" s="1131"/>
      <c r="AO11" s="277">
        <v>37488</v>
      </c>
      <c r="AP11" s="277">
        <v>1171</v>
      </c>
      <c r="AQ11" s="278">
        <v>1704</v>
      </c>
      <c r="AR11" s="279">
        <v>-31.3</v>
      </c>
    </row>
    <row r="12" spans="1:46" ht="13.5" customHeight="1" x14ac:dyDescent="0.15">
      <c r="A12" s="259"/>
      <c r="AK12" s="1129" t="s">
        <v>494</v>
      </c>
      <c r="AL12" s="1130"/>
      <c r="AM12" s="1130"/>
      <c r="AN12" s="1131"/>
      <c r="AO12" s="277" t="s">
        <v>495</v>
      </c>
      <c r="AP12" s="277" t="s">
        <v>495</v>
      </c>
      <c r="AQ12" s="278">
        <v>7</v>
      </c>
      <c r="AR12" s="279" t="s">
        <v>495</v>
      </c>
    </row>
    <row r="13" spans="1:46" ht="13.5" customHeight="1" x14ac:dyDescent="0.15">
      <c r="A13" s="259"/>
      <c r="AK13" s="1129" t="s">
        <v>496</v>
      </c>
      <c r="AL13" s="1130"/>
      <c r="AM13" s="1130"/>
      <c r="AN13" s="1131"/>
      <c r="AO13" s="277">
        <v>109819</v>
      </c>
      <c r="AP13" s="277">
        <v>3431</v>
      </c>
      <c r="AQ13" s="278">
        <v>4110</v>
      </c>
      <c r="AR13" s="279">
        <v>-16.5</v>
      </c>
    </row>
    <row r="14" spans="1:46" ht="13.5" customHeight="1" x14ac:dyDescent="0.15">
      <c r="A14" s="259"/>
      <c r="AK14" s="1129" t="s">
        <v>497</v>
      </c>
      <c r="AL14" s="1130"/>
      <c r="AM14" s="1130"/>
      <c r="AN14" s="1131"/>
      <c r="AO14" s="277">
        <v>173484</v>
      </c>
      <c r="AP14" s="277">
        <v>5421</v>
      </c>
      <c r="AQ14" s="278">
        <v>2451</v>
      </c>
      <c r="AR14" s="279">
        <v>121.2</v>
      </c>
    </row>
    <row r="15" spans="1:46" ht="13.5" customHeight="1" x14ac:dyDescent="0.15">
      <c r="A15" s="259"/>
      <c r="AK15" s="1132" t="s">
        <v>498</v>
      </c>
      <c r="AL15" s="1133"/>
      <c r="AM15" s="1133"/>
      <c r="AN15" s="1134"/>
      <c r="AO15" s="277">
        <v>-247313</v>
      </c>
      <c r="AP15" s="277">
        <v>-7727</v>
      </c>
      <c r="AQ15" s="278">
        <v>-6399</v>
      </c>
      <c r="AR15" s="279">
        <v>20.8</v>
      </c>
    </row>
    <row r="16" spans="1:46" x14ac:dyDescent="0.15">
      <c r="A16" s="259"/>
      <c r="AK16" s="1132" t="s">
        <v>177</v>
      </c>
      <c r="AL16" s="1133"/>
      <c r="AM16" s="1133"/>
      <c r="AN16" s="1134"/>
      <c r="AO16" s="277">
        <v>4811395</v>
      </c>
      <c r="AP16" s="277">
        <v>150333</v>
      </c>
      <c r="AQ16" s="278">
        <v>119584</v>
      </c>
      <c r="AR16" s="279">
        <v>25.7</v>
      </c>
    </row>
    <row r="17" spans="1:46" x14ac:dyDescent="0.15">
      <c r="A17" s="259"/>
    </row>
    <row r="18" spans="1:46" x14ac:dyDescent="0.15">
      <c r="A18" s="259"/>
      <c r="AQ18" s="280"/>
      <c r="AR18" s="280"/>
    </row>
    <row r="19" spans="1:46" x14ac:dyDescent="0.15">
      <c r="A19" s="259"/>
      <c r="AK19" s="255" t="s">
        <v>499</v>
      </c>
    </row>
    <row r="20" spans="1:46" x14ac:dyDescent="0.15">
      <c r="A20" s="259"/>
      <c r="AK20" s="281"/>
      <c r="AL20" s="282"/>
      <c r="AM20" s="282"/>
      <c r="AN20" s="283"/>
      <c r="AO20" s="284" t="s">
        <v>500</v>
      </c>
      <c r="AP20" s="285" t="s">
        <v>501</v>
      </c>
      <c r="AQ20" s="286" t="s">
        <v>502</v>
      </c>
      <c r="AR20" s="287"/>
    </row>
    <row r="21" spans="1:46" s="260" customFormat="1" x14ac:dyDescent="0.15">
      <c r="A21" s="288"/>
      <c r="AK21" s="1135" t="s">
        <v>503</v>
      </c>
      <c r="AL21" s="1136"/>
      <c r="AM21" s="1136"/>
      <c r="AN21" s="1137"/>
      <c r="AO21" s="289">
        <v>14.06</v>
      </c>
      <c r="AP21" s="290">
        <v>10.86</v>
      </c>
      <c r="AQ21" s="291">
        <v>3.2</v>
      </c>
      <c r="AS21" s="292"/>
      <c r="AT21" s="288"/>
    </row>
    <row r="22" spans="1:46" s="260" customFormat="1" x14ac:dyDescent="0.15">
      <c r="A22" s="288"/>
      <c r="AK22" s="1135" t="s">
        <v>504</v>
      </c>
      <c r="AL22" s="1136"/>
      <c r="AM22" s="1136"/>
      <c r="AN22" s="1137"/>
      <c r="AO22" s="293">
        <v>96.5</v>
      </c>
      <c r="AP22" s="294">
        <v>97.3</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507</v>
      </c>
      <c r="AL29" s="260"/>
      <c r="AM29" s="260"/>
      <c r="AN29" s="260"/>
      <c r="AS29" s="302"/>
    </row>
    <row r="30" spans="1:46" ht="13.5" customHeight="1" x14ac:dyDescent="0.15">
      <c r="A30" s="259"/>
      <c r="AK30" s="262"/>
      <c r="AL30" s="263"/>
      <c r="AM30" s="263"/>
      <c r="AN30" s="264"/>
      <c r="AO30" s="1127" t="s">
        <v>486</v>
      </c>
      <c r="AP30" s="265"/>
      <c r="AQ30" s="266" t="s">
        <v>487</v>
      </c>
      <c r="AR30" s="267"/>
    </row>
    <row r="31" spans="1:46" x14ac:dyDescent="0.15">
      <c r="A31" s="259"/>
      <c r="AK31" s="268"/>
      <c r="AL31" s="269"/>
      <c r="AM31" s="269"/>
      <c r="AN31" s="270"/>
      <c r="AO31" s="1128"/>
      <c r="AP31" s="271" t="s">
        <v>488</v>
      </c>
      <c r="AQ31" s="272" t="s">
        <v>489</v>
      </c>
      <c r="AR31" s="273" t="s">
        <v>490</v>
      </c>
    </row>
    <row r="32" spans="1:46" ht="27" customHeight="1" x14ac:dyDescent="0.15">
      <c r="A32" s="259"/>
      <c r="AK32" s="1143" t="s">
        <v>508</v>
      </c>
      <c r="AL32" s="1144"/>
      <c r="AM32" s="1144"/>
      <c r="AN32" s="1145"/>
      <c r="AO32" s="303">
        <v>4357953</v>
      </c>
      <c r="AP32" s="303">
        <v>136165</v>
      </c>
      <c r="AQ32" s="304">
        <v>75090</v>
      </c>
      <c r="AR32" s="305">
        <v>81.3</v>
      </c>
    </row>
    <row r="33" spans="1:46" ht="13.5" customHeight="1" x14ac:dyDescent="0.15">
      <c r="A33" s="259"/>
      <c r="AK33" s="1143" t="s">
        <v>509</v>
      </c>
      <c r="AL33" s="1144"/>
      <c r="AM33" s="1144"/>
      <c r="AN33" s="1145"/>
      <c r="AO33" s="303" t="s">
        <v>495</v>
      </c>
      <c r="AP33" s="303" t="s">
        <v>495</v>
      </c>
      <c r="AQ33" s="304" t="s">
        <v>495</v>
      </c>
      <c r="AR33" s="305" t="s">
        <v>495</v>
      </c>
    </row>
    <row r="34" spans="1:46" ht="27" customHeight="1" x14ac:dyDescent="0.15">
      <c r="A34" s="259"/>
      <c r="AK34" s="1143" t="s">
        <v>510</v>
      </c>
      <c r="AL34" s="1144"/>
      <c r="AM34" s="1144"/>
      <c r="AN34" s="1145"/>
      <c r="AO34" s="303" t="s">
        <v>495</v>
      </c>
      <c r="AP34" s="303" t="s">
        <v>495</v>
      </c>
      <c r="AQ34" s="304">
        <v>1</v>
      </c>
      <c r="AR34" s="305" t="s">
        <v>495</v>
      </c>
    </row>
    <row r="35" spans="1:46" ht="27" customHeight="1" x14ac:dyDescent="0.15">
      <c r="A35" s="259"/>
      <c r="AK35" s="1143" t="s">
        <v>511</v>
      </c>
      <c r="AL35" s="1144"/>
      <c r="AM35" s="1144"/>
      <c r="AN35" s="1145"/>
      <c r="AO35" s="303">
        <v>680150</v>
      </c>
      <c r="AP35" s="303">
        <v>21251</v>
      </c>
      <c r="AQ35" s="304">
        <v>17211</v>
      </c>
      <c r="AR35" s="305">
        <v>23.5</v>
      </c>
    </row>
    <row r="36" spans="1:46" ht="27" customHeight="1" x14ac:dyDescent="0.15">
      <c r="A36" s="259"/>
      <c r="AK36" s="1143" t="s">
        <v>512</v>
      </c>
      <c r="AL36" s="1144"/>
      <c r="AM36" s="1144"/>
      <c r="AN36" s="1145"/>
      <c r="AO36" s="303">
        <v>187912</v>
      </c>
      <c r="AP36" s="303">
        <v>5871</v>
      </c>
      <c r="AQ36" s="304">
        <v>2478</v>
      </c>
      <c r="AR36" s="305">
        <v>136.9</v>
      </c>
    </row>
    <row r="37" spans="1:46" ht="13.5" customHeight="1" x14ac:dyDescent="0.15">
      <c r="A37" s="259"/>
      <c r="AK37" s="1143" t="s">
        <v>513</v>
      </c>
      <c r="AL37" s="1144"/>
      <c r="AM37" s="1144"/>
      <c r="AN37" s="1145"/>
      <c r="AO37" s="303">
        <v>62141</v>
      </c>
      <c r="AP37" s="303">
        <v>1942</v>
      </c>
      <c r="AQ37" s="304">
        <v>654</v>
      </c>
      <c r="AR37" s="305">
        <v>196.9</v>
      </c>
    </row>
    <row r="38" spans="1:46" ht="27" customHeight="1" x14ac:dyDescent="0.15">
      <c r="A38" s="259"/>
      <c r="AK38" s="1146" t="s">
        <v>514</v>
      </c>
      <c r="AL38" s="1147"/>
      <c r="AM38" s="1147"/>
      <c r="AN38" s="1148"/>
      <c r="AO38" s="306">
        <v>92</v>
      </c>
      <c r="AP38" s="306">
        <v>3</v>
      </c>
      <c r="AQ38" s="307">
        <v>4</v>
      </c>
      <c r="AR38" s="295">
        <v>-25</v>
      </c>
      <c r="AS38" s="302"/>
    </row>
    <row r="39" spans="1:46" x14ac:dyDescent="0.15">
      <c r="A39" s="259"/>
      <c r="AK39" s="1146" t="s">
        <v>515</v>
      </c>
      <c r="AL39" s="1147"/>
      <c r="AM39" s="1147"/>
      <c r="AN39" s="1148"/>
      <c r="AO39" s="303">
        <v>-47466</v>
      </c>
      <c r="AP39" s="303">
        <v>-1483</v>
      </c>
      <c r="AQ39" s="304">
        <v>-3502</v>
      </c>
      <c r="AR39" s="305">
        <v>-57.7</v>
      </c>
      <c r="AS39" s="302"/>
    </row>
    <row r="40" spans="1:46" ht="27" customHeight="1" x14ac:dyDescent="0.15">
      <c r="A40" s="259"/>
      <c r="AK40" s="1143" t="s">
        <v>516</v>
      </c>
      <c r="AL40" s="1144"/>
      <c r="AM40" s="1144"/>
      <c r="AN40" s="1145"/>
      <c r="AO40" s="303">
        <v>-3631444</v>
      </c>
      <c r="AP40" s="303">
        <v>-113465</v>
      </c>
      <c r="AQ40" s="304">
        <v>-63750</v>
      </c>
      <c r="AR40" s="305">
        <v>78</v>
      </c>
      <c r="AS40" s="302"/>
    </row>
    <row r="41" spans="1:46" x14ac:dyDescent="0.15">
      <c r="A41" s="259"/>
      <c r="AK41" s="1149" t="s">
        <v>287</v>
      </c>
      <c r="AL41" s="1150"/>
      <c r="AM41" s="1150"/>
      <c r="AN41" s="1151"/>
      <c r="AO41" s="303">
        <v>1609338</v>
      </c>
      <c r="AP41" s="303">
        <v>50284</v>
      </c>
      <c r="AQ41" s="304">
        <v>28185</v>
      </c>
      <c r="AR41" s="305">
        <v>78.400000000000006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517</v>
      </c>
    </row>
    <row r="48" spans="1:46" x14ac:dyDescent="0.15">
      <c r="A48" s="259"/>
      <c r="AK48" s="313" t="s">
        <v>518</v>
      </c>
      <c r="AL48" s="313"/>
      <c r="AM48" s="313"/>
      <c r="AN48" s="313"/>
      <c r="AO48" s="313"/>
      <c r="AP48" s="313"/>
      <c r="AQ48" s="314"/>
      <c r="AR48" s="313"/>
    </row>
    <row r="49" spans="1:44" ht="13.5" customHeight="1" x14ac:dyDescent="0.15">
      <c r="A49" s="259"/>
      <c r="AK49" s="315"/>
      <c r="AL49" s="316"/>
      <c r="AM49" s="1138" t="s">
        <v>486</v>
      </c>
      <c r="AN49" s="1140" t="s">
        <v>519</v>
      </c>
      <c r="AO49" s="1141"/>
      <c r="AP49" s="1141"/>
      <c r="AQ49" s="1141"/>
      <c r="AR49" s="1142"/>
    </row>
    <row r="50" spans="1:44" x14ac:dyDescent="0.15">
      <c r="A50" s="259"/>
      <c r="AK50" s="317"/>
      <c r="AL50" s="318"/>
      <c r="AM50" s="1139"/>
      <c r="AN50" s="319" t="s">
        <v>520</v>
      </c>
      <c r="AO50" s="320" t="s">
        <v>521</v>
      </c>
      <c r="AP50" s="321" t="s">
        <v>522</v>
      </c>
      <c r="AQ50" s="322" t="s">
        <v>523</v>
      </c>
      <c r="AR50" s="323" t="s">
        <v>524</v>
      </c>
    </row>
    <row r="51" spans="1:44" x14ac:dyDescent="0.15">
      <c r="A51" s="259"/>
      <c r="AK51" s="315" t="s">
        <v>525</v>
      </c>
      <c r="AL51" s="316"/>
      <c r="AM51" s="324">
        <v>3903283</v>
      </c>
      <c r="AN51" s="325">
        <v>111941</v>
      </c>
      <c r="AO51" s="326">
        <v>-23.5</v>
      </c>
      <c r="AP51" s="327">
        <v>94081</v>
      </c>
      <c r="AQ51" s="328">
        <v>10.5</v>
      </c>
      <c r="AR51" s="329">
        <v>-34</v>
      </c>
    </row>
    <row r="52" spans="1:44" x14ac:dyDescent="0.15">
      <c r="A52" s="259"/>
      <c r="AK52" s="330"/>
      <c r="AL52" s="331" t="s">
        <v>526</v>
      </c>
      <c r="AM52" s="332">
        <v>2494843</v>
      </c>
      <c r="AN52" s="333">
        <v>71549</v>
      </c>
      <c r="AO52" s="334">
        <v>-28.8</v>
      </c>
      <c r="AP52" s="335">
        <v>48949</v>
      </c>
      <c r="AQ52" s="336">
        <v>11.5</v>
      </c>
      <c r="AR52" s="337">
        <v>-40.299999999999997</v>
      </c>
    </row>
    <row r="53" spans="1:44" x14ac:dyDescent="0.15">
      <c r="A53" s="259"/>
      <c r="AK53" s="315" t="s">
        <v>527</v>
      </c>
      <c r="AL53" s="316"/>
      <c r="AM53" s="324">
        <v>5080593</v>
      </c>
      <c r="AN53" s="325">
        <v>148521</v>
      </c>
      <c r="AO53" s="326">
        <v>32.700000000000003</v>
      </c>
      <c r="AP53" s="327">
        <v>92632</v>
      </c>
      <c r="AQ53" s="328">
        <v>-1.5</v>
      </c>
      <c r="AR53" s="329">
        <v>34.200000000000003</v>
      </c>
    </row>
    <row r="54" spans="1:44" x14ac:dyDescent="0.15">
      <c r="A54" s="259"/>
      <c r="AK54" s="330"/>
      <c r="AL54" s="331" t="s">
        <v>526</v>
      </c>
      <c r="AM54" s="332">
        <v>1896414</v>
      </c>
      <c r="AN54" s="333">
        <v>55438</v>
      </c>
      <c r="AO54" s="334">
        <v>-22.5</v>
      </c>
      <c r="AP54" s="335">
        <v>47978</v>
      </c>
      <c r="AQ54" s="336">
        <v>-2</v>
      </c>
      <c r="AR54" s="337">
        <v>-20.5</v>
      </c>
    </row>
    <row r="55" spans="1:44" x14ac:dyDescent="0.15">
      <c r="A55" s="259"/>
      <c r="AK55" s="315" t="s">
        <v>528</v>
      </c>
      <c r="AL55" s="316"/>
      <c r="AM55" s="324">
        <v>5206535</v>
      </c>
      <c r="AN55" s="325">
        <v>156034</v>
      </c>
      <c r="AO55" s="326">
        <v>5.0999999999999996</v>
      </c>
      <c r="AP55" s="327">
        <v>96469</v>
      </c>
      <c r="AQ55" s="328">
        <v>4.0999999999999996</v>
      </c>
      <c r="AR55" s="329">
        <v>1</v>
      </c>
    </row>
    <row r="56" spans="1:44" x14ac:dyDescent="0.15">
      <c r="A56" s="259"/>
      <c r="AK56" s="330"/>
      <c r="AL56" s="331" t="s">
        <v>526</v>
      </c>
      <c r="AM56" s="332">
        <v>2681378</v>
      </c>
      <c r="AN56" s="333">
        <v>80358</v>
      </c>
      <c r="AO56" s="334">
        <v>45</v>
      </c>
      <c r="AP56" s="335">
        <v>49775</v>
      </c>
      <c r="AQ56" s="336">
        <v>3.7</v>
      </c>
      <c r="AR56" s="337">
        <v>41.3</v>
      </c>
    </row>
    <row r="57" spans="1:44" x14ac:dyDescent="0.15">
      <c r="A57" s="259"/>
      <c r="AK57" s="315" t="s">
        <v>529</v>
      </c>
      <c r="AL57" s="316"/>
      <c r="AM57" s="324">
        <v>5099386</v>
      </c>
      <c r="AN57" s="325">
        <v>156284</v>
      </c>
      <c r="AO57" s="326">
        <v>0.2</v>
      </c>
      <c r="AP57" s="327">
        <v>85743</v>
      </c>
      <c r="AQ57" s="328">
        <v>-11.1</v>
      </c>
      <c r="AR57" s="329">
        <v>11.3</v>
      </c>
    </row>
    <row r="58" spans="1:44" x14ac:dyDescent="0.15">
      <c r="A58" s="259"/>
      <c r="AK58" s="330"/>
      <c r="AL58" s="331" t="s">
        <v>526</v>
      </c>
      <c r="AM58" s="332">
        <v>1941915</v>
      </c>
      <c r="AN58" s="333">
        <v>59515</v>
      </c>
      <c r="AO58" s="334">
        <v>-25.9</v>
      </c>
      <c r="AP58" s="335">
        <v>45231</v>
      </c>
      <c r="AQ58" s="336">
        <v>-9.1</v>
      </c>
      <c r="AR58" s="337">
        <v>-16.8</v>
      </c>
    </row>
    <row r="59" spans="1:44" x14ac:dyDescent="0.15">
      <c r="A59" s="259"/>
      <c r="AK59" s="315" t="s">
        <v>530</v>
      </c>
      <c r="AL59" s="316"/>
      <c r="AM59" s="324">
        <v>3639473</v>
      </c>
      <c r="AN59" s="325">
        <v>113716</v>
      </c>
      <c r="AO59" s="326">
        <v>-27.2</v>
      </c>
      <c r="AP59" s="327">
        <v>92509</v>
      </c>
      <c r="AQ59" s="328">
        <v>7.9</v>
      </c>
      <c r="AR59" s="329">
        <v>-35.1</v>
      </c>
    </row>
    <row r="60" spans="1:44" x14ac:dyDescent="0.15">
      <c r="A60" s="259"/>
      <c r="AK60" s="330"/>
      <c r="AL60" s="331" t="s">
        <v>526</v>
      </c>
      <c r="AM60" s="332">
        <v>1904885</v>
      </c>
      <c r="AN60" s="333">
        <v>59518</v>
      </c>
      <c r="AO60" s="334">
        <v>0</v>
      </c>
      <c r="AP60" s="335">
        <v>52274</v>
      </c>
      <c r="AQ60" s="336">
        <v>15.6</v>
      </c>
      <c r="AR60" s="337">
        <v>-15.6</v>
      </c>
    </row>
    <row r="61" spans="1:44" x14ac:dyDescent="0.15">
      <c r="A61" s="259"/>
      <c r="AK61" s="315" t="s">
        <v>531</v>
      </c>
      <c r="AL61" s="338"/>
      <c r="AM61" s="324">
        <v>4585854</v>
      </c>
      <c r="AN61" s="325">
        <v>137299</v>
      </c>
      <c r="AO61" s="326">
        <v>-2.5</v>
      </c>
      <c r="AP61" s="327">
        <v>92287</v>
      </c>
      <c r="AQ61" s="339">
        <v>2</v>
      </c>
      <c r="AR61" s="329">
        <v>-4.5</v>
      </c>
    </row>
    <row r="62" spans="1:44" x14ac:dyDescent="0.15">
      <c r="A62" s="259"/>
      <c r="AK62" s="330"/>
      <c r="AL62" s="331" t="s">
        <v>526</v>
      </c>
      <c r="AM62" s="332">
        <v>2183887</v>
      </c>
      <c r="AN62" s="333">
        <v>65276</v>
      </c>
      <c r="AO62" s="334">
        <v>-6.4</v>
      </c>
      <c r="AP62" s="335">
        <v>48841</v>
      </c>
      <c r="AQ62" s="336">
        <v>3.9</v>
      </c>
      <c r="AR62" s="337">
        <v>-10.3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Din3TIp4LGDmnmD/14071W7Ad6wkWGbouDyrRZMpZ7QBgO6ebmjhp7P6ghmzIK/97bjuObVRspHC30LycMemYg==" saltValue="fjaVtOmf5wClIJlvJhto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483</v>
      </c>
    </row>
    <row r="121" spans="125:125" ht="13.5" hidden="1" customHeight="1" x14ac:dyDescent="0.15">
      <c r="DU121" s="253"/>
    </row>
  </sheetData>
  <sheetProtection algorithmName="SHA-512" hashValue="QxO4dIdEX3V7GGwt1z617v6foBuZaal5xBnTxnei9QHPAaUOtCDmPZbbNDN2CuSoMkkAGZOWvrsGwQ2gfkxtWw==" saltValue="hH2v7jpJA+8PgJpcC6Aw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483</v>
      </c>
    </row>
  </sheetData>
  <sheetProtection algorithmName="SHA-512" hashValue="QdCl81w1zLuPHvFjN+MOb38H1nHYAG2qHbnOEFK6S4wOflOoz7SgC6oEiwXLpKDbh6zS5jabYUHpNthBGXvjjg==" saltValue="3U3sN3NcQJ9MzGSNfWbr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52" t="s">
        <v>3</v>
      </c>
      <c r="D47" s="1152"/>
      <c r="E47" s="1153"/>
      <c r="F47" s="11">
        <v>21.76</v>
      </c>
      <c r="G47" s="12">
        <v>20.85</v>
      </c>
      <c r="H47" s="12">
        <v>20.97</v>
      </c>
      <c r="I47" s="12">
        <v>25.01</v>
      </c>
      <c r="J47" s="13">
        <v>26.14</v>
      </c>
    </row>
    <row r="48" spans="2:10" ht="57.75" customHeight="1" x14ac:dyDescent="0.15">
      <c r="B48" s="14"/>
      <c r="C48" s="1154" t="s">
        <v>4</v>
      </c>
      <c r="D48" s="1154"/>
      <c r="E48" s="1155"/>
      <c r="F48" s="15">
        <v>2.81</v>
      </c>
      <c r="G48" s="16">
        <v>2.81</v>
      </c>
      <c r="H48" s="16">
        <v>6.81</v>
      </c>
      <c r="I48" s="16">
        <v>4.68</v>
      </c>
      <c r="J48" s="17">
        <v>2.69</v>
      </c>
    </row>
    <row r="49" spans="2:10" ht="57.75" customHeight="1" thickBot="1" x14ac:dyDescent="0.2">
      <c r="B49" s="18"/>
      <c r="C49" s="1156" t="s">
        <v>5</v>
      </c>
      <c r="D49" s="1156"/>
      <c r="E49" s="1157"/>
      <c r="F49" s="19" t="s">
        <v>538</v>
      </c>
      <c r="G49" s="20" t="s">
        <v>539</v>
      </c>
      <c r="H49" s="20">
        <v>6.48</v>
      </c>
      <c r="I49" s="20" t="s">
        <v>540</v>
      </c>
      <c r="J49" s="21" t="s">
        <v>541</v>
      </c>
    </row>
    <row r="50" spans="2:10" x14ac:dyDescent="0.15"/>
  </sheetData>
  <sheetProtection algorithmName="SHA-512" hashValue="k4KLOoxj/BMHaHU6VG0/ySN4IOVjU6CFQJ4owOmcDk2RKxb6D6p7N0KI7kM+yDa5eX38P9nrrN0eUwFe847AeQ==" saltValue="Jl77VU/0c/4dWwWHR0Lx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2025-03-11T06:56:39Z</cp:lastPrinted>
  <dcterms:created xsi:type="dcterms:W3CDTF">2025-02-19T04:15:34Z</dcterms:created>
  <dcterms:modified xsi:type="dcterms:W3CDTF">2025-09-29T02:47:37Z</dcterms:modified>
  <cp:category/>
</cp:coreProperties>
</file>