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T:\040地域政策局\030市町行財政課\030財政G\R6年度\地方財政状況調査\70 財政状況資料集\02_組合せ分析・ストック情報\04 HPアップ（起案）\04_通常分＋組合せ分析・ストック情報\"/>
    </mc:Choice>
  </mc:AlternateContent>
  <xr:revisionPtr revIDLastSave="0" documentId="13_ncr:1_{71F9B4CD-00A8-4CCB-881E-2D7CEF75742A}" xr6:coauthVersionLast="47" xr6:coauthVersionMax="47" xr10:uidLastSave="{00000000-0000-0000-0000-000000000000}"/>
  <bookViews>
    <workbookView xWindow="-120" yWindow="-120" windowWidth="29040" windowHeight="16440" tabRatio="89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6" i="10" l="1"/>
  <c r="BG35" i="10"/>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36"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 r="U34" i="10"/>
  <c r="U35" i="10" s="1"/>
  <c r="U36" i="10" s="1"/>
  <c r="AM34" i="10"/>
  <c r="AM35" i="10" s="1"/>
  <c r="AM36" i="10" s="1"/>
  <c r="BW34" i="10" l="1"/>
  <c r="BW35" i="10" s="1"/>
  <c r="BW36" i="10" s="1"/>
  <c r="BW37" i="10" s="1"/>
  <c r="CO34" i="10" l="1"/>
  <c r="CO35" i="10" s="1"/>
  <c r="CO36" i="10" s="1"/>
</calcChain>
</file>

<file path=xl/sharedStrings.xml><?xml version="1.0" encoding="utf-8"?>
<sst xmlns="http://schemas.openxmlformats.org/spreadsheetml/2006/main" count="1096" uniqueCount="578">
  <si>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</si>
  <si>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</si>
  <si>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</si>
  <si>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</si>
  <si>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</si>
  <si>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</si>
  <si>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</si>
  <si>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</si>
  <si>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</si>
  <si>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</si>
  <si>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</si>
  <si>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</si>
  <si>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</si>
  <si>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</si>
  <si>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</si>
  <si>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</si>
  <si>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</si>
  <si>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</si>
  <si>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</si>
  <si>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</si>
  <si>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</si>
  <si>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</si>
  <si>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</si>
  <si>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</si>
  <si>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</si>
  <si>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</si>
  <si>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</si>
  <si>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</si>
  <si>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</si>
  <si>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</si>
  <si>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</si>
  <si>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</si>
  <si>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</si>
  <si>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</si>
  <si>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</si>
  <si>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</si>
  <si>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</si>
  <si>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</si>
  <si>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</si>
  <si>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</si>
  <si>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</si>
  <si>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</si>
  <si>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</si>
  <si>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</si>
  <si>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</si>
  <si>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</si>
  <si>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</si>
  <si>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</si>
  <si>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</si>
  <si>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</si>
  <si>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</si>
  <si>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</si>
  <si>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</si>
  <si>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</si>
  <si>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</si>
  <si>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</si>
  <si>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</si>
  <si>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</si>
  <si>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</si>
  <si>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</si>
  <si>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</si>
  <si>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</si>
  <si>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</si>
  <si>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</si>
  <si>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</si>
  <si>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</si>
  <si>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</si>
  <si>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</si>
  <si>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</si>
  <si>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</si>
  <si>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</si>
  <si>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</si>
  <si>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</si>
  <si>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</si>
  <si>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</si>
  <si>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</si>
  <si>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</si>
  <si>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</si>
  <si>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</si>
  <si>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</si>
  <si>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</si>
  <si>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</si>
  <si>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</si>
  <si>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</si>
  <si>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</si>
  <si>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</si>
  <si>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</si>
  <si>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</si>
  <si>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</si>
  <si>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</si>
  <si>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</si>
  <si>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</si>
  <si>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</si>
  <si>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</si>
  <si>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大竹市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</si>
  <si>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</si>
  <si>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</si>
  <si>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</si>
  <si>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</si>
  <si>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</si>
  <si>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</si>
  <si>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</si>
  <si>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</si>
  <si>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</si>
  <si>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</si>
  <si>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</si>
  <si>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</si>
  <si>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</si>
  <si>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</si>
  <si>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</si>
  <si>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</si>
  <si>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</si>
  <si>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</si>
  <si>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</si>
  <si>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</si>
  <si>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</si>
  <si>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</si>
  <si>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</si>
  <si>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</si>
  <si>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t>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</si>
  <si>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</si>
  <si>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</si>
  <si>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</si>
  <si>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</si>
  <si>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</si>
  <si>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</si>
  <si>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</si>
  <si>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</si>
  <si>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</si>
  <si>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</si>
  <si>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</si>
  <si>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</si>
  <si>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</si>
  <si>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</si>
  <si>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</si>
  <si>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</si>
  <si>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</si>
  <si>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</si>
  <si>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</si>
  <si>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</si>
  <si>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</si>
  <si>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</si>
  <si>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6"/>
  </si>
  <si>
    <t>うち日本人(％)</t>
    <phoneticPr fontId="5"/>
  </si>
  <si>
    <t>-1.4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</si>
  <si>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</si>
  <si>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</si>
  <si>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</si>
  <si>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</si>
  <si>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</si>
  <si>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</si>
  <si>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</si>
  <si>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</si>
  <si>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</si>
  <si>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</si>
  <si>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</si>
  <si>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</si>
  <si>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</si>
  <si>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</si>
  <si>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</si>
  <si>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</si>
  <si>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</si>
  <si>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</si>
  <si>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</si>
  <si>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</si>
  <si>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</si>
  <si>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</si>
  <si>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</si>
  <si>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</si>
  <si>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</si>
  <si>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</si>
  <si>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</si>
  <si>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</si>
  <si>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</si>
  <si>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</si>
  <si>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</si>
  <si>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</si>
  <si>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</si>
  <si>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</si>
  <si>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</si>
  <si>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</si>
  <si>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</si>
  <si>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</si>
  <si>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</si>
  <si>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</si>
  <si>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</si>
  <si>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</si>
  <si>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</si>
  <si>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</si>
  <si>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</si>
  <si>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</si>
  <si>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</si>
  <si>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</si>
  <si>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</si>
  <si>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</si>
  <si>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</si>
  <si>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</si>
  <si>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</si>
  <si>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</si>
  <si>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</si>
  <si>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</si>
  <si>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</si>
  <si>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</si>
  <si>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広島県大竹市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</si>
  <si>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</si>
  <si>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</si>
  <si>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</si>
  <si>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</si>
  <si>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</si>
  <si>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</si>
  <si>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</si>
  <si>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</si>
  <si>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</si>
  <si>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</si>
  <si>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</si>
  <si>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</si>
  <si>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</si>
  <si>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</si>
  <si>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</si>
  <si>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</si>
  <si>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</si>
  <si>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</si>
  <si>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</si>
  <si>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</si>
  <si>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</si>
  <si>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</si>
  <si>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</si>
  <si>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</si>
  <si>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</si>
  <si>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</si>
  <si>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</si>
  <si>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</si>
  <si>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</si>
  <si>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</si>
  <si>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</si>
  <si>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</si>
  <si>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</si>
  <si>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</si>
  <si>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</si>
  <si>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</si>
  <si>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</si>
  <si>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</si>
  <si>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</si>
  <si>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</si>
  <si>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</si>
  <si>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</si>
  <si>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</si>
  <si>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</si>
  <si>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</si>
  <si>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</si>
  <si>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</si>
  <si>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</si>
  <si>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</si>
  <si>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</si>
  <si>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</si>
  <si>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</si>
  <si>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</si>
  <si>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</si>
  <si>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</si>
  <si>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</si>
  <si>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</si>
  <si>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</si>
  <si>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</si>
  <si>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</si>
  <si>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</si>
  <si>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</si>
  <si>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</si>
  <si>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</si>
  <si>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</si>
  <si>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</si>
  <si>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</si>
  <si>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</si>
  <si>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</si>
  <si>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</si>
  <si>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</si>
  <si>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</si>
  <si>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</si>
  <si>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</si>
  <si>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</si>
  <si>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</si>
  <si>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</si>
  <si>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</si>
  <si>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</si>
  <si>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</si>
  <si>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</si>
  <si>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</si>
  <si>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</si>
  <si>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</si>
  <si>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</si>
  <si>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</si>
  <si>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</si>
  <si>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</si>
  <si>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</si>
  <si>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</si>
  <si>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</si>
  <si>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</si>
  <si>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</si>
  <si>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</si>
  <si>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</si>
  <si>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</si>
  <si>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</si>
  <si>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</si>
  <si>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</si>
  <si>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</si>
  <si>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</si>
  <si>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</si>
  <si>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</si>
  <si>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</si>
  <si>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</si>
  <si>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</si>
  <si>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</si>
  <si>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</si>
  <si>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</si>
  <si>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</si>
  <si>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</si>
  <si>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</si>
  <si>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</si>
  <si>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</si>
  <si>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</si>
  <si>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</si>
  <si>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</si>
  <si>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</si>
  <si>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</si>
  <si>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</si>
  <si>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</si>
  <si>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</si>
  <si>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</si>
  <si>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</si>
  <si>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</si>
  <si>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</si>
  <si>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</si>
  <si>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</si>
  <si>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</si>
  <si>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</si>
  <si>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</si>
  <si>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</si>
  <si>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</si>
  <si>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</si>
  <si>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</si>
  <si>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</si>
  <si>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</si>
  <si>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</si>
  <si>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</si>
  <si>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</si>
  <si>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</si>
  <si>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</si>
  <si>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</si>
  <si>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</si>
  <si>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</si>
  <si>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</si>
  <si>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</si>
  <si>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</si>
  <si>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</si>
  <si>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</si>
  <si>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広島県大竹市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</si>
  <si>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</si>
  <si>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</si>
  <si>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</si>
  <si>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</si>
  <si>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</si>
  <si>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</si>
  <si>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</si>
  <si>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</si>
  <si>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</si>
  <si>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</si>
  <si>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</si>
  <si>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</si>
  <si>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</si>
  <si>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</si>
  <si>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</si>
  <si>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</si>
  <si>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</si>
  <si>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</si>
  <si>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</si>
  <si>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</si>
  <si>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港湾施設管理受託特別会計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</si>
  <si>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</si>
  <si>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</si>
  <si>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</si>
  <si>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</si>
  <si>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</si>
  <si>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</si>
  <si>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</si>
  <si>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</si>
  <si>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</si>
  <si>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</si>
  <si>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</si>
  <si>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</si>
  <si>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</si>
  <si>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</si>
  <si>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</si>
  <si>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</si>
  <si>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</si>
  <si>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</si>
  <si>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工業用水道事業会計</t>
    <phoneticPr fontId="5"/>
  </si>
  <si>
    <t>公共下水道事業会計</t>
    <phoneticPr fontId="5"/>
  </si>
  <si>
    <t>農業集落排水特別会計</t>
    <phoneticPr fontId="5"/>
  </si>
  <si>
    <t>法非適用企業</t>
    <phoneticPr fontId="5"/>
  </si>
  <si>
    <t>漁業集落排水特別会計</t>
    <phoneticPr fontId="5"/>
  </si>
  <si>
    <t>土地造成特別会計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</si>
  <si>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</si>
  <si>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</si>
  <si>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</si>
  <si>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</si>
  <si>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</si>
  <si>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</si>
  <si>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</si>
  <si>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</si>
  <si>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</si>
  <si>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</si>
  <si>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</si>
  <si>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</si>
  <si>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</si>
  <si>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</si>
  <si>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</si>
  <si>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</si>
  <si>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</si>
  <si>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</si>
  <si>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</si>
  <si>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</si>
  <si>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</si>
  <si>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</si>
  <si>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</si>
  <si>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</si>
  <si>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</si>
  <si>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</si>
  <si>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</si>
  <si>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</si>
  <si>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</si>
  <si>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</si>
  <si>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</si>
  <si>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</si>
  <si>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</si>
  <si>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</si>
  <si>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</si>
  <si>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</si>
  <si>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</si>
  <si>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</si>
  <si>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</si>
  <si>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</si>
  <si>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</si>
  <si>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</si>
  <si>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</si>
  <si>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</si>
  <si>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</si>
  <si>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</si>
  <si>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</si>
  <si>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</si>
  <si>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</si>
  <si>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</si>
  <si>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</si>
  <si>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</si>
  <si>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</si>
  <si>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</si>
  <si>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</si>
  <si>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</si>
  <si>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</si>
  <si>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</si>
  <si>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</si>
  <si>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</si>
  <si>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</si>
  <si>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</si>
  <si>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</si>
  <si>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</si>
  <si>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</si>
  <si>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</si>
  <si>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</si>
  <si>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</si>
  <si>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</si>
  <si>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</si>
  <si>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</si>
  <si>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</si>
  <si>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</si>
  <si>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</si>
  <si>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</si>
  <si>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</si>
  <si>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</si>
  <si>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</si>
  <si>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</si>
  <si>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</si>
  <si>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</si>
  <si>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</si>
  <si>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</si>
  <si>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</si>
  <si>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</si>
  <si>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</si>
  <si>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</si>
  <si>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</si>
  <si>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</si>
  <si>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</si>
  <si>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</si>
  <si>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</si>
  <si>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</si>
  <si>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</si>
  <si>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</si>
  <si>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</si>
  <si>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</si>
  <si>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</si>
  <si>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</si>
  <si>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</si>
  <si>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</si>
  <si>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</si>
  <si>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</si>
  <si>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</si>
  <si>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</si>
  <si>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</si>
  <si>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</si>
  <si>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</si>
  <si>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</si>
  <si>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</si>
  <si>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</si>
  <si>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</si>
  <si>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</si>
  <si>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</si>
  <si>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</si>
  <si>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</si>
  <si>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</si>
  <si>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</si>
  <si>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</si>
  <si>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</si>
  <si>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</si>
  <si>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</si>
  <si>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</si>
  <si>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</si>
  <si>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</si>
  <si>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</si>
  <si>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</si>
  <si>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</si>
  <si>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</si>
  <si>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</si>
  <si>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</si>
  <si>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</si>
  <si>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</si>
  <si>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</si>
  <si>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</si>
  <si>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1.17</t>
  </si>
  <si>
    <t>▲ 3.87</t>
  </si>
  <si>
    <t>公共下水道事業会計</t>
  </si>
  <si>
    <t>水道事業会計</t>
  </si>
  <si>
    <t>一般会計</t>
  </si>
  <si>
    <t>工業用水道事業会計</t>
  </si>
  <si>
    <t>港湾施設管理受託特別会計</t>
  </si>
  <si>
    <t>介護保険特別会計</t>
  </si>
  <si>
    <t>国民健康保険特別会計</t>
  </si>
  <si>
    <t>漁業集落排水特別会計</t>
  </si>
  <si>
    <t>その他会計（赤字）</t>
  </si>
  <si>
    <t>その他会計（黒字）</t>
  </si>
  <si>
    <t>R01</t>
    <phoneticPr fontId="5"/>
  </si>
  <si>
    <t>R02</t>
    <phoneticPr fontId="5"/>
  </si>
  <si>
    <t>R03</t>
    <phoneticPr fontId="5"/>
  </si>
  <si>
    <t>R04</t>
    <phoneticPr fontId="5"/>
  </si>
  <si>
    <t>R05</t>
    <phoneticPr fontId="5"/>
  </si>
  <si>
    <t>-</t>
    <phoneticPr fontId="2"/>
  </si>
  <si>
    <t>大竹市土地開発公社</t>
    <rPh sb="0" eb="3">
      <t>オオタケシ</t>
    </rPh>
    <rPh sb="3" eb="9">
      <t>トチカイハツコウシャ</t>
    </rPh>
    <phoneticPr fontId="2"/>
  </si>
  <si>
    <t>株式会社やさか</t>
    <rPh sb="0" eb="4">
      <t>カブシキカイシャ</t>
    </rPh>
    <phoneticPr fontId="2"/>
  </si>
  <si>
    <t>〇</t>
    <phoneticPr fontId="2"/>
  </si>
  <si>
    <t>-</t>
    <phoneticPr fontId="2"/>
  </si>
  <si>
    <t>有限会社阿多田島汽船</t>
    <rPh sb="0" eb="4">
      <t>ユウゲンガイシャ</t>
    </rPh>
    <rPh sb="4" eb="8">
      <t>アタタジマ</t>
    </rPh>
    <rPh sb="8" eb="10">
      <t>キセン</t>
    </rPh>
    <phoneticPr fontId="2"/>
  </si>
  <si>
    <t>広島県市町総合事務組合</t>
    <rPh sb="0" eb="3">
      <t>ヒロシマケン</t>
    </rPh>
    <rPh sb="3" eb="5">
      <t>シマチ</t>
    </rPh>
    <rPh sb="5" eb="7">
      <t>ソウゴウ</t>
    </rPh>
    <rPh sb="7" eb="9">
      <t>ジム</t>
    </rPh>
    <rPh sb="9" eb="11">
      <t>クミアイ</t>
    </rPh>
    <phoneticPr fontId="2"/>
  </si>
  <si>
    <t>後期高齢者医療広域連合（一般会計）</t>
    <rPh sb="0" eb="5">
      <t>コウキコウレイシャ</t>
    </rPh>
    <rPh sb="5" eb="7">
      <t>イリョウ</t>
    </rPh>
    <rPh sb="7" eb="11">
      <t>コウイキレンゴウ</t>
    </rPh>
    <rPh sb="12" eb="14">
      <t>イッパン</t>
    </rPh>
    <rPh sb="14" eb="16">
      <t>カイケイ</t>
    </rPh>
    <phoneticPr fontId="2"/>
  </si>
  <si>
    <t>後期高齢者医療広域連合（特別会計）</t>
    <rPh sb="0" eb="5">
      <t>コウキコウレイシャ</t>
    </rPh>
    <rPh sb="5" eb="7">
      <t>イリョウ</t>
    </rPh>
    <rPh sb="7" eb="11">
      <t>コウイキレンゴウ</t>
    </rPh>
    <rPh sb="12" eb="14">
      <t>トクベツ</t>
    </rPh>
    <rPh sb="14" eb="16">
      <t>カイケイ</t>
    </rPh>
    <phoneticPr fontId="2"/>
  </si>
  <si>
    <t>宮島ボートレース企業団</t>
    <rPh sb="0" eb="2">
      <t>ミヤジマ</t>
    </rPh>
    <rPh sb="8" eb="11">
      <t>キギョウダン</t>
    </rPh>
    <phoneticPr fontId="2"/>
  </si>
  <si>
    <t>にこにここども基金</t>
    <phoneticPr fontId="2"/>
  </si>
  <si>
    <t>市営住宅基金</t>
    <phoneticPr fontId="2"/>
  </si>
  <si>
    <t>健やか安心基金</t>
    <phoneticPr fontId="2"/>
  </si>
  <si>
    <t>阿多田診療所基金</t>
    <phoneticPr fontId="2"/>
  </si>
  <si>
    <t>地方創生事業基金（ふるさと創生基金）</t>
    <rPh sb="13" eb="17">
      <t>ソウセイキキン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</si>
  <si>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</si>
  <si>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</si>
  <si>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※令和5年度は整備中　
　将来負担比率は、類似団体内平均を大きく上回っているが、有形固定資産減価償却率は、類似団体平均を下回っている。
　今後、将来負担比率は地方債残高の減などにより改善する見込みであるが、有形固定資産減価償却率は、減価償却によりさらに悪化していく見込みである。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</si>
  <si>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</si>
  <si>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</si>
  <si>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</si>
  <si>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</si>
  <si>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</si>
  <si>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</si>
  <si>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※令和5年度は整備中
　将来負担比率、実質公債費比率ともに類似団体平均を大きく上回っている。土地造成特別会計の抱える地方債や過去の大規模建設工事に充てた多額の地方債が大きく影響しているため、両比率とも高い水準で推移している。過去の債務の積み上げによる数値であるため、劇的な改善は望めないが、根気強く地方債残高を減らしていくことに努め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</si>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</sst>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rgb="FF000000"/>
      <name val="游ゴシック"/>
      <family val="3"/>
      <charset val="128"/>
      <scheme val="minor"/>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1"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40"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BE15039-F1D8-4497-B3F0-35DD6D969AF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74581</c:v>
                </c:pt>
                <c:pt idx="1">
                  <c:v>76347</c:v>
                </c:pt>
                <c:pt idx="2">
                  <c:v>69604</c:v>
                </c:pt>
                <c:pt idx="3">
                  <c:v>68410</c:v>
                </c:pt>
                <c:pt idx="4">
                  <c:v>73019</c:v>
                </c:pt>
              </c:numCache>
            </c:numRef>
          </c:val>
          <c:smooth val="0"/>
          <c:extLst>
            <c:ext xmlns:c16="http://schemas.microsoft.com/office/drawing/2014/chart" uri="{C3380CC4-5D6E-409C-BE32-E72D297353CC}">
              <c16:uniqueId val="{00000000-B745-4D37-9964-D162DCE0429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77754</c:v>
                </c:pt>
                <c:pt idx="1">
                  <c:v>184916</c:v>
                </c:pt>
                <c:pt idx="2">
                  <c:v>115955</c:v>
                </c:pt>
                <c:pt idx="3">
                  <c:v>113397</c:v>
                </c:pt>
                <c:pt idx="4">
                  <c:v>90835</c:v>
                </c:pt>
              </c:numCache>
            </c:numRef>
          </c:val>
          <c:smooth val="0"/>
          <c:extLst>
            <c:ext xmlns:c16="http://schemas.microsoft.com/office/drawing/2014/chart" uri="{C3380CC4-5D6E-409C-BE32-E72D297353CC}">
              <c16:uniqueId val="{00000001-B745-4D37-9964-D162DCE0429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1.7</c:v>
                </c:pt>
                <c:pt idx="1">
                  <c:v>0.44</c:v>
                </c:pt>
                <c:pt idx="2">
                  <c:v>5.24</c:v>
                </c:pt>
                <c:pt idx="3">
                  <c:v>1.54</c:v>
                </c:pt>
                <c:pt idx="4">
                  <c:v>3.56</c:v>
                </c:pt>
              </c:numCache>
            </c:numRef>
          </c:val>
          <c:extLst>
            <c:ext xmlns:c16="http://schemas.microsoft.com/office/drawing/2014/chart" uri="{C3380CC4-5D6E-409C-BE32-E72D297353CC}">
              <c16:uniqueId val="{00000000-AE85-4A75-B26C-F06FFEDBD3A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10.65</c:v>
                </c:pt>
                <c:pt idx="1">
                  <c:v>11.43</c:v>
                </c:pt>
                <c:pt idx="2">
                  <c:v>10.98</c:v>
                </c:pt>
                <c:pt idx="3">
                  <c:v>14.05</c:v>
                </c:pt>
                <c:pt idx="4">
                  <c:v>14.43</c:v>
                </c:pt>
              </c:numCache>
            </c:numRef>
          </c:val>
          <c:extLst>
            <c:ext xmlns:c16="http://schemas.microsoft.com/office/drawing/2014/chart" uri="{C3380CC4-5D6E-409C-BE32-E72D297353CC}">
              <c16:uniqueId val="{00000001-AE85-4A75-B26C-F06FFEDBD3A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1.23</c:v>
                </c:pt>
                <c:pt idx="1">
                  <c:v>-1.17</c:v>
                </c:pt>
                <c:pt idx="2">
                  <c:v>4.84</c:v>
                </c:pt>
                <c:pt idx="3">
                  <c:v>-3.87</c:v>
                </c:pt>
                <c:pt idx="4">
                  <c:v>2.08</c:v>
                </c:pt>
              </c:numCache>
            </c:numRef>
          </c:val>
          <c:smooth val="0"/>
          <c:extLst>
            <c:ext xmlns:c16="http://schemas.microsoft.com/office/drawing/2014/chart" uri="{C3380CC4-5D6E-409C-BE32-E72D297353CC}">
              <c16:uniqueId val="{00000002-AE85-4A75-B26C-F06FFEDBD3A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0.08</c:v>
                </c:pt>
                <c:pt idx="2">
                  <c:v>#N/A</c:v>
                </c:pt>
                <c:pt idx="3">
                  <c:v>0</c:v>
                </c:pt>
                <c:pt idx="4">
                  <c:v>#N/A</c:v>
                </c:pt>
                <c:pt idx="5">
                  <c:v>0.03</c:v>
                </c:pt>
                <c:pt idx="6">
                  <c:v>#N/A</c:v>
                </c:pt>
                <c:pt idx="7">
                  <c:v>0.02</c:v>
                </c:pt>
                <c:pt idx="8">
                  <c:v>#N/A</c:v>
                </c:pt>
                <c:pt idx="9">
                  <c:v>0.03</c:v>
                </c:pt>
              </c:numCache>
            </c:numRef>
          </c:val>
          <c:extLst>
            <c:ext xmlns:c16="http://schemas.microsoft.com/office/drawing/2014/chart" uri="{C3380CC4-5D6E-409C-BE32-E72D297353CC}">
              <c16:uniqueId val="{00000000-BDA0-4506-B73F-543A1464985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DA0-4506-B73F-543A1464985E}"/>
            </c:ext>
          </c:extLst>
        </c:ser>
        <c:ser>
          <c:idx val="2"/>
          <c:order val="2"/>
          <c:tx>
            <c:strRef>
              <c:f>データシート!$A$29</c:f>
              <c:strCache>
                <c:ptCount val="1"/>
                <c:pt idx="0">
                  <c:v>漁業集落排水特別会計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0.05</c:v>
                </c:pt>
              </c:numCache>
            </c:numRef>
          </c:val>
          <c:extLst>
            <c:ext xmlns:c16="http://schemas.microsoft.com/office/drawing/2014/chart" uri="{C3380CC4-5D6E-409C-BE32-E72D297353CC}">
              <c16:uniqueId val="{00000002-BDA0-4506-B73F-543A1464985E}"/>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0.05</c:v>
                </c:pt>
                <c:pt idx="2">
                  <c:v>#N/A</c:v>
                </c:pt>
                <c:pt idx="3">
                  <c:v>0.22</c:v>
                </c:pt>
                <c:pt idx="4">
                  <c:v>#N/A</c:v>
                </c:pt>
                <c:pt idx="5">
                  <c:v>0.01</c:v>
                </c:pt>
                <c:pt idx="6">
                  <c:v>#N/A</c:v>
                </c:pt>
                <c:pt idx="7">
                  <c:v>0.25</c:v>
                </c:pt>
                <c:pt idx="8">
                  <c:v>#N/A</c:v>
                </c:pt>
                <c:pt idx="9">
                  <c:v>7.0000000000000007E-2</c:v>
                </c:pt>
              </c:numCache>
            </c:numRef>
          </c:val>
          <c:extLst>
            <c:ext xmlns:c16="http://schemas.microsoft.com/office/drawing/2014/chart" uri="{C3380CC4-5D6E-409C-BE32-E72D297353CC}">
              <c16:uniqueId val="{00000003-BDA0-4506-B73F-543A1464985E}"/>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0.64</c:v>
                </c:pt>
                <c:pt idx="2">
                  <c:v>#N/A</c:v>
                </c:pt>
                <c:pt idx="3">
                  <c:v>0.57999999999999996</c:v>
                </c:pt>
                <c:pt idx="4">
                  <c:v>#N/A</c:v>
                </c:pt>
                <c:pt idx="5">
                  <c:v>1.34</c:v>
                </c:pt>
                <c:pt idx="6">
                  <c:v>#N/A</c:v>
                </c:pt>
                <c:pt idx="7">
                  <c:v>0.37</c:v>
                </c:pt>
                <c:pt idx="8">
                  <c:v>#N/A</c:v>
                </c:pt>
                <c:pt idx="9">
                  <c:v>0.2</c:v>
                </c:pt>
              </c:numCache>
            </c:numRef>
          </c:val>
          <c:extLst>
            <c:ext xmlns:c16="http://schemas.microsoft.com/office/drawing/2014/chart" uri="{C3380CC4-5D6E-409C-BE32-E72D297353CC}">
              <c16:uniqueId val="{00000004-BDA0-4506-B73F-543A1464985E}"/>
            </c:ext>
          </c:extLst>
        </c:ser>
        <c:ser>
          <c:idx val="5"/>
          <c:order val="5"/>
          <c:tx>
            <c:strRef>
              <c:f>データシート!$A$32</c:f>
              <c:strCache>
                <c:ptCount val="1"/>
                <c:pt idx="0">
                  <c:v>港湾施設管理受託特別会計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0.37</c:v>
                </c:pt>
                <c:pt idx="2">
                  <c:v>#N/A</c:v>
                </c:pt>
                <c:pt idx="3">
                  <c:v>0.32</c:v>
                </c:pt>
                <c:pt idx="4">
                  <c:v>#N/A</c:v>
                </c:pt>
                <c:pt idx="5">
                  <c:v>0.27</c:v>
                </c:pt>
                <c:pt idx="6">
                  <c:v>#N/A</c:v>
                </c:pt>
                <c:pt idx="7">
                  <c:v>0.33</c:v>
                </c:pt>
                <c:pt idx="8">
                  <c:v>#N/A</c:v>
                </c:pt>
                <c:pt idx="9">
                  <c:v>0.33</c:v>
                </c:pt>
              </c:numCache>
            </c:numRef>
          </c:val>
          <c:extLst>
            <c:ext xmlns:c16="http://schemas.microsoft.com/office/drawing/2014/chart" uri="{C3380CC4-5D6E-409C-BE32-E72D297353CC}">
              <c16:uniqueId val="{00000005-BDA0-4506-B73F-543A1464985E}"/>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6.37</c:v>
                </c:pt>
                <c:pt idx="2">
                  <c:v>#N/A</c:v>
                </c:pt>
                <c:pt idx="3">
                  <c:v>5.12</c:v>
                </c:pt>
                <c:pt idx="4">
                  <c:v>#N/A</c:v>
                </c:pt>
                <c:pt idx="5">
                  <c:v>4.08</c:v>
                </c:pt>
                <c:pt idx="6">
                  <c:v>#N/A</c:v>
                </c:pt>
                <c:pt idx="7">
                  <c:v>3.55</c:v>
                </c:pt>
                <c:pt idx="8">
                  <c:v>#N/A</c:v>
                </c:pt>
                <c:pt idx="9">
                  <c:v>2.9</c:v>
                </c:pt>
              </c:numCache>
            </c:numRef>
          </c:val>
          <c:extLst>
            <c:ext xmlns:c16="http://schemas.microsoft.com/office/drawing/2014/chart" uri="{C3380CC4-5D6E-409C-BE32-E72D297353CC}">
              <c16:uniqueId val="{00000006-BDA0-4506-B73F-543A1464985E}"/>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1.32</c:v>
                </c:pt>
                <c:pt idx="2">
                  <c:v>#N/A</c:v>
                </c:pt>
                <c:pt idx="3">
                  <c:v>0.12</c:v>
                </c:pt>
                <c:pt idx="4">
                  <c:v>#N/A</c:v>
                </c:pt>
                <c:pt idx="5">
                  <c:v>4.96</c:v>
                </c:pt>
                <c:pt idx="6">
                  <c:v>#N/A</c:v>
                </c:pt>
                <c:pt idx="7">
                  <c:v>1.2</c:v>
                </c:pt>
                <c:pt idx="8">
                  <c:v>#N/A</c:v>
                </c:pt>
                <c:pt idx="9">
                  <c:v>3.22</c:v>
                </c:pt>
              </c:numCache>
            </c:numRef>
          </c:val>
          <c:extLst>
            <c:ext xmlns:c16="http://schemas.microsoft.com/office/drawing/2014/chart" uri="{C3380CC4-5D6E-409C-BE32-E72D297353CC}">
              <c16:uniqueId val="{00000007-BDA0-4506-B73F-543A1464985E}"/>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17.82</c:v>
                </c:pt>
                <c:pt idx="2">
                  <c:v>#N/A</c:v>
                </c:pt>
                <c:pt idx="3">
                  <c:v>16.07</c:v>
                </c:pt>
                <c:pt idx="4">
                  <c:v>#N/A</c:v>
                </c:pt>
                <c:pt idx="5">
                  <c:v>12.05</c:v>
                </c:pt>
                <c:pt idx="6">
                  <c:v>#N/A</c:v>
                </c:pt>
                <c:pt idx="7">
                  <c:v>11.79</c:v>
                </c:pt>
                <c:pt idx="8">
                  <c:v>#N/A</c:v>
                </c:pt>
                <c:pt idx="9">
                  <c:v>11.67</c:v>
                </c:pt>
              </c:numCache>
            </c:numRef>
          </c:val>
          <c:extLst>
            <c:ext xmlns:c16="http://schemas.microsoft.com/office/drawing/2014/chart" uri="{C3380CC4-5D6E-409C-BE32-E72D297353CC}">
              <c16:uniqueId val="{00000008-BDA0-4506-B73F-543A1464985E}"/>
            </c:ext>
          </c:extLst>
        </c:ser>
        <c:ser>
          <c:idx val="9"/>
          <c:order val="9"/>
          <c:tx>
            <c:strRef>
              <c:f>データシート!$A$36</c:f>
              <c:strCache>
                <c:ptCount val="1"/>
                <c:pt idx="0">
                  <c:v>公共下水道事業会計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9.15</c:v>
                </c:pt>
                <c:pt idx="2">
                  <c:v>#N/A</c:v>
                </c:pt>
                <c:pt idx="3">
                  <c:v>8.4600000000000009</c:v>
                </c:pt>
                <c:pt idx="4">
                  <c:v>#N/A</c:v>
                </c:pt>
                <c:pt idx="5">
                  <c:v>10.73</c:v>
                </c:pt>
                <c:pt idx="6">
                  <c:v>#N/A</c:v>
                </c:pt>
                <c:pt idx="7">
                  <c:v>12.76</c:v>
                </c:pt>
                <c:pt idx="8">
                  <c:v>#N/A</c:v>
                </c:pt>
                <c:pt idx="9">
                  <c:v>14.72</c:v>
                </c:pt>
              </c:numCache>
            </c:numRef>
          </c:val>
          <c:extLst>
            <c:ext xmlns:c16="http://schemas.microsoft.com/office/drawing/2014/chart" uri="{C3380CC4-5D6E-409C-BE32-E72D297353CC}">
              <c16:uniqueId val="{00000009-BDA0-4506-B73F-543A1464985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1221</c:v>
                </c:pt>
                <c:pt idx="5">
                  <c:v>1153</c:v>
                </c:pt>
                <c:pt idx="8">
                  <c:v>1222</c:v>
                </c:pt>
                <c:pt idx="11">
                  <c:v>1183</c:v>
                </c:pt>
                <c:pt idx="14">
                  <c:v>1201</c:v>
                </c:pt>
              </c:numCache>
            </c:numRef>
          </c:val>
          <c:extLst>
            <c:ext xmlns:c16="http://schemas.microsoft.com/office/drawing/2014/chart" uri="{C3380CC4-5D6E-409C-BE32-E72D297353CC}">
              <c16:uniqueId val="{00000000-4E2F-4057-8EF5-C84E985B5CA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E2F-4057-8EF5-C84E985B5CA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E2F-4057-8EF5-C84E985B5CA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E2F-4057-8EF5-C84E985B5CA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349</c:v>
                </c:pt>
                <c:pt idx="3">
                  <c:v>316</c:v>
                </c:pt>
                <c:pt idx="6">
                  <c:v>307</c:v>
                </c:pt>
                <c:pt idx="9">
                  <c:v>288</c:v>
                </c:pt>
                <c:pt idx="12">
                  <c:v>299</c:v>
                </c:pt>
              </c:numCache>
            </c:numRef>
          </c:val>
          <c:extLst>
            <c:ext xmlns:c16="http://schemas.microsoft.com/office/drawing/2014/chart" uri="{C3380CC4-5D6E-409C-BE32-E72D297353CC}">
              <c16:uniqueId val="{00000004-4E2F-4057-8EF5-C84E985B5CA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E2F-4057-8EF5-C84E985B5CA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E2F-4057-8EF5-C84E985B5CA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1826</c:v>
                </c:pt>
                <c:pt idx="3">
                  <c:v>1760</c:v>
                </c:pt>
                <c:pt idx="6">
                  <c:v>1755</c:v>
                </c:pt>
                <c:pt idx="9">
                  <c:v>1847</c:v>
                </c:pt>
                <c:pt idx="12">
                  <c:v>1765</c:v>
                </c:pt>
              </c:numCache>
            </c:numRef>
          </c:val>
          <c:extLst>
            <c:ext xmlns:c16="http://schemas.microsoft.com/office/drawing/2014/chart" uri="{C3380CC4-5D6E-409C-BE32-E72D297353CC}">
              <c16:uniqueId val="{00000007-4E2F-4057-8EF5-C84E985B5CA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954</c:v>
                </c:pt>
                <c:pt idx="2">
                  <c:v>#N/A</c:v>
                </c:pt>
                <c:pt idx="3">
                  <c:v>#N/A</c:v>
                </c:pt>
                <c:pt idx="4">
                  <c:v>923</c:v>
                </c:pt>
                <c:pt idx="5">
                  <c:v>#N/A</c:v>
                </c:pt>
                <c:pt idx="6">
                  <c:v>#N/A</c:v>
                </c:pt>
                <c:pt idx="7">
                  <c:v>840</c:v>
                </c:pt>
                <c:pt idx="8">
                  <c:v>#N/A</c:v>
                </c:pt>
                <c:pt idx="9">
                  <c:v>#N/A</c:v>
                </c:pt>
                <c:pt idx="10">
                  <c:v>952</c:v>
                </c:pt>
                <c:pt idx="11">
                  <c:v>#N/A</c:v>
                </c:pt>
                <c:pt idx="12">
                  <c:v>#N/A</c:v>
                </c:pt>
                <c:pt idx="13">
                  <c:v>863</c:v>
                </c:pt>
                <c:pt idx="14">
                  <c:v>#N/A</c:v>
                </c:pt>
              </c:numCache>
            </c:numRef>
          </c:val>
          <c:smooth val="0"/>
          <c:extLst>
            <c:ext xmlns:c16="http://schemas.microsoft.com/office/drawing/2014/chart" uri="{C3380CC4-5D6E-409C-BE32-E72D297353CC}">
              <c16:uniqueId val="{00000008-4E2F-4057-8EF5-C84E985B5CA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13610</c:v>
                </c:pt>
                <c:pt idx="5">
                  <c:v>14912</c:v>
                </c:pt>
                <c:pt idx="8">
                  <c:v>15068</c:v>
                </c:pt>
                <c:pt idx="11">
                  <c:v>14876</c:v>
                </c:pt>
                <c:pt idx="14">
                  <c:v>14458</c:v>
                </c:pt>
              </c:numCache>
            </c:numRef>
          </c:val>
          <c:extLst>
            <c:ext xmlns:c16="http://schemas.microsoft.com/office/drawing/2014/chart" uri="{C3380CC4-5D6E-409C-BE32-E72D297353CC}">
              <c16:uniqueId val="{00000000-D86A-42DB-8D78-CDA5AF23DE3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1593</c:v>
                </c:pt>
                <c:pt idx="5">
                  <c:v>1259</c:v>
                </c:pt>
                <c:pt idx="8">
                  <c:v>1232</c:v>
                </c:pt>
                <c:pt idx="11">
                  <c:v>1221</c:v>
                </c:pt>
                <c:pt idx="14">
                  <c:v>1581</c:v>
                </c:pt>
              </c:numCache>
            </c:numRef>
          </c:val>
          <c:extLst>
            <c:ext xmlns:c16="http://schemas.microsoft.com/office/drawing/2014/chart" uri="{C3380CC4-5D6E-409C-BE32-E72D297353CC}">
              <c16:uniqueId val="{00000001-D86A-42DB-8D78-CDA5AF23DE3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3989</c:v>
                </c:pt>
                <c:pt idx="5">
                  <c:v>4115</c:v>
                </c:pt>
                <c:pt idx="8">
                  <c:v>4653</c:v>
                </c:pt>
                <c:pt idx="11">
                  <c:v>5711</c:v>
                </c:pt>
                <c:pt idx="14">
                  <c:v>7108</c:v>
                </c:pt>
              </c:numCache>
            </c:numRef>
          </c:val>
          <c:extLst>
            <c:ext xmlns:c16="http://schemas.microsoft.com/office/drawing/2014/chart" uri="{C3380CC4-5D6E-409C-BE32-E72D297353CC}">
              <c16:uniqueId val="{00000002-D86A-42DB-8D78-CDA5AF23DE3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86A-42DB-8D78-CDA5AF23DE3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86A-42DB-8D78-CDA5AF23DE3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2451</c:v>
                </c:pt>
                <c:pt idx="3">
                  <c:v>2347</c:v>
                </c:pt>
                <c:pt idx="6">
                  <c:v>2303</c:v>
                </c:pt>
                <c:pt idx="9">
                  <c:v>2299</c:v>
                </c:pt>
                <c:pt idx="12">
                  <c:v>2301</c:v>
                </c:pt>
              </c:numCache>
            </c:numRef>
          </c:val>
          <c:extLst>
            <c:ext xmlns:c16="http://schemas.microsoft.com/office/drawing/2014/chart" uri="{C3380CC4-5D6E-409C-BE32-E72D297353CC}">
              <c16:uniqueId val="{00000005-D86A-42DB-8D78-CDA5AF23DE3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1593</c:v>
                </c:pt>
                <c:pt idx="3">
                  <c:v>1562</c:v>
                </c:pt>
                <c:pt idx="6">
                  <c:v>1526</c:v>
                </c:pt>
                <c:pt idx="9">
                  <c:v>1546</c:v>
                </c:pt>
                <c:pt idx="12">
                  <c:v>1652</c:v>
                </c:pt>
              </c:numCache>
            </c:numRef>
          </c:val>
          <c:extLst>
            <c:ext xmlns:c16="http://schemas.microsoft.com/office/drawing/2014/chart" uri="{C3380CC4-5D6E-409C-BE32-E72D297353CC}">
              <c16:uniqueId val="{00000006-D86A-42DB-8D78-CDA5AF23DE3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D86A-42DB-8D78-CDA5AF23DE3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3292</c:v>
                </c:pt>
                <c:pt idx="3">
                  <c:v>3011</c:v>
                </c:pt>
                <c:pt idx="6">
                  <c:v>3039</c:v>
                </c:pt>
                <c:pt idx="9">
                  <c:v>2906</c:v>
                </c:pt>
                <c:pt idx="12">
                  <c:v>2936</c:v>
                </c:pt>
              </c:numCache>
            </c:numRef>
          </c:val>
          <c:extLst>
            <c:ext xmlns:c16="http://schemas.microsoft.com/office/drawing/2014/chart" uri="{C3380CC4-5D6E-409C-BE32-E72D297353CC}">
              <c16:uniqueId val="{00000008-D86A-42DB-8D78-CDA5AF23DE3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386</c:v>
                </c:pt>
                <c:pt idx="3">
                  <c:v>386</c:v>
                </c:pt>
                <c:pt idx="6">
                  <c:v>384</c:v>
                </c:pt>
                <c:pt idx="9">
                  <c:v>384</c:v>
                </c:pt>
                <c:pt idx="12">
                  <c:v>384</c:v>
                </c:pt>
              </c:numCache>
            </c:numRef>
          </c:val>
          <c:extLst>
            <c:ext xmlns:c16="http://schemas.microsoft.com/office/drawing/2014/chart" uri="{C3380CC4-5D6E-409C-BE32-E72D297353CC}">
              <c16:uniqueId val="{00000009-D86A-42DB-8D78-CDA5AF23DE3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21373</c:v>
                </c:pt>
                <c:pt idx="3">
                  <c:v>23219</c:v>
                </c:pt>
                <c:pt idx="6">
                  <c:v>23171</c:v>
                </c:pt>
                <c:pt idx="9">
                  <c:v>22826</c:v>
                </c:pt>
                <c:pt idx="12">
                  <c:v>22063</c:v>
                </c:pt>
              </c:numCache>
            </c:numRef>
          </c:val>
          <c:extLst>
            <c:ext xmlns:c16="http://schemas.microsoft.com/office/drawing/2014/chart" uri="{C3380CC4-5D6E-409C-BE32-E72D297353CC}">
              <c16:uniqueId val="{0000000A-D86A-42DB-8D78-CDA5AF23DE3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9902</c:v>
                </c:pt>
                <c:pt idx="2">
                  <c:v>#N/A</c:v>
                </c:pt>
                <c:pt idx="3">
                  <c:v>#N/A</c:v>
                </c:pt>
                <c:pt idx="4">
                  <c:v>10239</c:v>
                </c:pt>
                <c:pt idx="5">
                  <c:v>#N/A</c:v>
                </c:pt>
                <c:pt idx="6">
                  <c:v>#N/A</c:v>
                </c:pt>
                <c:pt idx="7">
                  <c:v>9470</c:v>
                </c:pt>
                <c:pt idx="8">
                  <c:v>#N/A</c:v>
                </c:pt>
                <c:pt idx="9">
                  <c:v>#N/A</c:v>
                </c:pt>
                <c:pt idx="10">
                  <c:v>8153</c:v>
                </c:pt>
                <c:pt idx="11">
                  <c:v>#N/A</c:v>
                </c:pt>
                <c:pt idx="12">
                  <c:v>#N/A</c:v>
                </c:pt>
                <c:pt idx="13">
                  <c:v>6189</c:v>
                </c:pt>
                <c:pt idx="14">
                  <c:v>#N/A</c:v>
                </c:pt>
              </c:numCache>
            </c:numRef>
          </c:val>
          <c:smooth val="0"/>
          <c:extLst>
            <c:ext xmlns:c16="http://schemas.microsoft.com/office/drawing/2014/chart" uri="{C3380CC4-5D6E-409C-BE32-E72D297353CC}">
              <c16:uniqueId val="{0000000B-D86A-42DB-8D78-CDA5AF23DE3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880</c:v>
                </c:pt>
                <c:pt idx="1">
                  <c:v>1082</c:v>
                </c:pt>
                <c:pt idx="2">
                  <c:v>1135</c:v>
                </c:pt>
              </c:numCache>
            </c:numRef>
          </c:val>
          <c:extLst>
            <c:ext xmlns:c16="http://schemas.microsoft.com/office/drawing/2014/chart" uri="{C3380CC4-5D6E-409C-BE32-E72D297353CC}">
              <c16:uniqueId val="{00000000-D46A-4CF1-AAF6-CBB158B31DA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659</c:v>
                </c:pt>
                <c:pt idx="1">
                  <c:v>660</c:v>
                </c:pt>
                <c:pt idx="2">
                  <c:v>664</c:v>
                </c:pt>
              </c:numCache>
            </c:numRef>
          </c:val>
          <c:extLst>
            <c:ext xmlns:c16="http://schemas.microsoft.com/office/drawing/2014/chart" uri="{C3380CC4-5D6E-409C-BE32-E72D297353CC}">
              <c16:uniqueId val="{00000001-D46A-4CF1-AAF6-CBB158B31DA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3425</c:v>
                </c:pt>
                <c:pt idx="1">
                  <c:v>4327</c:v>
                </c:pt>
                <c:pt idx="2">
                  <c:v>5381</c:v>
                </c:pt>
              </c:numCache>
            </c:numRef>
          </c:val>
          <c:extLst>
            <c:ext xmlns:c16="http://schemas.microsoft.com/office/drawing/2014/chart" uri="{C3380CC4-5D6E-409C-BE32-E72D297353CC}">
              <c16:uniqueId val="{00000002-D46A-4CF1-AAF6-CBB158B31DA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{638C0A96-2EBA-4487-A24E-E5366A5E6A67}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0E1-4E33-B63F-F86207C54A1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{17D801E5-A792-40CC-AC12-12359BAC48A6}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0E1-4E33-B63F-F86207C54A1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{E2BD61D3-E907-4C31-8E4A-9943AC6CE296}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0E1-4E33-B63F-F86207C54A1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{2A3603BD-EFC2-4A5E-BC2A-8401184C7652}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0E1-4E33-B63F-F86207C54A1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{DDFD4973-26F7-40F7-8B67-9EF35E9BE1A6}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0E1-4E33-B63F-F86207C54A1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{8D05205A-8759-4594-A6C8-6908ECF8A0AF}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0E1-4E33-B63F-F86207C54A1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{2445C070-2423-456D-91FF-22E94AF5CAE3}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0E1-4E33-B63F-F86207C54A1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{42D9F354-3108-42F4-B21C-34FEA86DB004}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0E1-4E33-B63F-F86207C54A1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{E7B37099-7DA2-4CFE-B6B2-D137CDAC83DC}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0E1-4E33-B63F-F86207C54A1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65.8</c:v>
                </c:pt>
                <c:pt idx="8">
                  <c:v>64.5</c:v>
                </c:pt>
                <c:pt idx="16">
                  <c:v>64.8</c:v>
                </c:pt>
                <c:pt idx="24">
                  <c:v>64.599999999999994</c:v>
                </c:pt>
              </c:numCache>
            </c:numRef>
          </c:xVal>
          <c:yVal>
            <c:numRef>
              <c:f>公会計指標分析・財政指標組合せ分析表!$BP$51:$DC$51</c:f>
              <c:numCache>
                <c:formatCode>#,##0.0;"▲ "#,##0.0</c:formatCode>
                <c:ptCount val="40"/>
                <c:pt idx="0">
                  <c:v>157.30000000000001</c:v>
                </c:pt>
                <c:pt idx="8">
                  <c:v>156.4</c:v>
                </c:pt>
                <c:pt idx="16">
                  <c:v>136.80000000000001</c:v>
                </c:pt>
                <c:pt idx="24">
                  <c:v>123.1</c:v>
                </c:pt>
              </c:numCache>
            </c:numRef>
          </c:yVal>
          <c:smooth val="0"/>
          <c:extLst>
            <c:ext xmlns:c16="http://schemas.microsoft.com/office/drawing/2014/chart" uri="{C3380CC4-5D6E-409C-BE32-E72D297353CC}">
              <c16:uniqueId val="{00000009-C0E1-4E33-B63F-F86207C54A1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{BC35E915-014A-4007-A42A-8F1E12F81B0C}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0E1-4E33-B63F-F86207C54A1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{ED55DFA6-8241-4520-9824-5585B90515DB}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0E1-4E33-B63F-F86207C54A1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{AD9D62E0-1395-4D24-9A51-B81A639CCFAB}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0E1-4E33-B63F-F86207C54A1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{E6AE037B-9FD2-4540-8FD2-742F52DBDBA1}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0E1-4E33-B63F-F86207C54A1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{5382D6EF-AC2A-4504-A8D3-70A0049A6DC9}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0E1-4E33-B63F-F86207C54A1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{694916E8-C5FC-4292-8394-4BB6324A740E}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0E1-4E33-B63F-F86207C54A1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{719F6AEF-AC94-4808-8F5C-1F214AFCA489}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0E1-4E33-B63F-F86207C54A1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{FF5352C1-163F-49FA-ACD7-CA4FE45481FC}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0E1-4E33-B63F-F86207C54A1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{0F2E6D18-00B0-4A6B-BAC5-41A6E6B1A8CF}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0E1-4E33-B63F-F86207C54A1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62</c:v>
                </c:pt>
                <c:pt idx="16">
                  <c:v>63.2</c:v>
                </c:pt>
                <c:pt idx="24">
                  <c:v>65.3</c:v>
                </c:pt>
              </c:numCache>
            </c:numRef>
          </c:xVal>
          <c:yVal>
            <c:numRef>
              <c:f>公会計指標分析・財政指標組合せ分析表!$BP$55:$DC$55</c:f>
              <c:numCache>
                <c:formatCode>#,##0.0;"▲ "#,##0.0</c:formatCode>
                <c:ptCount val="40"/>
                <c:pt idx="0">
                  <c:v>49.7</c:v>
                </c:pt>
                <c:pt idx="8">
                  <c:v>37.299999999999997</c:v>
                </c:pt>
                <c:pt idx="16">
                  <c:v>25.4</c:v>
                </c:pt>
                <c:pt idx="24">
                  <c:v>17.600000000000001</c:v>
                </c:pt>
              </c:numCache>
            </c:numRef>
          </c:yVal>
          <c:smooth val="0"/>
          <c:extLst>
            <c:ext xmlns:c16="http://schemas.microsoft.com/office/drawing/2014/chart" uri="{C3380CC4-5D6E-409C-BE32-E72D297353CC}">
              <c16:uniqueId val="{00000013-C0E1-4E33-B63F-F86207C54A17}"/>
            </c:ext>
          </c:extLst>
        </c:ser>
        <c:dLbls>
          <c:showLegendKey val="0"/>
          <c:showVal val="1"/>
          <c:showCatName val="0"/>
          <c:showSerName val="0"/>
          <c:showPercent val="0"/>
          <c:showBubbleSize val="0"/>
        </c:dLbls>
        <c:axId val="46179840"/>
        <c:axId val="46181760"/>
      </c:scatterChart>
      <c:valAx>
        <c:axId val="46179840"/>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{0B626DED-1724-40E4-B204-E6C21DB9A12B}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1B7-455D-9833-92DAD07F883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{28B3978A-0270-40AE-AA0F-D8776B945B6A}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1B7-455D-9833-92DAD07F883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{B31E79F3-1F37-43AE-9AC8-6890E3894D2B}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1B7-455D-9833-92DAD07F883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{7FC38FB4-CE77-45B1-9C28-E60045F4BFDD}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1B7-455D-9833-92DAD07F883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{60CBD82A-4122-4C65-AA6A-F053C227C39B}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1B7-455D-9833-92DAD07F883D}"/>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{1827EB69-0815-4B09-A57C-3E0A12C5280D}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1B7-455D-9833-92DAD07F883D}"/>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{A95CAA12-16F4-4FE3-B31E-E7DBE8E37C0E}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1B7-455D-9833-92DAD07F883D}"/>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{98C775CD-E3AD-4675-9B1D-167F69DCD77E}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1B7-455D-9833-92DAD07F883D}"/>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{4915D8CE-978A-4375-941C-FF03936840E6}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1B7-455D-9833-92DAD07F883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16.100000000000001</c:v>
                </c:pt>
                <c:pt idx="8">
                  <c:v>14.9</c:v>
                </c:pt>
                <c:pt idx="16">
                  <c:v>13.8</c:v>
                </c:pt>
                <c:pt idx="24">
                  <c:v>13.5</c:v>
                </c:pt>
                <c:pt idx="32">
                  <c:v>13</c:v>
                </c:pt>
              </c:numCache>
            </c:numRef>
          </c:xVal>
          <c:yVal>
            <c:numRef>
              <c:f>公会計指標分析・財政指標組合せ分析表!$BP$73:$DC$73</c:f>
              <c:numCache>
                <c:formatCode>#,##0.0;"▲ "#,##0.0</c:formatCode>
                <c:ptCount val="40"/>
                <c:pt idx="0">
                  <c:v>157.30000000000001</c:v>
                </c:pt>
                <c:pt idx="8">
                  <c:v>156.4</c:v>
                </c:pt>
                <c:pt idx="16">
                  <c:v>136.80000000000001</c:v>
                </c:pt>
                <c:pt idx="24">
                  <c:v>123.1</c:v>
                </c:pt>
                <c:pt idx="32">
                  <c:v>91.4</c:v>
                </c:pt>
              </c:numCache>
            </c:numRef>
          </c:yVal>
          <c:smooth val="0"/>
          <c:extLst>
            <c:ext xmlns:c16="http://schemas.microsoft.com/office/drawing/2014/chart" uri="{C3380CC4-5D6E-409C-BE32-E72D297353CC}">
              <c16:uniqueId val="{00000009-61B7-455D-9833-92DAD07F883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{4314A312-E315-49A1-B5B2-4519133140BE}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1B7-455D-9833-92DAD07F883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{A288CF7C-DA40-4113-B308-9D536A907B81}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1B7-455D-9833-92DAD07F883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{6F7AFABA-FFC1-4F93-BA77-ACCC03DEF21B}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1B7-455D-9833-92DAD07F883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{A91E8958-7E2A-456B-8A70-BEC0EA287E08}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1B7-455D-9833-92DAD07F883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{C36D5F38-5764-4CA1-9221-59EEE00B2B8F}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1B7-455D-9833-92DAD07F883D}"/>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{E405E130-FB25-41BC-96E0-244E0D652676}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1B7-455D-9833-92DAD07F883D}"/>
                </c:ext>
              </c:extLst>
            </c:dLbl>
            <c:dLbl>
              <c:idx val="16"/>
              <c:layout>
                <c:manualLayout>
                  <c:x val="-2.2473312909510421E-2"/>
                  <c:y val="-5.8689012382295583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{92A4F0B7-70FC-4175-BD09-48B369A5E44D}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1B7-455D-9833-92DAD07F883D}"/>
                </c:ext>
              </c:extLst>
            </c:dLbl>
            <c:dLbl>
              <c:idx val="24"/>
              <c:layout>
                <c:manualLayout>
                  <c:x val="-4.0667372540641011E-2"/>
                  <c:y val="-8.3980349433217319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{1D869828-5FAC-4061-ACA0-F01BBF37EFB3}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1B7-455D-9833-92DAD07F883D}"/>
                </c:ext>
              </c:extLst>
            </c:dLbl>
            <c:dLbl>
              <c:idx val="32"/>
              <c:layout>
                <c:manualLayout>
                  <c:x val="-3.1570342725075584E-2"/>
                  <c:y val="-4.4580579447868939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{9530B999-A27E-4BEF-AA86-3F7F920437EE}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1B7-455D-9833-92DAD07F883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8.3000000000000007</c:v>
                </c:pt>
                <c:pt idx="24">
                  <c:v>8.4</c:v>
                </c:pt>
                <c:pt idx="32">
                  <c:v>8.6</c:v>
                </c:pt>
              </c:numCache>
            </c:numRef>
          </c:xVal>
          <c:yVal>
            <c:numRef>
              <c:f>公会計指標分析・財政指標組合せ分析表!$BP$77:$DC$77</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61B7-455D-9833-92DAD07F883D}"/>
            </c:ext>
          </c:extLst>
        </c:ser>
        <c:dLbls>
          <c:showLegendKey val="0"/>
          <c:showVal val="1"/>
          <c:showCatName val="0"/>
          <c:showSerName val="0"/>
          <c:showPercent val="0"/>
          <c:showBubbleSize val="0"/>
        </c:dLbls>
        <c:axId val="84219776"/>
        <c:axId val="84234240"/>
      </c:scatterChart>
      <c:valAx>
        <c:axId val="84219776"/>
        <c:scaling>
          <c:orientation val="maxMin"/>
          <c:max val="17"/>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900" b="0" i="0">
              <a:solidFill>
                <a:schemeClr val="dk1"/>
              </a:solidFill>
              <a:effectLst/>
              <a:latin typeface="+mn-lt"/>
              <a:ea typeface="+mn-ea"/>
              <a:cs typeface="+mn-cs"/>
            </a:rPr>
            <a:t>　令和元年度は、中市立戸線改築事業債の償還終了など、元利償還金の額が減となったことなどにより実質公債費比率の分子は減少した。令和２年度は、平成１１年度に発行した工業用水道出資事業債の償還終了など、元利償還金の額が減となったことなどにより実質公債費比率の分子は減少した。令和３年度は、平成１２年度に発行した港湾改修事業債（県営事業負担金）の償還終了など、元利償還金の額が減となったことなどにより実質公債費比率の分子は減少した。令和４年度は、令和元年度に発行した可燃ごみ広域処理事業債の償還開始など、元利償還金の額が増となったことなどにより実質公債費比率の分子は増加した。</a:t>
          </a:r>
          <a:endParaRPr lang="en-US" altLang="ja-JP" sz="900" b="0" i="0">
            <a:solidFill>
              <a:schemeClr val="dk1"/>
            </a:solidFill>
            <a:effectLst/>
            <a:latin typeface="+mn-lt"/>
            <a:ea typeface="+mn-ea"/>
            <a:cs typeface="+mn-cs"/>
          </a:endParaRPr>
        </a:p>
        <a:p>
          <a:pPr rtl="0" eaLnBrk="1" fontAlgn="auto" latinLnBrk="0" hangingPunct="1"/>
          <a:r>
            <a:rPr lang="ja-JP" altLang="en-US" sz="900" b="0" i="0">
              <a:solidFill>
                <a:schemeClr val="dk1"/>
              </a:solidFill>
              <a:effectLst/>
              <a:latin typeface="+mn-lt"/>
              <a:ea typeface="+mn-ea"/>
              <a:cs typeface="+mn-cs"/>
            </a:rPr>
            <a:t>　令和５年度は、平成２４年度に発行した給食センター建設事業債の償還終了など、元利償還金の額が減となったことなどにより実質公債費比率の分子は減少した。</a:t>
          </a:r>
          <a:endParaRPr lang="ja-JP" altLang="ja-JP" sz="900">
            <a:effectLst/>
          </a:endParaRPr>
        </a:p>
        <a:p>
          <a:pPr rtl="0"/>
          <a:r>
            <a:rPr lang="ja-JP" altLang="ja-JP" sz="900" b="0" i="0">
              <a:solidFill>
                <a:schemeClr val="dk1"/>
              </a:solidFill>
              <a:effectLst/>
              <a:latin typeface="+mn-lt"/>
              <a:ea typeface="+mn-ea"/>
              <a:cs typeface="+mn-cs"/>
            </a:rPr>
            <a:t>　今後は、基準財政需要額に算入されない一般単独事業債などの発行を抑制することで比率の上昇を極力抑えるよう努める。</a:t>
          </a:r>
          <a:endParaRPr lang="ja-JP" altLang="ja-JP" sz="9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満期一括償還地方債の償還財源としての積立は行っていない。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900" b="0" i="0">
              <a:solidFill>
                <a:schemeClr val="dk1"/>
              </a:solidFill>
              <a:effectLst/>
              <a:latin typeface="+mn-lt"/>
              <a:ea typeface="+mn-ea"/>
              <a:cs typeface="+mn-cs"/>
            </a:rPr>
            <a:t>　土地造成特別会計の抱える地方債や過去の大規模建設工事に充てた多額の地方債が大きく影響しているため、高い水準で推移しているものの、平成２１年度に導入した都市計画税を充当可能財源に加えたことにより、それ以降大きく改善している。</a:t>
          </a:r>
          <a:endParaRPr lang="ja-JP" altLang="ja-JP" sz="900">
            <a:effectLst/>
          </a:endParaRPr>
        </a:p>
        <a:p>
          <a:pPr rtl="0"/>
          <a:r>
            <a:rPr lang="ja-JP" altLang="ja-JP" sz="900" b="0" i="0">
              <a:solidFill>
                <a:schemeClr val="dk1"/>
              </a:solidFill>
              <a:effectLst/>
              <a:latin typeface="+mn-lt"/>
              <a:ea typeface="+mn-ea"/>
              <a:cs typeface="+mn-cs"/>
            </a:rPr>
            <a:t>　令和元年度は、地方債残高及び公営企業債等繰入見込み額の減や、基金を積み立てたことによる、充当可能基金の増の影響により改善した。令和２年度は、大規模建設事業に伴う地方債現在高の増はあるものの、緊急防災・減災事業債等の公債費が算入されたことによる、基準財政需要額算入見込額の増等の影響により改善した。令和３年度は、地方債残高の減や充当可能基金の増、基準財政需要額算入見込額の増等の影響により前年度に比べ大きく改善した。令和４年度は、地方債残高及び公営企業債等繰入見込み額の減や、充当可能基金の増の影響により前年度に比べ大きく改善した。</a:t>
          </a:r>
          <a:endParaRPr lang="en-US" altLang="ja-JP" sz="900" b="0" i="0">
            <a:solidFill>
              <a:schemeClr val="dk1"/>
            </a:solidFill>
            <a:effectLst/>
            <a:latin typeface="+mn-lt"/>
            <a:ea typeface="+mn-ea"/>
            <a:cs typeface="+mn-cs"/>
          </a:endParaRPr>
        </a:p>
        <a:p>
          <a:pPr rtl="0"/>
          <a:r>
            <a:rPr lang="ja-JP" altLang="en-US" sz="900" b="0" i="0">
              <a:solidFill>
                <a:schemeClr val="dk1"/>
              </a:solidFill>
              <a:effectLst/>
              <a:latin typeface="+mn-lt"/>
              <a:ea typeface="+mn-ea"/>
              <a:cs typeface="+mn-cs"/>
            </a:rPr>
            <a:t>　令和５年度は、</a:t>
          </a:r>
          <a:r>
            <a:rPr lang="ja-JP" altLang="ja-JP" sz="900" b="0" i="0">
              <a:solidFill>
                <a:schemeClr val="dk1"/>
              </a:solidFill>
              <a:effectLst/>
              <a:latin typeface="+mn-lt"/>
              <a:ea typeface="+mn-ea"/>
              <a:cs typeface="+mn-cs"/>
            </a:rPr>
            <a:t>地方債残高の減や充当可能基金の増等の影響により前年度に比べ大きく改善した。</a:t>
          </a:r>
          <a:endParaRPr lang="ja-JP" altLang="ja-JP" sz="900">
            <a:effectLst/>
          </a:endParaRPr>
        </a:p>
        <a:p>
          <a:pPr rtl="0"/>
          <a:r>
            <a:rPr lang="ja-JP" altLang="ja-JP" sz="900" b="0" i="0">
              <a:solidFill>
                <a:schemeClr val="dk1"/>
              </a:solidFill>
              <a:effectLst/>
              <a:latin typeface="+mn-lt"/>
              <a:ea typeface="+mn-ea"/>
              <a:cs typeface="+mn-cs"/>
            </a:rPr>
            <a:t>　将来負担比率は過去の債務の積み上げによる数値であり、劇的な改善は望めないため、基準財政需要額に算入されない一般単独事業債などの発行を抑制することで比率の上昇を極力抑えるよう努めながら根気強く地方債残高を減らしていく。</a:t>
          </a:r>
          <a:endParaRPr lang="ja-JP" altLang="ja-JP" sz="9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広島県大竹市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基金残高総額は、令和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年度の４，</a:t>
          </a:r>
          <a:r>
            <a:rPr kumimoji="1" lang="ja-JP" altLang="en-US" sz="1100">
              <a:solidFill>
                <a:schemeClr val="dk1"/>
              </a:solidFill>
              <a:effectLst/>
              <a:latin typeface="+mn-lt"/>
              <a:ea typeface="+mn-ea"/>
              <a:cs typeface="+mn-cs"/>
            </a:rPr>
            <a:t>９６４</a:t>
          </a:r>
          <a:r>
            <a:rPr kumimoji="1" lang="ja-JP" altLang="ja-JP" sz="1100">
              <a:solidFill>
                <a:schemeClr val="dk1"/>
              </a:solidFill>
              <a:effectLst/>
              <a:latin typeface="+mn-lt"/>
              <a:ea typeface="+mn-ea"/>
              <a:cs typeface="+mn-cs"/>
            </a:rPr>
            <a:t>百万円から令和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７，１７９</a:t>
          </a:r>
          <a:r>
            <a:rPr kumimoji="1" lang="ja-JP" altLang="ja-JP" sz="1100">
              <a:solidFill>
                <a:schemeClr val="dk1"/>
              </a:solidFill>
              <a:effectLst/>
              <a:latin typeface="+mn-lt"/>
              <a:ea typeface="+mn-ea"/>
              <a:cs typeface="+mn-cs"/>
            </a:rPr>
            <a:t>百万円と</a:t>
          </a:r>
          <a:r>
            <a:rPr kumimoji="1" lang="ja-JP" altLang="en-US" sz="1100">
              <a:solidFill>
                <a:schemeClr val="dk1"/>
              </a:solidFill>
              <a:effectLst/>
              <a:latin typeface="+mn-lt"/>
              <a:ea typeface="+mn-ea"/>
              <a:cs typeface="+mn-cs"/>
            </a:rPr>
            <a:t>２，２１５</a:t>
          </a:r>
          <a:r>
            <a:rPr kumimoji="1" lang="ja-JP" altLang="ja-JP" sz="1100">
              <a:solidFill>
                <a:schemeClr val="dk1"/>
              </a:solidFill>
              <a:effectLst/>
              <a:latin typeface="+mn-lt"/>
              <a:ea typeface="+mn-ea"/>
              <a:cs typeface="+mn-cs"/>
            </a:rPr>
            <a:t>百万円増加しているが、主な要因は特定目的基金が１，</a:t>
          </a:r>
          <a:r>
            <a:rPr kumimoji="1" lang="ja-JP" altLang="en-US" sz="1100">
              <a:solidFill>
                <a:schemeClr val="dk1"/>
              </a:solidFill>
              <a:effectLst/>
              <a:latin typeface="+mn-lt"/>
              <a:ea typeface="+mn-ea"/>
              <a:cs typeface="+mn-cs"/>
            </a:rPr>
            <a:t>９５６</a:t>
          </a:r>
          <a:r>
            <a:rPr kumimoji="1" lang="ja-JP" altLang="ja-JP" sz="1100">
              <a:solidFill>
                <a:schemeClr val="dk1"/>
              </a:solidFill>
              <a:effectLst/>
              <a:latin typeface="+mn-lt"/>
              <a:ea typeface="+mn-ea"/>
              <a:cs typeface="+mn-cs"/>
            </a:rPr>
            <a:t>百万円増加したことによるものである。</a:t>
          </a:r>
          <a:endParaRPr lang="ja-JP" altLang="ja-JP" sz="1400">
            <a:effectLst/>
          </a:endParaRPr>
        </a:p>
        <a:p>
          <a:r>
            <a:rPr kumimoji="1" lang="ja-JP" altLang="ja-JP" sz="1100">
              <a:solidFill>
                <a:schemeClr val="dk1"/>
              </a:solidFill>
              <a:effectLst/>
              <a:latin typeface="+mn-lt"/>
              <a:ea typeface="+mn-ea"/>
              <a:cs typeface="+mn-cs"/>
            </a:rPr>
            <a:t>　特定目的基金は、今後実施する大規模建設事業の財源とするため、主に国県支出金を積立てたことにより増加している。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年度以降、大規模建設事業の財源として特定目的基金を取崩していくため、中長期的には減少していく見込みである。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地方創生事業基金：自主的・主体的な活力ある地域づくりとして実施する地方創生事業</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小方地区まちづくり</a:t>
          </a:r>
          <a:r>
            <a:rPr lang="ja-JP" altLang="ja-JP" sz="1100">
              <a:solidFill>
                <a:schemeClr val="dk1"/>
              </a:solidFill>
              <a:effectLst/>
              <a:latin typeface="+mn-lt"/>
              <a:ea typeface="+mn-ea"/>
              <a:cs typeface="+mn-cs"/>
            </a:rPr>
            <a:t>事業など）</a:t>
          </a:r>
          <a:endParaRPr lang="ja-JP" altLang="ja-JP" sz="1400">
            <a:effectLst/>
          </a:endParaRPr>
        </a:p>
        <a:p>
          <a:r>
            <a:rPr kumimoji="1" lang="ja-JP" altLang="ja-JP" sz="1100">
              <a:solidFill>
                <a:schemeClr val="dk1"/>
              </a:solidFill>
              <a:effectLst/>
              <a:latin typeface="+mn-lt"/>
              <a:ea typeface="+mn-ea"/>
              <a:cs typeface="+mn-cs"/>
            </a:rPr>
            <a:t>　にこにここども基金：</a:t>
          </a:r>
          <a:r>
            <a:rPr lang="ja-JP" altLang="ja-JP" sz="1100">
              <a:solidFill>
                <a:schemeClr val="dk1"/>
              </a:solidFill>
              <a:effectLst/>
              <a:latin typeface="+mn-lt"/>
              <a:ea typeface="+mn-ea"/>
              <a:cs typeface="+mn-cs"/>
            </a:rPr>
            <a:t>安心して子どもを育てることができる環境の整備を図るために実施する事業</a:t>
          </a:r>
          <a:endParaRPr lang="ja-JP" altLang="ja-JP" sz="1400">
            <a:effectLst/>
          </a:endParaRPr>
        </a:p>
        <a:p>
          <a:r>
            <a:rPr lang="ja-JP" altLang="ja-JP" sz="1100">
              <a:solidFill>
                <a:schemeClr val="dk1"/>
              </a:solidFill>
              <a:effectLst/>
              <a:latin typeface="+mn-lt"/>
              <a:ea typeface="+mn-ea"/>
              <a:cs typeface="+mn-cs"/>
            </a:rPr>
            <a:t>　　　　　　　　　　　（こども医療費助成事業、学校給食費支援事業）</a:t>
          </a:r>
          <a:endParaRPr lang="ja-JP" altLang="ja-JP" sz="1400">
            <a:effectLst/>
          </a:endParaRPr>
        </a:p>
        <a:p>
          <a:r>
            <a:rPr kumimoji="1" lang="ja-JP" altLang="ja-JP" sz="1100">
              <a:solidFill>
                <a:schemeClr val="dk1"/>
              </a:solidFill>
              <a:effectLst/>
              <a:latin typeface="+mn-lt"/>
              <a:ea typeface="+mn-ea"/>
              <a:cs typeface="+mn-cs"/>
            </a:rPr>
            <a:t>　健やか安心基金：</a:t>
          </a:r>
          <a:r>
            <a:rPr lang="ja-JP" altLang="ja-JP" sz="1100">
              <a:solidFill>
                <a:schemeClr val="dk1"/>
              </a:solidFill>
              <a:effectLst/>
              <a:latin typeface="+mn-lt"/>
              <a:ea typeface="+mn-ea"/>
              <a:cs typeface="+mn-cs"/>
            </a:rPr>
            <a:t>市民の健康を確保し、市民が健やかに安心して生活することができる環境の整備を図るために実施する事業</a:t>
          </a:r>
          <a:endParaRPr lang="ja-JP" altLang="ja-JP" sz="1400">
            <a:effectLst/>
          </a:endParaRPr>
        </a:p>
        <a:p>
          <a:r>
            <a:rPr lang="ja-JP" altLang="ja-JP" sz="1100">
              <a:solidFill>
                <a:schemeClr val="dk1"/>
              </a:solidFill>
              <a:effectLst/>
              <a:latin typeface="+mn-lt"/>
              <a:ea typeface="+mn-ea"/>
              <a:cs typeface="+mn-cs"/>
            </a:rPr>
            <a:t>　　　　　　　　　（妊産婦健康診査等支援事業、特定不妊治療費助成事業など）</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地方創生事業基金：</a:t>
          </a:r>
          <a:r>
            <a:rPr kumimoji="1" lang="ja-JP" altLang="en-US" sz="1100">
              <a:solidFill>
                <a:schemeClr val="dk1"/>
              </a:solidFill>
              <a:effectLst/>
              <a:latin typeface="+mn-lt"/>
              <a:ea typeface="+mn-ea"/>
              <a:cs typeface="+mn-cs"/>
            </a:rPr>
            <a:t>今後の地方創生事業の財源に充てるため、</a:t>
          </a:r>
          <a:r>
            <a:rPr kumimoji="1" lang="ja-JP" altLang="ja-JP" sz="1100">
              <a:solidFill>
                <a:schemeClr val="dk1"/>
              </a:solidFill>
              <a:effectLst/>
              <a:latin typeface="+mn-lt"/>
              <a:ea typeface="+mn-ea"/>
              <a:cs typeface="+mn-cs"/>
            </a:rPr>
            <a:t>基金</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積立てたことなどによる増（令和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１，４２３</a:t>
          </a:r>
          <a:r>
            <a:rPr kumimoji="1" lang="ja-JP" altLang="ja-JP" sz="1100">
              <a:solidFill>
                <a:schemeClr val="dk1"/>
              </a:solidFill>
              <a:effectLst/>
              <a:latin typeface="+mn-lt"/>
              <a:ea typeface="+mn-ea"/>
              <a:cs typeface="+mn-cs"/>
            </a:rPr>
            <a:t>百万円）</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にこにここども基金：</a:t>
          </a:r>
          <a:r>
            <a:rPr kumimoji="1" lang="ja-JP" altLang="en-US" sz="1100">
              <a:solidFill>
                <a:schemeClr val="dk1"/>
              </a:solidFill>
              <a:effectLst/>
              <a:latin typeface="+mn-lt"/>
              <a:ea typeface="+mn-ea"/>
              <a:cs typeface="+mn-cs"/>
            </a:rPr>
            <a:t>こども医療費助成事業に伴う乳幼児等医療費や、</a:t>
          </a:r>
          <a:r>
            <a:rPr kumimoji="1" lang="ja-JP" altLang="ja-JP" sz="1100">
              <a:solidFill>
                <a:schemeClr val="dk1"/>
              </a:solidFill>
              <a:effectLst/>
              <a:latin typeface="+mn-lt"/>
              <a:ea typeface="+mn-ea"/>
              <a:cs typeface="+mn-cs"/>
            </a:rPr>
            <a:t>学校給食費支援事業に伴う学校給食費等</a:t>
          </a:r>
          <a:r>
            <a:rPr kumimoji="1" lang="ja-JP" altLang="en-US" sz="1100">
              <a:solidFill>
                <a:schemeClr val="dk1"/>
              </a:solidFill>
              <a:effectLst/>
              <a:latin typeface="+mn-lt"/>
              <a:ea typeface="+mn-ea"/>
              <a:cs typeface="+mn-cs"/>
            </a:rPr>
            <a:t>の財源として</a:t>
          </a:r>
          <a:r>
            <a:rPr kumimoji="1" lang="ja-JP" altLang="ja-JP" sz="1100">
              <a:solidFill>
                <a:schemeClr val="dk1"/>
              </a:solidFill>
              <a:effectLst/>
              <a:latin typeface="+mn-lt"/>
              <a:ea typeface="+mn-ea"/>
              <a:cs typeface="+mn-cs"/>
            </a:rPr>
            <a:t>基金</a:t>
          </a:r>
          <a:r>
            <a:rPr kumimoji="1" lang="ja-JP" altLang="en-US" sz="1100">
              <a:solidFill>
                <a:schemeClr val="dk1"/>
              </a:solidFill>
              <a:effectLst/>
              <a:latin typeface="+mn-lt"/>
              <a:ea typeface="+mn-ea"/>
              <a:cs typeface="+mn-cs"/>
            </a:rPr>
            <a:t>を取り崩した</a:t>
          </a:r>
          <a:r>
            <a:rPr kumimoji="1" lang="ja-JP" altLang="ja-JP" sz="1100">
              <a:solidFill>
                <a:schemeClr val="dk1"/>
              </a:solidFill>
              <a:effectLst/>
              <a:latin typeface="+mn-lt"/>
              <a:ea typeface="+mn-ea"/>
              <a:cs typeface="+mn-cs"/>
            </a:rPr>
            <a:t>ことなどによる</a:t>
          </a:r>
          <a:r>
            <a:rPr kumimoji="1" lang="ja-JP" altLang="en-US" sz="1100">
              <a:solidFill>
                <a:schemeClr val="dk1"/>
              </a:solidFill>
              <a:effectLst/>
              <a:latin typeface="+mn-lt"/>
              <a:ea typeface="+mn-ea"/>
              <a:cs typeface="+mn-cs"/>
            </a:rPr>
            <a:t>減</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△６９</a:t>
          </a:r>
          <a:r>
            <a:rPr kumimoji="1" lang="ja-JP" altLang="ja-JP" sz="1100">
              <a:solidFill>
                <a:schemeClr val="dk1"/>
              </a:solidFill>
              <a:effectLst/>
              <a:latin typeface="+mn-lt"/>
              <a:ea typeface="+mn-ea"/>
              <a:cs typeface="+mn-cs"/>
            </a:rPr>
            <a:t>百万円）</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教育環境充実</a:t>
          </a:r>
          <a:r>
            <a:rPr kumimoji="1" lang="ja-JP" altLang="ja-JP" sz="1100">
              <a:solidFill>
                <a:schemeClr val="dk1"/>
              </a:solidFill>
              <a:effectLst/>
              <a:latin typeface="+mn-lt"/>
              <a:ea typeface="+mn-ea"/>
              <a:cs typeface="+mn-cs"/>
            </a:rPr>
            <a:t>基金：</a:t>
          </a:r>
          <a:r>
            <a:rPr kumimoji="1" lang="ja-JP" altLang="en-US" sz="1100">
              <a:solidFill>
                <a:schemeClr val="dk1"/>
              </a:solidFill>
              <a:effectLst/>
              <a:latin typeface="+mn-lt"/>
              <a:ea typeface="+mn-ea"/>
              <a:cs typeface="+mn-cs"/>
            </a:rPr>
            <a:t>大竹小学校プール建設事業</a:t>
          </a:r>
          <a:r>
            <a:rPr kumimoji="1" lang="ja-JP" altLang="ja-JP" sz="1100">
              <a:solidFill>
                <a:schemeClr val="dk1"/>
              </a:solidFill>
              <a:effectLst/>
              <a:latin typeface="+mn-lt"/>
              <a:ea typeface="+mn-ea"/>
              <a:cs typeface="+mn-cs"/>
            </a:rPr>
            <a:t>に伴う建設工事費等の財源として基金を取崩したことによる減（令和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１５２</a:t>
          </a:r>
          <a:r>
            <a:rPr kumimoji="1" lang="ja-JP" altLang="ja-JP" sz="1100">
              <a:solidFill>
                <a:schemeClr val="dk1"/>
              </a:solidFill>
              <a:effectLst/>
              <a:latin typeface="+mn-lt"/>
              <a:ea typeface="+mn-ea"/>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地方創生事業基金：令和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から実施している小方地区まちづくり</a:t>
          </a:r>
          <a:r>
            <a:rPr kumimoji="1" lang="ja-JP" altLang="ja-JP" sz="1100">
              <a:solidFill>
                <a:schemeClr val="dk1"/>
              </a:solidFill>
              <a:effectLst/>
              <a:latin typeface="+mn-lt"/>
              <a:ea typeface="+mn-ea"/>
              <a:cs typeface="+mn-cs"/>
            </a:rPr>
            <a:t>事業は多額の一般財源が必要となるため、主にその財源として積み立てている。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事業の進捗にあわせて取崩し予定のため、基金は減少する見込み</a:t>
          </a:r>
          <a:r>
            <a:rPr kumimoji="1" lang="ja-JP" altLang="en-US" sz="1100">
              <a:solidFill>
                <a:schemeClr val="dk1"/>
              </a:solidFill>
              <a:effectLst/>
              <a:latin typeface="+mn-lt"/>
              <a:ea typeface="+mn-ea"/>
              <a:cs typeface="+mn-cs"/>
            </a:rPr>
            <a:t>である</a:t>
          </a:r>
          <a:r>
            <a:rPr kumimoji="1" lang="ja-JP" altLang="ja-JP" sz="11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平成３０年度に災害復旧事業などで生じた財源不足を埋めるため、基金を１５０百万円</a:t>
          </a:r>
          <a:r>
            <a:rPr lang="ja-JP" altLang="ja-JP" sz="1100" b="0" i="0">
              <a:solidFill>
                <a:schemeClr val="dk1"/>
              </a:solidFill>
              <a:effectLst/>
              <a:latin typeface="+mn-lt"/>
              <a:ea typeface="+mn-ea"/>
              <a:cs typeface="+mn-cs"/>
            </a:rPr>
            <a:t>取崩したが、それ以降、基金の取崩しは回避してきている。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年度は、決算剰余金</a:t>
          </a:r>
          <a:r>
            <a:rPr kumimoji="1" lang="ja-JP" altLang="en-US" sz="1100">
              <a:solidFill>
                <a:schemeClr val="dk1"/>
              </a:solidFill>
              <a:effectLst/>
              <a:latin typeface="+mn-lt"/>
              <a:ea typeface="+mn-ea"/>
              <a:cs typeface="+mn-cs"/>
            </a:rPr>
            <a:t>５０</a:t>
          </a:r>
          <a:r>
            <a:rPr kumimoji="1" lang="ja-JP" altLang="ja-JP" sz="1100">
              <a:solidFill>
                <a:schemeClr val="dk1"/>
              </a:solidFill>
              <a:effectLst/>
              <a:latin typeface="+mn-lt"/>
              <a:ea typeface="+mn-ea"/>
              <a:cs typeface="+mn-cs"/>
            </a:rPr>
            <a:t>百万円を積立てたことにより増加した。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災害への備え等のため、１，</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００百万円程度を目途に積立てることとしているが、今後実施する大規模事業に必要な一般財源が不足する見込みのため、中長期的には減少していく見込み</a:t>
          </a:r>
          <a:r>
            <a:rPr kumimoji="1" lang="ja-JP" altLang="en-US" sz="1100">
              <a:solidFill>
                <a:schemeClr val="dk1"/>
              </a:solidFill>
              <a:effectLst/>
              <a:latin typeface="+mn-lt"/>
              <a:ea typeface="+mn-ea"/>
              <a:cs typeface="+mn-cs"/>
            </a:rPr>
            <a:t>である</a:t>
          </a:r>
          <a:r>
            <a:rPr kumimoji="1" lang="ja-JP" altLang="ja-JP" sz="11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利息分の増</a:t>
          </a:r>
          <a:r>
            <a:rPr kumimoji="1" lang="ja-JP" altLang="en-US" sz="1100">
              <a:solidFill>
                <a:schemeClr val="dk1"/>
              </a:solidFill>
              <a:effectLst/>
              <a:latin typeface="+mn-lt"/>
              <a:ea typeface="+mn-ea"/>
              <a:cs typeface="+mn-cs"/>
            </a:rPr>
            <a:t>による</a:t>
          </a:r>
          <a:r>
            <a:rPr kumimoji="1" lang="ja-JP" altLang="ja-JP" sz="11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現時点でも公債費が高い水準であることに加え、今後実施する予定の大規模事業の財源として多額の市債を発行する予定のため、基金残高をさらに確保していく必要がある。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BC47C55-AAB2-459D-8942-85AF92F6386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B8007FE-46B3-43BC-BEF9-56557136B8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8DE0BB80-6FA4-48AC-B493-71E7FFAAC5D4}"/>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C607C446-8FF3-4622-8172-71F87CE4E42C}"/>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BF0525A4-627F-4383-8CD0-D895D2B9253C}"/>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9FA3DD13-C611-423A-88C9-7E3ED4FDBBF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広島県大竹市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C5EF623E-8900-40B3-9DCC-ABE215F82EE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C93284E0-77D5-40F4-BFEA-7A7BF8C5907D}"/>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9E061996-D385-48F5-BB70-8A1A86BDB6AA}"/>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3848CC88-95BC-4AB9-82F7-E5D6D5489F11}"/>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8AA934BE-A458-450A-8535-2156FDCAC6D7}"/>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75DB1A97-5A62-432E-BFBA-64408882E959}"/>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25,741
25,320
78.66
17,374,769
16,770,350
280,351
7,865,487
22,062,916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6BE6056D-BC6D-4B5C-AF75-596BF7211EDF}"/>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5FBBE697-64C5-4E92-8749-71AA57449BF3}"/>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42580940-19D2-4704-987E-B062966DAB98}"/>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91.4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C1EC081-C22E-42FF-8A4A-58DDFD8FD68D}"/>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93C949A8-2BA6-4715-8200-71F14581D659}"/>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244775E8-03E2-43E1-BED7-639740DF0C2B}"/>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959F0BA-20E0-4C2F-9A51-F3349EF1FD1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CFA776DF-4231-41AB-B157-15948ADD521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CCD65DF9-EBBA-4BEF-8A39-12139E37E724}"/>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78C5665D-97BF-4278-AF00-A5E2C21184C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11DE90E4-D834-4E0D-A9A7-8492F2AE65C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6B822672-B6E5-46F8-A468-14D472B1964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68194A14-7AFB-4A7A-95EE-35ADAE6CA78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4FB4DA33-3493-411F-A5FC-BECE1E159C0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5A70803F-85B1-43F2-9E51-0967F1DB584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A5C1E814-6C6F-431F-BA09-38D2E691D0D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7451C8FE-50BF-46AD-829C-3A601AB1653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67324B67-5368-4F48-9186-F5A81886B338}"/>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F28AA496-A186-4063-8E7E-77F2AB31FE1F}"/>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B1878ABC-FFFE-4513-9493-F888DE085976}"/>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964030BC-EEC7-44E1-B25C-C3B961027C9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929C9EB-9ADE-4D39-B7F6-66482E65651C}"/>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A5182529-33AA-46DF-9CAA-0B080335EE4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FB4F0663-2E6A-4937-BC87-09FE327354E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a:extLst>
            <a:ext uri="{FF2B5EF4-FFF2-40B4-BE49-F238E27FC236}">
              <a16:creationId xmlns:a16="http://schemas.microsoft.com/office/drawing/2014/main" id="{2803F861-E0D1-40B4-85D2-7C297AF7C17C}"/>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CEC5DA7A-E9CF-4573-94A1-5998F06D9CF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72D83985-8ED9-4109-8D0E-273C5C5C2D47}"/>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4ADD2971-CFBB-4655-A7AF-4E4FD28AB77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D7D6C28E-EBB4-47CF-8618-C6CC2992F1E8}"/>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20DC994F-1012-42CA-98B4-A5B2D580077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4BE6004B-91CD-44BE-BCC3-6ABCE213D45B}"/>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5FA9AA84-D0D7-426C-A336-409B1069D74B}"/>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1E970D9D-2AE0-440D-933C-DEB2F35FD9C2}"/>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F75188E1-0276-46E1-B8B2-B7AA0E0A5435}"/>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E068F174-344B-44CC-80C7-272D475752CD}"/>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令和</a:t>
          </a:r>
          <a:r>
            <a:rPr kumimoji="1" lang="en-US" altLang="ja-JP" sz="900">
              <a:solidFill>
                <a:schemeClr val="dk1"/>
              </a:solidFill>
              <a:effectLst/>
              <a:latin typeface="+mn-lt"/>
              <a:ea typeface="+mn-ea"/>
              <a:cs typeface="+mn-cs"/>
            </a:rPr>
            <a:t>5</a:t>
          </a:r>
          <a:r>
            <a:rPr kumimoji="1" lang="ja-JP" altLang="en-US" sz="900">
              <a:solidFill>
                <a:schemeClr val="dk1"/>
              </a:solidFill>
              <a:effectLst/>
              <a:latin typeface="+mn-lt"/>
              <a:ea typeface="+mn-ea"/>
              <a:cs typeface="+mn-cs"/>
            </a:rPr>
            <a:t>年度は整備中</a:t>
          </a:r>
          <a:endParaRPr kumimoji="1" lang="en-US" altLang="ja-JP" sz="900">
            <a:solidFill>
              <a:schemeClr val="dk1"/>
            </a:solidFill>
            <a:effectLst/>
            <a:latin typeface="+mn-lt"/>
            <a:ea typeface="+mn-ea"/>
            <a:cs typeface="+mn-cs"/>
          </a:endParaRPr>
        </a:p>
        <a:p>
          <a:r>
            <a:rPr kumimoji="1" lang="ja-JP" altLang="en-US" sz="900">
              <a:solidFill>
                <a:schemeClr val="dk1"/>
              </a:solidFill>
              <a:effectLst/>
              <a:latin typeface="+mn-lt"/>
              <a:ea typeface="+mn-ea"/>
              <a:cs typeface="+mn-cs"/>
            </a:rPr>
            <a:t>　</a:t>
          </a:r>
          <a:r>
            <a:rPr kumimoji="1" lang="ja-JP" altLang="ja-JP" sz="900">
              <a:solidFill>
                <a:schemeClr val="dk1"/>
              </a:solidFill>
              <a:effectLst/>
              <a:latin typeface="+mn-lt"/>
              <a:ea typeface="+mn-ea"/>
              <a:cs typeface="+mn-cs"/>
            </a:rPr>
            <a:t>令和</a:t>
          </a:r>
          <a:r>
            <a:rPr kumimoji="1" lang="en-US" altLang="ja-JP" sz="900">
              <a:solidFill>
                <a:schemeClr val="dk1"/>
              </a:solidFill>
              <a:effectLst/>
              <a:latin typeface="+mn-lt"/>
              <a:ea typeface="+mn-ea"/>
              <a:cs typeface="+mn-cs"/>
            </a:rPr>
            <a:t>3</a:t>
          </a:r>
          <a:r>
            <a:rPr kumimoji="1" lang="ja-JP" altLang="ja-JP" sz="900">
              <a:solidFill>
                <a:schemeClr val="dk1"/>
              </a:solidFill>
              <a:effectLst/>
              <a:latin typeface="+mn-lt"/>
              <a:ea typeface="+mn-ea"/>
              <a:cs typeface="+mn-cs"/>
            </a:rPr>
            <a:t>年度</a:t>
          </a:r>
          <a:r>
            <a:rPr kumimoji="1" lang="ja-JP" altLang="en-US" sz="900">
              <a:solidFill>
                <a:schemeClr val="dk1"/>
              </a:solidFill>
              <a:effectLst/>
              <a:latin typeface="+mn-lt"/>
              <a:ea typeface="+mn-ea"/>
              <a:cs typeface="+mn-cs"/>
            </a:rPr>
            <a:t>まで</a:t>
          </a:r>
          <a:r>
            <a:rPr kumimoji="1" lang="ja-JP" altLang="ja-JP" sz="900">
              <a:solidFill>
                <a:schemeClr val="dk1"/>
              </a:solidFill>
              <a:effectLst/>
              <a:latin typeface="+mn-lt"/>
              <a:ea typeface="+mn-ea"/>
              <a:cs typeface="+mn-cs"/>
            </a:rPr>
            <a:t>は県平均を</a:t>
          </a:r>
          <a:r>
            <a:rPr kumimoji="1" lang="ja-JP" altLang="en-US" sz="900">
              <a:solidFill>
                <a:schemeClr val="dk1"/>
              </a:solidFill>
              <a:effectLst/>
              <a:latin typeface="+mn-lt"/>
              <a:ea typeface="+mn-ea"/>
              <a:cs typeface="+mn-cs"/>
            </a:rPr>
            <a:t>上回</a:t>
          </a:r>
          <a:r>
            <a:rPr kumimoji="1" lang="ja-JP" altLang="ja-JP" sz="900">
              <a:solidFill>
                <a:schemeClr val="dk1"/>
              </a:solidFill>
              <a:effectLst/>
              <a:latin typeface="+mn-lt"/>
              <a:ea typeface="+mn-ea"/>
              <a:cs typeface="+mn-cs"/>
            </a:rPr>
            <a:t>って</a:t>
          </a:r>
          <a:r>
            <a:rPr kumimoji="1" lang="ja-JP" altLang="en-US" sz="900">
              <a:solidFill>
                <a:schemeClr val="dk1"/>
              </a:solidFill>
              <a:effectLst/>
              <a:latin typeface="+mn-lt"/>
              <a:ea typeface="+mn-ea"/>
              <a:cs typeface="+mn-cs"/>
            </a:rPr>
            <a:t>いたが</a:t>
          </a:r>
          <a:r>
            <a:rPr kumimoji="1" lang="ja-JP"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令和</a:t>
          </a:r>
          <a:r>
            <a:rPr kumimoji="1" lang="en-US" altLang="ja-JP" sz="900">
              <a:solidFill>
                <a:schemeClr val="dk1"/>
              </a:solidFill>
              <a:effectLst/>
              <a:latin typeface="+mn-lt"/>
              <a:ea typeface="+mn-ea"/>
              <a:cs typeface="+mn-cs"/>
            </a:rPr>
            <a:t>4</a:t>
          </a:r>
          <a:r>
            <a:rPr kumimoji="1" lang="ja-JP" altLang="en-US" sz="900">
              <a:solidFill>
                <a:schemeClr val="dk1"/>
              </a:solidFill>
              <a:effectLst/>
              <a:latin typeface="+mn-lt"/>
              <a:ea typeface="+mn-ea"/>
              <a:cs typeface="+mn-cs"/>
            </a:rPr>
            <a:t>年度に大竹駅自由通路が完成したため減価償却率は改善し、県平均を下回った。しかしながら</a:t>
          </a:r>
          <a:r>
            <a:rPr kumimoji="1" lang="ja-JP" altLang="ja-JP" sz="900">
              <a:solidFill>
                <a:schemeClr val="dk1"/>
              </a:solidFill>
              <a:effectLst/>
              <a:latin typeface="+mn-lt"/>
              <a:ea typeface="+mn-ea"/>
              <a:cs typeface="+mn-cs"/>
            </a:rPr>
            <a:t>施設類型によっては</a:t>
          </a:r>
          <a:r>
            <a:rPr kumimoji="1" lang="en-US" altLang="ja-JP" sz="900">
              <a:solidFill>
                <a:schemeClr val="dk1"/>
              </a:solidFill>
              <a:effectLst/>
              <a:latin typeface="+mn-lt"/>
              <a:ea typeface="+mn-ea"/>
              <a:cs typeface="+mn-cs"/>
            </a:rPr>
            <a:t>90</a:t>
          </a:r>
          <a:r>
            <a:rPr kumimoji="1" lang="ja-JP" altLang="ja-JP" sz="900">
              <a:solidFill>
                <a:schemeClr val="dk1"/>
              </a:solidFill>
              <a:effectLst/>
              <a:latin typeface="+mn-lt"/>
              <a:ea typeface="+mn-ea"/>
              <a:cs typeface="+mn-cs"/>
            </a:rPr>
            <a:t>％を超えるものもある。今後の老朽化対策に多くの財政負担が必要となってくることが懸念される。</a:t>
          </a:r>
          <a:endParaRPr kumimoji="1" lang="en-US" altLang="ja-JP" sz="900">
            <a:solidFill>
              <a:schemeClr val="dk1"/>
            </a:solidFill>
            <a:effectLst/>
            <a:latin typeface="+mn-lt"/>
            <a:ea typeface="+mn-ea"/>
            <a:cs typeface="+mn-cs"/>
          </a:endParaRPr>
        </a:p>
        <a:p>
          <a:r>
            <a:rPr kumimoji="1" lang="ja-JP" altLang="en-US" sz="900">
              <a:solidFill>
                <a:schemeClr val="dk1"/>
              </a:solidFill>
              <a:effectLst/>
              <a:latin typeface="+mn-lt"/>
              <a:ea typeface="+mn-ea"/>
              <a:cs typeface="+mn-cs"/>
            </a:rPr>
            <a:t>　</a:t>
          </a:r>
          <a:r>
            <a:rPr kumimoji="1" lang="ja-JP" altLang="ja-JP" sz="900">
              <a:solidFill>
                <a:schemeClr val="dk1"/>
              </a:solidFill>
              <a:effectLst/>
              <a:latin typeface="+mn-lt"/>
              <a:ea typeface="+mn-ea"/>
              <a:cs typeface="+mn-cs"/>
            </a:rPr>
            <a:t>今後は、平成</a:t>
          </a:r>
          <a:r>
            <a:rPr kumimoji="1" lang="en-US" altLang="ja-JP" sz="900">
              <a:solidFill>
                <a:schemeClr val="dk1"/>
              </a:solidFill>
              <a:effectLst/>
              <a:latin typeface="+mn-lt"/>
              <a:ea typeface="+mn-ea"/>
              <a:cs typeface="+mn-cs"/>
            </a:rPr>
            <a:t>29</a:t>
          </a:r>
          <a:r>
            <a:rPr kumimoji="1" lang="ja-JP" altLang="ja-JP" sz="900">
              <a:solidFill>
                <a:schemeClr val="dk1"/>
              </a:solidFill>
              <a:effectLst/>
              <a:latin typeface="+mn-lt"/>
              <a:ea typeface="+mn-ea"/>
              <a:cs typeface="+mn-cs"/>
            </a:rPr>
            <a:t>年</a:t>
          </a:r>
          <a:r>
            <a:rPr kumimoji="1" lang="en-US" altLang="ja-JP" sz="900">
              <a:solidFill>
                <a:schemeClr val="dk1"/>
              </a:solidFill>
              <a:effectLst/>
              <a:latin typeface="+mn-lt"/>
              <a:ea typeface="+mn-ea"/>
              <a:cs typeface="+mn-cs"/>
            </a:rPr>
            <a:t>3</a:t>
          </a:r>
          <a:r>
            <a:rPr kumimoji="1" lang="ja-JP" altLang="ja-JP" sz="900">
              <a:solidFill>
                <a:schemeClr val="dk1"/>
              </a:solidFill>
              <a:effectLst/>
              <a:latin typeface="+mn-lt"/>
              <a:ea typeface="+mn-ea"/>
              <a:cs typeface="+mn-cs"/>
            </a:rPr>
            <a:t>月に策定した大竹市公共施設等総合管理計画に沿って、公共施設の最適な配置、長寿命化、コスト縮減など総合的な管理運営に取り組んでいく。</a:t>
          </a:r>
          <a:endParaRPr lang="ja-JP" altLang="ja-JP" sz="900">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A6A65F62-B934-45F5-AB37-41E47366FB89}"/>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C3695DE6-0245-459A-B9FE-99B8DD07BAF3}"/>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6C3ABE32-43EC-4E38-846A-B4F7CB398967}"/>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1DD90595-8B81-4E9A-942C-1A663BC5D6C9}"/>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7DD14749-2EB4-4ADA-9425-704B81EDED9A}"/>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49A2253A-2145-446A-98DA-0605AE5EE545}"/>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6F9892CA-C083-40CF-B0F2-B2FDB978543C}"/>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E3C9F519-E667-4C3D-B508-7F1861D1F3D4}"/>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D9512DC4-F39D-4B88-B9F7-19F25D4F811C}"/>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56C2FF69-257E-4376-8A74-DCED5D0907F6}"/>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E8FF4C15-A185-4D9D-BBD2-F0DDFA34C81D}"/>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5070737C-9E3C-444E-86A6-6CDC4EFC23C9}"/>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790A5E02-8C7F-46C8-B62F-F364E9D08254}"/>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04024426-EF20-40FB-A975-60C690AC2D7D}"/>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27A3AE55-7E5F-456F-8811-8CFA924FC74C}"/>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F23471C9-F5B3-40EF-8CD9-EF37CB49B77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C5970997-2DDD-4463-89FB-C326DC9AF227}"/>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D977DAF1-21AF-495B-B592-013D98C65D3D}"/>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118564</xdr:rowOff>
    </xdr:from>
    <xdr:to>
      <xdr:col>23</xdr:col>
      <xdr:colOff>85090</xdr:colOff>
      <xdr:row>34</xdr:row>
      <xdr:rowOff>125640</xdr:rowOff>
    </xdr:to>
    <xdr:cxnSp macro="">
      <xdr:nvCxnSpPr>
        <xdr:cNvPr id="67" name="直線コネクタ 66">
          <a:extLst>
            <a:ext uri="{FF2B5EF4-FFF2-40B4-BE49-F238E27FC236}">
              <a16:creationId xmlns:a16="http://schemas.microsoft.com/office/drawing/2014/main" id="{A04A3796-F0C9-4B92-9032-39A5872D96AA}"/>
            </a:ext>
          </a:extLst>
        </xdr:cNvPr>
        <xdr:cNvCxnSpPr/>
      </xdr:nvCxnSpPr>
      <xdr:spPr>
        <a:xfrm flipV="1">
          <a:off x="4760595" y="5347789"/>
          <a:ext cx="1270" cy="137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129467</xdr:rowOff>
    </xdr:from>
    <xdr:ext cx="405111" cy="259045"/>
    <xdr:sp macro="" textlink="">
      <xdr:nvSpPr>
        <xdr:cNvPr id="68" name="有形固定資産減価償却率最小値テキスト">
          <a:extLst>
            <a:ext uri="{FF2B5EF4-FFF2-40B4-BE49-F238E27FC236}">
              <a16:creationId xmlns:a16="http://schemas.microsoft.com/office/drawing/2014/main" id="{224AB90A-DE15-44B4-BFA0-119CAEA0D3B6}"/>
            </a:ext>
          </a:extLst>
        </xdr:cNvPr>
        <xdr:cNvSpPr txBox="1"/>
      </xdr:nvSpPr>
      <xdr:spPr>
        <a:xfrm>
          <a:off x="4813300" y="6730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125640</xdr:rowOff>
    </xdr:from>
    <xdr:to>
      <xdr:col>23</xdr:col>
      <xdr:colOff>174625</xdr:colOff>
      <xdr:row>34</xdr:row>
      <xdr:rowOff>125640</xdr:rowOff>
    </xdr:to>
    <xdr:cxnSp macro="">
      <xdr:nvCxnSpPr>
        <xdr:cNvPr id="69" name="直線コネクタ 68">
          <a:extLst>
            <a:ext uri="{FF2B5EF4-FFF2-40B4-BE49-F238E27FC236}">
              <a16:creationId xmlns:a16="http://schemas.microsoft.com/office/drawing/2014/main" id="{A8A911F6-3D5C-4FE5-925C-8EE091A1C800}"/>
            </a:ext>
          </a:extLst>
        </xdr:cNvPr>
        <xdr:cNvCxnSpPr/>
      </xdr:nvCxnSpPr>
      <xdr:spPr>
        <a:xfrm>
          <a:off x="4673600" y="6726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65241</xdr:rowOff>
    </xdr:from>
    <xdr:ext cx="405111" cy="259045"/>
    <xdr:sp macro="" textlink="">
      <xdr:nvSpPr>
        <xdr:cNvPr id="70" name="有形固定資産減価償却率最大値テキスト">
          <a:extLst>
            <a:ext uri="{FF2B5EF4-FFF2-40B4-BE49-F238E27FC236}">
              <a16:creationId xmlns:a16="http://schemas.microsoft.com/office/drawing/2014/main" id="{A6B9B6CE-CD98-456B-8012-006B8D8EA5D0}"/>
            </a:ext>
          </a:extLst>
        </xdr:cNvPr>
        <xdr:cNvSpPr txBox="1"/>
      </xdr:nvSpPr>
      <xdr:spPr>
        <a:xfrm>
          <a:off x="4813300" y="5123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118564</xdr:rowOff>
    </xdr:from>
    <xdr:to>
      <xdr:col>23</xdr:col>
      <xdr:colOff>174625</xdr:colOff>
      <xdr:row>26</xdr:row>
      <xdr:rowOff>118564</xdr:rowOff>
    </xdr:to>
    <xdr:cxnSp macro="">
      <xdr:nvCxnSpPr>
        <xdr:cNvPr id="71" name="直線コネクタ 70">
          <a:extLst>
            <a:ext uri="{FF2B5EF4-FFF2-40B4-BE49-F238E27FC236}">
              <a16:creationId xmlns:a16="http://schemas.microsoft.com/office/drawing/2014/main" id="{532DD1D9-FE1F-4D45-AD6C-678A81822F97}"/>
            </a:ext>
          </a:extLst>
        </xdr:cNvPr>
        <xdr:cNvCxnSpPr/>
      </xdr:nvCxnSpPr>
      <xdr:spPr>
        <a:xfrm>
          <a:off x="4673600" y="534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103703</xdr:rowOff>
    </xdr:from>
    <xdr:ext cx="405111" cy="259045"/>
    <xdr:sp macro="" textlink="">
      <xdr:nvSpPr>
        <xdr:cNvPr id="72" name="有形固定資産減価償却率平均値テキスト">
          <a:extLst>
            <a:ext uri="{FF2B5EF4-FFF2-40B4-BE49-F238E27FC236}">
              <a16:creationId xmlns:a16="http://schemas.microsoft.com/office/drawing/2014/main" id="{4C1180FC-C006-4F92-BA22-7A5520FDBFB3}"/>
            </a:ext>
          </a:extLst>
        </xdr:cNvPr>
        <xdr:cNvSpPr txBox="1"/>
      </xdr:nvSpPr>
      <xdr:spPr>
        <a:xfrm>
          <a:off x="4813300" y="6018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125276</xdr:rowOff>
    </xdr:from>
    <xdr:to>
      <xdr:col>23</xdr:col>
      <xdr:colOff>136525</xdr:colOff>
      <xdr:row>31</xdr:row>
      <xdr:rowOff>55426</xdr:rowOff>
    </xdr:to>
    <xdr:sp macro="" textlink="">
      <xdr:nvSpPr>
        <xdr:cNvPr id="73" name="フローチャート: 判断 72">
          <a:extLst>
            <a:ext uri="{FF2B5EF4-FFF2-40B4-BE49-F238E27FC236}">
              <a16:creationId xmlns:a16="http://schemas.microsoft.com/office/drawing/2014/main" id="{6682D8A6-8FFA-4AFC-97BD-8D6D48523A48}"/>
            </a:ext>
          </a:extLst>
        </xdr:cNvPr>
        <xdr:cNvSpPr/>
      </xdr:nvSpPr>
      <xdr:spPr>
        <a:xfrm>
          <a:off x="4711700" y="604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75928</xdr:rowOff>
    </xdr:from>
    <xdr:to>
      <xdr:col>19</xdr:col>
      <xdr:colOff>187325</xdr:colOff>
      <xdr:row>31</xdr:row>
      <xdr:rowOff>6078</xdr:rowOff>
    </xdr:to>
    <xdr:sp macro="" textlink="">
      <xdr:nvSpPr>
        <xdr:cNvPr id="74" name="フローチャート: 判断 73">
          <a:extLst>
            <a:ext uri="{FF2B5EF4-FFF2-40B4-BE49-F238E27FC236}">
              <a16:creationId xmlns:a16="http://schemas.microsoft.com/office/drawing/2014/main" id="{0F3859D4-6ABA-4FE0-A3AB-3CF564A1813F}"/>
            </a:ext>
          </a:extLst>
        </xdr:cNvPr>
        <xdr:cNvSpPr/>
      </xdr:nvSpPr>
      <xdr:spPr>
        <a:xfrm>
          <a:off x="4000500" y="599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75" name="フローチャート: 判断 74">
          <a:extLst>
            <a:ext uri="{FF2B5EF4-FFF2-40B4-BE49-F238E27FC236}">
              <a16:creationId xmlns:a16="http://schemas.microsoft.com/office/drawing/2014/main" id="{C8E5A3DC-FCA0-4688-A6C9-1915416E37E9}"/>
            </a:ext>
          </a:extLst>
        </xdr:cNvPr>
        <xdr:cNvSpPr/>
      </xdr:nvSpPr>
      <xdr:spPr>
        <a:xfrm>
          <a:off x="3238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145597</xdr:rowOff>
    </xdr:from>
    <xdr:to>
      <xdr:col>11</xdr:col>
      <xdr:colOff>187325</xdr:colOff>
      <xdr:row>30</xdr:row>
      <xdr:rowOff>75747</xdr:rowOff>
    </xdr:to>
    <xdr:sp macro="" textlink="">
      <xdr:nvSpPr>
        <xdr:cNvPr id="76" name="フローチャート: 判断 75">
          <a:extLst>
            <a:ext uri="{FF2B5EF4-FFF2-40B4-BE49-F238E27FC236}">
              <a16:creationId xmlns:a16="http://schemas.microsoft.com/office/drawing/2014/main" id="{B514C171-5B7C-4B80-967D-3D0E3D77F117}"/>
            </a:ext>
          </a:extLst>
        </xdr:cNvPr>
        <xdr:cNvSpPr/>
      </xdr:nvSpPr>
      <xdr:spPr>
        <a:xfrm>
          <a:off x="24765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90079</xdr:rowOff>
    </xdr:from>
    <xdr:to>
      <xdr:col>7</xdr:col>
      <xdr:colOff>187325</xdr:colOff>
      <xdr:row>30</xdr:row>
      <xdr:rowOff>20229</xdr:rowOff>
    </xdr:to>
    <xdr:sp macro="" textlink="">
      <xdr:nvSpPr>
        <xdr:cNvPr id="77" name="フローチャート: 判断 76">
          <a:extLst>
            <a:ext uri="{FF2B5EF4-FFF2-40B4-BE49-F238E27FC236}">
              <a16:creationId xmlns:a16="http://schemas.microsoft.com/office/drawing/2014/main" id="{0E9CD5EE-A1A4-4CFC-A75A-269F9BA2DC47}"/>
            </a:ext>
          </a:extLst>
        </xdr:cNvPr>
        <xdr:cNvSpPr/>
      </xdr:nvSpPr>
      <xdr:spPr>
        <a:xfrm>
          <a:off x="17145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6320E78E-AC9C-48CE-BFFE-0AE222CA2713}"/>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BC95B58F-2712-4FFD-82F7-870C6EA03645}"/>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771770B4-B873-47B5-8CB1-42125CC3560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DB4FE97E-D738-4214-A4C1-A2C952C9B1D3}"/>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9691037A-DA14-41BC-A707-CC21B393626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54338</xdr:rowOff>
    </xdr:from>
    <xdr:to>
      <xdr:col>19</xdr:col>
      <xdr:colOff>187325</xdr:colOff>
      <xdr:row>30</xdr:row>
      <xdr:rowOff>155938</xdr:rowOff>
    </xdr:to>
    <xdr:sp macro="" textlink="">
      <xdr:nvSpPr>
        <xdr:cNvPr id="83" name="楕円 82">
          <a:extLst>
            <a:ext uri="{FF2B5EF4-FFF2-40B4-BE49-F238E27FC236}">
              <a16:creationId xmlns:a16="http://schemas.microsoft.com/office/drawing/2014/main" id="{C3C16E70-4752-437B-AFCE-67419D6FA514}"/>
            </a:ext>
          </a:extLst>
        </xdr:cNvPr>
        <xdr:cNvSpPr/>
      </xdr:nvSpPr>
      <xdr:spPr>
        <a:xfrm>
          <a:off x="4000500" y="596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60506</xdr:rowOff>
    </xdr:from>
    <xdr:to>
      <xdr:col>15</xdr:col>
      <xdr:colOff>187325</xdr:colOff>
      <xdr:row>30</xdr:row>
      <xdr:rowOff>162106</xdr:rowOff>
    </xdr:to>
    <xdr:sp macro="" textlink="">
      <xdr:nvSpPr>
        <xdr:cNvPr id="84" name="楕円 83">
          <a:extLst>
            <a:ext uri="{FF2B5EF4-FFF2-40B4-BE49-F238E27FC236}">
              <a16:creationId xmlns:a16="http://schemas.microsoft.com/office/drawing/2014/main" id="{AD0506AA-FFBA-4D96-8B53-2F550F03E650}"/>
            </a:ext>
          </a:extLst>
        </xdr:cNvPr>
        <xdr:cNvSpPr/>
      </xdr:nvSpPr>
      <xdr:spPr>
        <a:xfrm>
          <a:off x="3238500" y="597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105138</xdr:rowOff>
    </xdr:from>
    <xdr:to>
      <xdr:col>19</xdr:col>
      <xdr:colOff>136525</xdr:colOff>
      <xdr:row>30</xdr:row>
      <xdr:rowOff>111306</xdr:rowOff>
    </xdr:to>
    <xdr:cxnSp macro="">
      <xdr:nvCxnSpPr>
        <xdr:cNvPr id="85" name="直線コネクタ 84">
          <a:extLst>
            <a:ext uri="{FF2B5EF4-FFF2-40B4-BE49-F238E27FC236}">
              <a16:creationId xmlns:a16="http://schemas.microsoft.com/office/drawing/2014/main" id="{51AA22EF-E218-49C9-88C8-4BB923C2B960}"/>
            </a:ext>
          </a:extLst>
        </xdr:cNvPr>
        <xdr:cNvCxnSpPr/>
      </xdr:nvCxnSpPr>
      <xdr:spPr>
        <a:xfrm flipV="1">
          <a:off x="3289300" y="6020163"/>
          <a:ext cx="762000" cy="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51253</xdr:rowOff>
    </xdr:from>
    <xdr:to>
      <xdr:col>11</xdr:col>
      <xdr:colOff>187325</xdr:colOff>
      <xdr:row>30</xdr:row>
      <xdr:rowOff>152853</xdr:rowOff>
    </xdr:to>
    <xdr:sp macro="" textlink="">
      <xdr:nvSpPr>
        <xdr:cNvPr id="86" name="楕円 85">
          <a:extLst>
            <a:ext uri="{FF2B5EF4-FFF2-40B4-BE49-F238E27FC236}">
              <a16:creationId xmlns:a16="http://schemas.microsoft.com/office/drawing/2014/main" id="{F4252AEE-9F69-4F75-B89F-868CADB9F87E}"/>
            </a:ext>
          </a:extLst>
        </xdr:cNvPr>
        <xdr:cNvSpPr/>
      </xdr:nvSpPr>
      <xdr:spPr>
        <a:xfrm>
          <a:off x="2476500" y="596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102053</xdr:rowOff>
    </xdr:from>
    <xdr:to>
      <xdr:col>15</xdr:col>
      <xdr:colOff>136525</xdr:colOff>
      <xdr:row>30</xdr:row>
      <xdr:rowOff>111306</xdr:rowOff>
    </xdr:to>
    <xdr:cxnSp macro="">
      <xdr:nvCxnSpPr>
        <xdr:cNvPr id="87" name="直線コネクタ 86">
          <a:extLst>
            <a:ext uri="{FF2B5EF4-FFF2-40B4-BE49-F238E27FC236}">
              <a16:creationId xmlns:a16="http://schemas.microsoft.com/office/drawing/2014/main" id="{10E61924-770D-46EA-8819-43D389EE1BF7}"/>
            </a:ext>
          </a:extLst>
        </xdr:cNvPr>
        <xdr:cNvCxnSpPr/>
      </xdr:nvCxnSpPr>
      <xdr:spPr>
        <a:xfrm>
          <a:off x="2527300" y="6017078"/>
          <a:ext cx="7620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91349</xdr:rowOff>
    </xdr:from>
    <xdr:to>
      <xdr:col>7</xdr:col>
      <xdr:colOff>187325</xdr:colOff>
      <xdr:row>31</xdr:row>
      <xdr:rowOff>21499</xdr:rowOff>
    </xdr:to>
    <xdr:sp macro="" textlink="">
      <xdr:nvSpPr>
        <xdr:cNvPr id="88" name="楕円 87">
          <a:extLst>
            <a:ext uri="{FF2B5EF4-FFF2-40B4-BE49-F238E27FC236}">
              <a16:creationId xmlns:a16="http://schemas.microsoft.com/office/drawing/2014/main" id="{8F2B16BC-EA0E-4985-A23A-0C8ED6612266}"/>
            </a:ext>
          </a:extLst>
        </xdr:cNvPr>
        <xdr:cNvSpPr/>
      </xdr:nvSpPr>
      <xdr:spPr>
        <a:xfrm>
          <a:off x="1714500" y="600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102053</xdr:rowOff>
    </xdr:from>
    <xdr:to>
      <xdr:col>11</xdr:col>
      <xdr:colOff>136525</xdr:colOff>
      <xdr:row>30</xdr:row>
      <xdr:rowOff>142149</xdr:rowOff>
    </xdr:to>
    <xdr:cxnSp macro="">
      <xdr:nvCxnSpPr>
        <xdr:cNvPr id="89" name="直線コネクタ 88">
          <a:extLst>
            <a:ext uri="{FF2B5EF4-FFF2-40B4-BE49-F238E27FC236}">
              <a16:creationId xmlns:a16="http://schemas.microsoft.com/office/drawing/2014/main" id="{5E1EBCBB-99CB-4CD4-AAE0-DE8B78934A0E}"/>
            </a:ext>
          </a:extLst>
        </xdr:cNvPr>
        <xdr:cNvCxnSpPr/>
      </xdr:nvCxnSpPr>
      <xdr:spPr>
        <a:xfrm flipV="1">
          <a:off x="1765300" y="6017078"/>
          <a:ext cx="7620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168655</xdr:rowOff>
    </xdr:from>
    <xdr:ext cx="405111" cy="259045"/>
    <xdr:sp macro="" textlink="">
      <xdr:nvSpPr>
        <xdr:cNvPr id="90" name="n_1aveValue有形固定資産減価償却率">
          <a:extLst>
            <a:ext uri="{FF2B5EF4-FFF2-40B4-BE49-F238E27FC236}">
              <a16:creationId xmlns:a16="http://schemas.microsoft.com/office/drawing/2014/main" id="{73AD7E06-A61F-4E71-8231-0BEB8F2B95F4}"/>
            </a:ext>
          </a:extLst>
        </xdr:cNvPr>
        <xdr:cNvSpPr txBox="1"/>
      </xdr:nvSpPr>
      <xdr:spPr>
        <a:xfrm>
          <a:off x="3836044" y="6083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129285</xdr:rowOff>
    </xdr:from>
    <xdr:ext cx="405111" cy="259045"/>
    <xdr:sp macro="" textlink="">
      <xdr:nvSpPr>
        <xdr:cNvPr id="91" name="n_2aveValue有形固定資産減価償却率">
          <a:extLst>
            <a:ext uri="{FF2B5EF4-FFF2-40B4-BE49-F238E27FC236}">
              <a16:creationId xmlns:a16="http://schemas.microsoft.com/office/drawing/2014/main" id="{EBF38F62-88B4-4264-A901-E538FF04CF7D}"/>
            </a:ext>
          </a:extLst>
        </xdr:cNvPr>
        <xdr:cNvSpPr txBox="1"/>
      </xdr:nvSpPr>
      <xdr:spPr>
        <a:xfrm>
          <a:off x="3086744" y="5701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92274</xdr:rowOff>
    </xdr:from>
    <xdr:ext cx="405111" cy="259045"/>
    <xdr:sp macro="" textlink="">
      <xdr:nvSpPr>
        <xdr:cNvPr id="92" name="n_3aveValue有形固定資産減価償却率">
          <a:extLst>
            <a:ext uri="{FF2B5EF4-FFF2-40B4-BE49-F238E27FC236}">
              <a16:creationId xmlns:a16="http://schemas.microsoft.com/office/drawing/2014/main" id="{1D0B7194-40CD-498A-A184-5C964674A77F}"/>
            </a:ext>
          </a:extLst>
        </xdr:cNvPr>
        <xdr:cNvSpPr txBox="1"/>
      </xdr:nvSpPr>
      <xdr:spPr>
        <a:xfrm>
          <a:off x="2324744" y="5664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36756</xdr:rowOff>
    </xdr:from>
    <xdr:ext cx="405111" cy="259045"/>
    <xdr:sp macro="" textlink="">
      <xdr:nvSpPr>
        <xdr:cNvPr id="93" name="n_4aveValue有形固定資産減価償却率">
          <a:extLst>
            <a:ext uri="{FF2B5EF4-FFF2-40B4-BE49-F238E27FC236}">
              <a16:creationId xmlns:a16="http://schemas.microsoft.com/office/drawing/2014/main" id="{AABF8C35-4CB0-4B12-99D3-A26C6989D571}"/>
            </a:ext>
          </a:extLst>
        </xdr:cNvPr>
        <xdr:cNvSpPr txBox="1"/>
      </xdr:nvSpPr>
      <xdr:spPr>
        <a:xfrm>
          <a:off x="1562744"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1015</xdr:rowOff>
    </xdr:from>
    <xdr:ext cx="405111" cy="259045"/>
    <xdr:sp macro="" textlink="">
      <xdr:nvSpPr>
        <xdr:cNvPr id="94" name="n_1mainValue有形固定資産減価償却率">
          <a:extLst>
            <a:ext uri="{FF2B5EF4-FFF2-40B4-BE49-F238E27FC236}">
              <a16:creationId xmlns:a16="http://schemas.microsoft.com/office/drawing/2014/main" id="{ADBCDA91-2E9C-4DDD-AA6B-4BEF21377155}"/>
            </a:ext>
          </a:extLst>
        </xdr:cNvPr>
        <xdr:cNvSpPr txBox="1"/>
      </xdr:nvSpPr>
      <xdr:spPr>
        <a:xfrm>
          <a:off x="3836044" y="5744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153233</xdr:rowOff>
    </xdr:from>
    <xdr:ext cx="405111" cy="259045"/>
    <xdr:sp macro="" textlink="">
      <xdr:nvSpPr>
        <xdr:cNvPr id="95" name="n_2mainValue有形固定資産減価償却率">
          <a:extLst>
            <a:ext uri="{FF2B5EF4-FFF2-40B4-BE49-F238E27FC236}">
              <a16:creationId xmlns:a16="http://schemas.microsoft.com/office/drawing/2014/main" id="{16A6327F-F5D0-410D-8240-DBA78836F6BD}"/>
            </a:ext>
          </a:extLst>
        </xdr:cNvPr>
        <xdr:cNvSpPr txBox="1"/>
      </xdr:nvSpPr>
      <xdr:spPr>
        <a:xfrm>
          <a:off x="3086744" y="6068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143980</xdr:rowOff>
    </xdr:from>
    <xdr:ext cx="405111" cy="259045"/>
    <xdr:sp macro="" textlink="">
      <xdr:nvSpPr>
        <xdr:cNvPr id="96" name="n_3mainValue有形固定資産減価償却率">
          <a:extLst>
            <a:ext uri="{FF2B5EF4-FFF2-40B4-BE49-F238E27FC236}">
              <a16:creationId xmlns:a16="http://schemas.microsoft.com/office/drawing/2014/main" id="{F6C089FE-EBF9-4E6B-872E-E4D487068B84}"/>
            </a:ext>
          </a:extLst>
        </xdr:cNvPr>
        <xdr:cNvSpPr txBox="1"/>
      </xdr:nvSpPr>
      <xdr:spPr>
        <a:xfrm>
          <a:off x="2324744" y="6059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12626</xdr:rowOff>
    </xdr:from>
    <xdr:ext cx="405111" cy="259045"/>
    <xdr:sp macro="" textlink="">
      <xdr:nvSpPr>
        <xdr:cNvPr id="97" name="n_4mainValue有形固定資産減価償却率">
          <a:extLst>
            <a:ext uri="{FF2B5EF4-FFF2-40B4-BE49-F238E27FC236}">
              <a16:creationId xmlns:a16="http://schemas.microsoft.com/office/drawing/2014/main" id="{A5DDE663-003C-4CA0-8CD5-9E7F0A69CD75}"/>
            </a:ext>
          </a:extLst>
        </xdr:cNvPr>
        <xdr:cNvSpPr txBox="1"/>
      </xdr:nvSpPr>
      <xdr:spPr>
        <a:xfrm>
          <a:off x="1562744" y="6099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a:extLst>
            <a:ext uri="{FF2B5EF4-FFF2-40B4-BE49-F238E27FC236}">
              <a16:creationId xmlns:a16="http://schemas.microsoft.com/office/drawing/2014/main" id="{06751158-62CE-4642-8FEC-B8DA1EB52659}"/>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a:extLst>
            <a:ext uri="{FF2B5EF4-FFF2-40B4-BE49-F238E27FC236}">
              <a16:creationId xmlns:a16="http://schemas.microsoft.com/office/drawing/2014/main" id="{24ABEAAC-78B2-4582-AF19-EAA9275DA471}"/>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0" name="正方形/長方形 99">
          <a:extLst>
            <a:ext uri="{FF2B5EF4-FFF2-40B4-BE49-F238E27FC236}">
              <a16:creationId xmlns:a16="http://schemas.microsoft.com/office/drawing/2014/main" id="{C4203E6C-454D-4D96-A700-32F4BA6B8227}"/>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[ 931.4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a:extLst>
            <a:ext uri="{FF2B5EF4-FFF2-40B4-BE49-F238E27FC236}">
              <a16:creationId xmlns:a16="http://schemas.microsoft.com/office/drawing/2014/main" id="{E4B43B33-4BD3-473B-9F04-C552502AB478}"/>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a:extLst>
            <a:ext uri="{FF2B5EF4-FFF2-40B4-BE49-F238E27FC236}">
              <a16:creationId xmlns:a16="http://schemas.microsoft.com/office/drawing/2014/main" id="{481793DA-0E10-44AA-9A7A-F55F2216EDE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a:extLst>
            <a:ext uri="{FF2B5EF4-FFF2-40B4-BE49-F238E27FC236}">
              <a16:creationId xmlns:a16="http://schemas.microsoft.com/office/drawing/2014/main" id="{74468C43-1EAE-4672-9E52-F1F2AB9160B6}"/>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a:extLst>
            <a:ext uri="{FF2B5EF4-FFF2-40B4-BE49-F238E27FC236}">
              <a16:creationId xmlns:a16="http://schemas.microsoft.com/office/drawing/2014/main" id="{3C6DDECF-9968-45F6-B513-CAE9524F53AE}"/>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a:extLst>
            <a:ext uri="{FF2B5EF4-FFF2-40B4-BE49-F238E27FC236}">
              <a16:creationId xmlns:a16="http://schemas.microsoft.com/office/drawing/2014/main" id="{938A62E9-B657-4C94-9376-2DBE6BD49BC9}"/>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a:extLst>
            <a:ext uri="{FF2B5EF4-FFF2-40B4-BE49-F238E27FC236}">
              <a16:creationId xmlns:a16="http://schemas.microsoft.com/office/drawing/2014/main" id="{F45DEB4E-9A96-4FEC-9F74-9AC3ACDD2269}"/>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a:extLst>
            <a:ext uri="{FF2B5EF4-FFF2-40B4-BE49-F238E27FC236}">
              <a16:creationId xmlns:a16="http://schemas.microsoft.com/office/drawing/2014/main" id="{A0D9EC92-21D7-4712-9DB3-F308678503F7}"/>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a:extLst>
            <a:ext uri="{FF2B5EF4-FFF2-40B4-BE49-F238E27FC236}">
              <a16:creationId xmlns:a16="http://schemas.microsoft.com/office/drawing/2014/main" id="{E0321D0A-A752-4D0C-ABAA-A38DEACFC714}"/>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a:extLst>
            <a:ext uri="{FF2B5EF4-FFF2-40B4-BE49-F238E27FC236}">
              <a16:creationId xmlns:a16="http://schemas.microsoft.com/office/drawing/2014/main" id="{9F9339FC-883A-4BBE-8C4B-1E1D9120614B}"/>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a:extLst>
            <a:ext uri="{FF2B5EF4-FFF2-40B4-BE49-F238E27FC236}">
              <a16:creationId xmlns:a16="http://schemas.microsoft.com/office/drawing/2014/main" id="{A0D58E9F-DA01-4FF3-BE61-7AE5B5C54821}"/>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年度は、類似団体内平均を大きく上回っている。過去の債務の積み上げによる数値であるため、劇的な改善は望めないが、根気強く償還可能年数の圧縮に努めていく。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1" name="テキスト ボックス 110">
          <a:extLst>
            <a:ext uri="{FF2B5EF4-FFF2-40B4-BE49-F238E27FC236}">
              <a16:creationId xmlns:a16="http://schemas.microsoft.com/office/drawing/2014/main" id="{BB82F209-4AEA-4A2E-B674-C5EC3CC51087}"/>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a:extLst>
            <a:ext uri="{FF2B5EF4-FFF2-40B4-BE49-F238E27FC236}">
              <a16:creationId xmlns:a16="http://schemas.microsoft.com/office/drawing/2014/main" id="{26229729-041D-48E1-A758-10E3A97882F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3" name="テキスト ボックス 112">
          <a:extLst>
            <a:ext uri="{FF2B5EF4-FFF2-40B4-BE49-F238E27FC236}">
              <a16:creationId xmlns:a16="http://schemas.microsoft.com/office/drawing/2014/main" id="{2E9B8128-9C18-4793-B445-AF4953B465E8}"/>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4" name="直線コネクタ 113">
          <a:extLst>
            <a:ext uri="{FF2B5EF4-FFF2-40B4-BE49-F238E27FC236}">
              <a16:creationId xmlns:a16="http://schemas.microsoft.com/office/drawing/2014/main" id="{44E71AFF-FD43-4EEA-A5E8-8867B45F0BF1}"/>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5" name="テキスト ボックス 114">
          <a:extLst>
            <a:ext uri="{FF2B5EF4-FFF2-40B4-BE49-F238E27FC236}">
              <a16:creationId xmlns:a16="http://schemas.microsoft.com/office/drawing/2014/main" id="{A347AB93-CF1F-4648-9A8A-99A5D1BCB037}"/>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6" name="直線コネクタ 115">
          <a:extLst>
            <a:ext uri="{FF2B5EF4-FFF2-40B4-BE49-F238E27FC236}">
              <a16:creationId xmlns:a16="http://schemas.microsoft.com/office/drawing/2014/main" id="{8DB6EEFA-D97C-4161-9084-BA59CFCB4175}"/>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7" name="テキスト ボックス 116">
          <a:extLst>
            <a:ext uri="{FF2B5EF4-FFF2-40B4-BE49-F238E27FC236}">
              <a16:creationId xmlns:a16="http://schemas.microsoft.com/office/drawing/2014/main" id="{6372DDCC-8F23-42E2-BC34-979476DD1DCC}"/>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8" name="直線コネクタ 117">
          <a:extLst>
            <a:ext uri="{FF2B5EF4-FFF2-40B4-BE49-F238E27FC236}">
              <a16:creationId xmlns:a16="http://schemas.microsoft.com/office/drawing/2014/main" id="{82775F5A-2375-4EC7-8AB8-EEFC6FDAF7AD}"/>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9" name="テキスト ボックス 118">
          <a:extLst>
            <a:ext uri="{FF2B5EF4-FFF2-40B4-BE49-F238E27FC236}">
              <a16:creationId xmlns:a16="http://schemas.microsoft.com/office/drawing/2014/main" id="{E3365005-6116-4318-9444-BF7AA8C75182}"/>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0" name="直線コネクタ 119">
          <a:extLst>
            <a:ext uri="{FF2B5EF4-FFF2-40B4-BE49-F238E27FC236}">
              <a16:creationId xmlns:a16="http://schemas.microsoft.com/office/drawing/2014/main" id="{A6A663D7-62D4-4F31-9DC4-E6C9F26B95F4}"/>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1" name="テキスト ボックス 120">
          <a:extLst>
            <a:ext uri="{FF2B5EF4-FFF2-40B4-BE49-F238E27FC236}">
              <a16:creationId xmlns:a16="http://schemas.microsoft.com/office/drawing/2014/main" id="{BB91BAF9-42EB-48AE-A1BD-2CD777B3CF2B}"/>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2" name="直線コネクタ 121">
          <a:extLst>
            <a:ext uri="{FF2B5EF4-FFF2-40B4-BE49-F238E27FC236}">
              <a16:creationId xmlns:a16="http://schemas.microsoft.com/office/drawing/2014/main" id="{96255BEC-57CF-4227-8062-6872A25E70EF}"/>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3" name="テキスト ボックス 122">
          <a:extLst>
            <a:ext uri="{FF2B5EF4-FFF2-40B4-BE49-F238E27FC236}">
              <a16:creationId xmlns:a16="http://schemas.microsoft.com/office/drawing/2014/main" id="{C8AB36B5-A82C-484A-9776-427558C768C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4" name="直線コネクタ 123">
          <a:extLst>
            <a:ext uri="{FF2B5EF4-FFF2-40B4-BE49-F238E27FC236}">
              <a16:creationId xmlns:a16="http://schemas.microsoft.com/office/drawing/2014/main" id="{86059BC6-B41F-4AC8-8EB9-0642E1A4C6B1}"/>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5" name="テキスト ボックス 124">
          <a:extLst>
            <a:ext uri="{FF2B5EF4-FFF2-40B4-BE49-F238E27FC236}">
              <a16:creationId xmlns:a16="http://schemas.microsoft.com/office/drawing/2014/main" id="{1D6DEDAA-B00F-4FF7-A275-7A66DA322903}"/>
            </a:ext>
          </a:extLst>
        </xdr:cNvPr>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6" name="直線コネクタ 125">
          <a:extLst>
            <a:ext uri="{FF2B5EF4-FFF2-40B4-BE49-F238E27FC236}">
              <a16:creationId xmlns:a16="http://schemas.microsoft.com/office/drawing/2014/main" id="{715D398C-2C90-4A7C-80CA-224E62B92EF4}"/>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7" name="テキスト ボックス 126">
          <a:extLst>
            <a:ext uri="{FF2B5EF4-FFF2-40B4-BE49-F238E27FC236}">
              <a16:creationId xmlns:a16="http://schemas.microsoft.com/office/drawing/2014/main" id="{8EEE7A45-F847-42BC-8A50-749961898F89}"/>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A9552D99-0639-44A3-A5D6-522F2F298823}"/>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115906</xdr:rowOff>
    </xdr:from>
    <xdr:to>
      <xdr:col>76</xdr:col>
      <xdr:colOff>21589</xdr:colOff>
      <xdr:row>34</xdr:row>
      <xdr:rowOff>92638</xdr:rowOff>
    </xdr:to>
    <xdr:cxnSp macro="">
      <xdr:nvCxnSpPr>
        <xdr:cNvPr id="129" name="直線コネクタ 128">
          <a:extLst>
            <a:ext uri="{FF2B5EF4-FFF2-40B4-BE49-F238E27FC236}">
              <a16:creationId xmlns:a16="http://schemas.microsoft.com/office/drawing/2014/main" id="{807D34EF-FEB6-4CD6-A1B6-1062D58D40EF}"/>
            </a:ext>
          </a:extLst>
        </xdr:cNvPr>
        <xdr:cNvCxnSpPr/>
      </xdr:nvCxnSpPr>
      <xdr:spPr>
        <a:xfrm flipV="1">
          <a:off x="14793595" y="5173681"/>
          <a:ext cx="1269" cy="1519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96465</xdr:rowOff>
    </xdr:from>
    <xdr:ext cx="560923" cy="259045"/>
    <xdr:sp macro="" textlink="">
      <xdr:nvSpPr>
        <xdr:cNvPr id="130" name="債務償還比率最小値テキスト">
          <a:extLst>
            <a:ext uri="{FF2B5EF4-FFF2-40B4-BE49-F238E27FC236}">
              <a16:creationId xmlns:a16="http://schemas.microsoft.com/office/drawing/2014/main" id="{751DEAFF-F439-4C51-9FE0-D7350B8EF61E}"/>
            </a:ext>
          </a:extLst>
        </xdr:cNvPr>
        <xdr:cNvSpPr txBox="1"/>
      </xdr:nvSpPr>
      <xdr:spPr>
        <a:xfrm>
          <a:off x="14846300" y="66972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92638</xdr:rowOff>
    </xdr:from>
    <xdr:to>
      <xdr:col>76</xdr:col>
      <xdr:colOff>111125</xdr:colOff>
      <xdr:row>34</xdr:row>
      <xdr:rowOff>92638</xdr:rowOff>
    </xdr:to>
    <xdr:cxnSp macro="">
      <xdr:nvCxnSpPr>
        <xdr:cNvPr id="131" name="直線コネクタ 130">
          <a:extLst>
            <a:ext uri="{FF2B5EF4-FFF2-40B4-BE49-F238E27FC236}">
              <a16:creationId xmlns:a16="http://schemas.microsoft.com/office/drawing/2014/main" id="{2157DF13-00CE-4B37-87C5-B3C8F551C75B}"/>
            </a:ext>
          </a:extLst>
        </xdr:cNvPr>
        <xdr:cNvCxnSpPr/>
      </xdr:nvCxnSpPr>
      <xdr:spPr>
        <a:xfrm>
          <a:off x="14706600" y="669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62583</xdr:rowOff>
    </xdr:from>
    <xdr:ext cx="469744" cy="259045"/>
    <xdr:sp macro="" textlink="">
      <xdr:nvSpPr>
        <xdr:cNvPr id="132" name="債務償還比率最大値テキスト">
          <a:extLst>
            <a:ext uri="{FF2B5EF4-FFF2-40B4-BE49-F238E27FC236}">
              <a16:creationId xmlns:a16="http://schemas.microsoft.com/office/drawing/2014/main" id="{9D90DD68-D3E1-486F-8AA9-2D0E6B39718D}"/>
            </a:ext>
          </a:extLst>
        </xdr:cNvPr>
        <xdr:cNvSpPr txBox="1"/>
      </xdr:nvSpPr>
      <xdr:spPr>
        <a:xfrm>
          <a:off x="14846300" y="494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115906</xdr:rowOff>
    </xdr:from>
    <xdr:to>
      <xdr:col>76</xdr:col>
      <xdr:colOff>111125</xdr:colOff>
      <xdr:row>25</xdr:row>
      <xdr:rowOff>115906</xdr:rowOff>
    </xdr:to>
    <xdr:cxnSp macro="">
      <xdr:nvCxnSpPr>
        <xdr:cNvPr id="133" name="直線コネクタ 132">
          <a:extLst>
            <a:ext uri="{FF2B5EF4-FFF2-40B4-BE49-F238E27FC236}">
              <a16:creationId xmlns:a16="http://schemas.microsoft.com/office/drawing/2014/main" id="{29E6DF91-1FCC-4B96-9B1F-DB294E463DFE}"/>
            </a:ext>
          </a:extLst>
        </xdr:cNvPr>
        <xdr:cNvCxnSpPr/>
      </xdr:nvCxnSpPr>
      <xdr:spPr>
        <a:xfrm>
          <a:off x="14706600" y="5173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39550</xdr:rowOff>
    </xdr:from>
    <xdr:ext cx="469744" cy="259045"/>
    <xdr:sp macro="" textlink="">
      <xdr:nvSpPr>
        <xdr:cNvPr id="134" name="債務償還比率平均値テキスト">
          <a:extLst>
            <a:ext uri="{FF2B5EF4-FFF2-40B4-BE49-F238E27FC236}">
              <a16:creationId xmlns:a16="http://schemas.microsoft.com/office/drawing/2014/main" id="{25FA87B5-E0B9-4D65-98A8-9166C290BA76}"/>
            </a:ext>
          </a:extLst>
        </xdr:cNvPr>
        <xdr:cNvSpPr txBox="1"/>
      </xdr:nvSpPr>
      <xdr:spPr>
        <a:xfrm>
          <a:off x="14846300" y="561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16673</xdr:rowOff>
    </xdr:from>
    <xdr:to>
      <xdr:col>76</xdr:col>
      <xdr:colOff>73025</xdr:colOff>
      <xdr:row>29</xdr:row>
      <xdr:rowOff>118273</xdr:rowOff>
    </xdr:to>
    <xdr:sp macro="" textlink="">
      <xdr:nvSpPr>
        <xdr:cNvPr id="135" name="フローチャート: 判断 134">
          <a:extLst>
            <a:ext uri="{FF2B5EF4-FFF2-40B4-BE49-F238E27FC236}">
              <a16:creationId xmlns:a16="http://schemas.microsoft.com/office/drawing/2014/main" id="{E1995FDF-2B3A-4912-83E1-1C1053D6CB8C}"/>
            </a:ext>
          </a:extLst>
        </xdr:cNvPr>
        <xdr:cNvSpPr/>
      </xdr:nvSpPr>
      <xdr:spPr>
        <a:xfrm>
          <a:off x="14744700" y="57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169926</xdr:rowOff>
    </xdr:from>
    <xdr:to>
      <xdr:col>72</xdr:col>
      <xdr:colOff>123825</xdr:colOff>
      <xdr:row>29</xdr:row>
      <xdr:rowOff>100076</xdr:rowOff>
    </xdr:to>
    <xdr:sp macro="" textlink="">
      <xdr:nvSpPr>
        <xdr:cNvPr id="136" name="フローチャート: 判断 135">
          <a:extLst>
            <a:ext uri="{FF2B5EF4-FFF2-40B4-BE49-F238E27FC236}">
              <a16:creationId xmlns:a16="http://schemas.microsoft.com/office/drawing/2014/main" id="{364D6AD0-AAD4-4A8A-BCE1-A45C7B466ED0}"/>
            </a:ext>
          </a:extLst>
        </xdr:cNvPr>
        <xdr:cNvSpPr/>
      </xdr:nvSpPr>
      <xdr:spPr>
        <a:xfrm>
          <a:off x="14033500" y="5742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122891</xdr:rowOff>
    </xdr:from>
    <xdr:to>
      <xdr:col>68</xdr:col>
      <xdr:colOff>123825</xdr:colOff>
      <xdr:row>29</xdr:row>
      <xdr:rowOff>53041</xdr:rowOff>
    </xdr:to>
    <xdr:sp macro="" textlink="">
      <xdr:nvSpPr>
        <xdr:cNvPr id="137" name="フローチャート: 判断 136">
          <a:extLst>
            <a:ext uri="{FF2B5EF4-FFF2-40B4-BE49-F238E27FC236}">
              <a16:creationId xmlns:a16="http://schemas.microsoft.com/office/drawing/2014/main" id="{AC188E24-04DF-4EAA-A0EC-62640DDC58B2}"/>
            </a:ext>
          </a:extLst>
        </xdr:cNvPr>
        <xdr:cNvSpPr/>
      </xdr:nvSpPr>
      <xdr:spPr>
        <a:xfrm>
          <a:off x="13271500" y="569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160401</xdr:rowOff>
    </xdr:from>
    <xdr:to>
      <xdr:col>64</xdr:col>
      <xdr:colOff>123825</xdr:colOff>
      <xdr:row>30</xdr:row>
      <xdr:rowOff>90551</xdr:rowOff>
    </xdr:to>
    <xdr:sp macro="" textlink="">
      <xdr:nvSpPr>
        <xdr:cNvPr id="138" name="フローチャート: 判断 137">
          <a:extLst>
            <a:ext uri="{FF2B5EF4-FFF2-40B4-BE49-F238E27FC236}">
              <a16:creationId xmlns:a16="http://schemas.microsoft.com/office/drawing/2014/main" id="{3A71469C-BF7F-44BE-BA55-CC2B9B021CF9}"/>
            </a:ext>
          </a:extLst>
        </xdr:cNvPr>
        <xdr:cNvSpPr/>
      </xdr:nvSpPr>
      <xdr:spPr>
        <a:xfrm>
          <a:off x="12509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80400</xdr:rowOff>
    </xdr:from>
    <xdr:to>
      <xdr:col>60</xdr:col>
      <xdr:colOff>123825</xdr:colOff>
      <xdr:row>31</xdr:row>
      <xdr:rowOff>10550</xdr:rowOff>
    </xdr:to>
    <xdr:sp macro="" textlink="">
      <xdr:nvSpPr>
        <xdr:cNvPr id="139" name="フローチャート: 判断 138">
          <a:extLst>
            <a:ext uri="{FF2B5EF4-FFF2-40B4-BE49-F238E27FC236}">
              <a16:creationId xmlns:a16="http://schemas.microsoft.com/office/drawing/2014/main" id="{221EE2CF-8C9A-4A61-9B30-99EEE3FDEC4A}"/>
            </a:ext>
          </a:extLst>
        </xdr:cNvPr>
        <xdr:cNvSpPr/>
      </xdr:nvSpPr>
      <xdr:spPr>
        <a:xfrm>
          <a:off x="11747500" y="599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F60BABCC-18FD-4830-9BB0-7DC27D43622F}"/>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DE34B97A-BB0C-4E35-99F3-67F119BDE09B}"/>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E3EDD860-553F-4F8D-8D7C-505A8D5EB558}"/>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37F0F3C7-34B3-4379-8ACB-062D1B1DB35E}"/>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621B4321-0E3E-45D2-9A7B-E9FD53F1F4B7}"/>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80627</xdr:rowOff>
    </xdr:from>
    <xdr:to>
      <xdr:col>76</xdr:col>
      <xdr:colOff>73025</xdr:colOff>
      <xdr:row>33</xdr:row>
      <xdr:rowOff>10777</xdr:rowOff>
    </xdr:to>
    <xdr:sp macro="" textlink="">
      <xdr:nvSpPr>
        <xdr:cNvPr id="145" name="楕円 144">
          <a:extLst>
            <a:ext uri="{FF2B5EF4-FFF2-40B4-BE49-F238E27FC236}">
              <a16:creationId xmlns:a16="http://schemas.microsoft.com/office/drawing/2014/main" id="{E8F8D893-8A2B-4ABC-B928-77D116C6B9FF}"/>
            </a:ext>
          </a:extLst>
        </xdr:cNvPr>
        <xdr:cNvSpPr/>
      </xdr:nvSpPr>
      <xdr:spPr>
        <a:xfrm>
          <a:off x="14744700" y="633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59054</xdr:rowOff>
    </xdr:from>
    <xdr:ext cx="469744" cy="259045"/>
    <xdr:sp macro="" textlink="">
      <xdr:nvSpPr>
        <xdr:cNvPr id="146" name="債務償還比率該当値テキスト">
          <a:extLst>
            <a:ext uri="{FF2B5EF4-FFF2-40B4-BE49-F238E27FC236}">
              <a16:creationId xmlns:a16="http://schemas.microsoft.com/office/drawing/2014/main" id="{53199980-CEED-457E-932A-CF03B7CDF19B}"/>
            </a:ext>
          </a:extLst>
        </xdr:cNvPr>
        <xdr:cNvSpPr txBox="1"/>
      </xdr:nvSpPr>
      <xdr:spPr>
        <a:xfrm>
          <a:off x="14846300" y="631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16973</xdr:rowOff>
    </xdr:from>
    <xdr:to>
      <xdr:col>72</xdr:col>
      <xdr:colOff>123825</xdr:colOff>
      <xdr:row>33</xdr:row>
      <xdr:rowOff>118573</xdr:rowOff>
    </xdr:to>
    <xdr:sp macro="" textlink="">
      <xdr:nvSpPr>
        <xdr:cNvPr id="147" name="楕円 146">
          <a:extLst>
            <a:ext uri="{FF2B5EF4-FFF2-40B4-BE49-F238E27FC236}">
              <a16:creationId xmlns:a16="http://schemas.microsoft.com/office/drawing/2014/main" id="{27A714F2-5DEA-4F17-A18E-D122B4BECA73}"/>
            </a:ext>
          </a:extLst>
        </xdr:cNvPr>
        <xdr:cNvSpPr/>
      </xdr:nvSpPr>
      <xdr:spPr>
        <a:xfrm>
          <a:off x="14033500" y="644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131427</xdr:rowOff>
    </xdr:from>
    <xdr:to>
      <xdr:col>76</xdr:col>
      <xdr:colOff>22225</xdr:colOff>
      <xdr:row>33</xdr:row>
      <xdr:rowOff>67773</xdr:rowOff>
    </xdr:to>
    <xdr:cxnSp macro="">
      <xdr:nvCxnSpPr>
        <xdr:cNvPr id="148" name="直線コネクタ 147">
          <a:extLst>
            <a:ext uri="{FF2B5EF4-FFF2-40B4-BE49-F238E27FC236}">
              <a16:creationId xmlns:a16="http://schemas.microsoft.com/office/drawing/2014/main" id="{90B570DE-6935-442C-9F97-E236B32BAE68}"/>
            </a:ext>
          </a:extLst>
        </xdr:cNvPr>
        <xdr:cNvCxnSpPr/>
      </xdr:nvCxnSpPr>
      <xdr:spPr>
        <a:xfrm flipV="1">
          <a:off x="14084300" y="6389352"/>
          <a:ext cx="711200" cy="107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129168</xdr:rowOff>
    </xdr:from>
    <xdr:to>
      <xdr:col>68</xdr:col>
      <xdr:colOff>123825</xdr:colOff>
      <xdr:row>32</xdr:row>
      <xdr:rowOff>59318</xdr:rowOff>
    </xdr:to>
    <xdr:sp macro="" textlink="">
      <xdr:nvSpPr>
        <xdr:cNvPr id="149" name="楕円 148">
          <a:extLst>
            <a:ext uri="{FF2B5EF4-FFF2-40B4-BE49-F238E27FC236}">
              <a16:creationId xmlns:a16="http://schemas.microsoft.com/office/drawing/2014/main" id="{3C3B85A1-7ABB-48FA-8874-68E271CB0AD7}"/>
            </a:ext>
          </a:extLst>
        </xdr:cNvPr>
        <xdr:cNvSpPr/>
      </xdr:nvSpPr>
      <xdr:spPr>
        <a:xfrm>
          <a:off x="13271500" y="621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8518</xdr:rowOff>
    </xdr:from>
    <xdr:to>
      <xdr:col>72</xdr:col>
      <xdr:colOff>73025</xdr:colOff>
      <xdr:row>33</xdr:row>
      <xdr:rowOff>67773</xdr:rowOff>
    </xdr:to>
    <xdr:cxnSp macro="">
      <xdr:nvCxnSpPr>
        <xdr:cNvPr id="150" name="直線コネクタ 149">
          <a:extLst>
            <a:ext uri="{FF2B5EF4-FFF2-40B4-BE49-F238E27FC236}">
              <a16:creationId xmlns:a16="http://schemas.microsoft.com/office/drawing/2014/main" id="{B16EC29F-D424-422A-A594-12463775C945}"/>
            </a:ext>
          </a:extLst>
        </xdr:cNvPr>
        <xdr:cNvCxnSpPr/>
      </xdr:nvCxnSpPr>
      <xdr:spPr>
        <a:xfrm>
          <a:off x="13322300" y="6266443"/>
          <a:ext cx="762000" cy="23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74340</xdr:rowOff>
    </xdr:from>
    <xdr:to>
      <xdr:col>64</xdr:col>
      <xdr:colOff>123825</xdr:colOff>
      <xdr:row>34</xdr:row>
      <xdr:rowOff>4490</xdr:rowOff>
    </xdr:to>
    <xdr:sp macro="" textlink="">
      <xdr:nvSpPr>
        <xdr:cNvPr id="151" name="楕円 150">
          <a:extLst>
            <a:ext uri="{FF2B5EF4-FFF2-40B4-BE49-F238E27FC236}">
              <a16:creationId xmlns:a16="http://schemas.microsoft.com/office/drawing/2014/main" id="{B1B8981E-5365-4FD9-A8C5-060093AF5A55}"/>
            </a:ext>
          </a:extLst>
        </xdr:cNvPr>
        <xdr:cNvSpPr/>
      </xdr:nvSpPr>
      <xdr:spPr>
        <a:xfrm>
          <a:off x="12509500" y="650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8518</xdr:rowOff>
    </xdr:from>
    <xdr:to>
      <xdr:col>68</xdr:col>
      <xdr:colOff>73025</xdr:colOff>
      <xdr:row>33</xdr:row>
      <xdr:rowOff>125140</xdr:rowOff>
    </xdr:to>
    <xdr:cxnSp macro="">
      <xdr:nvCxnSpPr>
        <xdr:cNvPr id="152" name="直線コネクタ 151">
          <a:extLst>
            <a:ext uri="{FF2B5EF4-FFF2-40B4-BE49-F238E27FC236}">
              <a16:creationId xmlns:a16="http://schemas.microsoft.com/office/drawing/2014/main" id="{6AB2E7DF-E26E-405F-9D07-E06B21B98C71}"/>
            </a:ext>
          </a:extLst>
        </xdr:cNvPr>
        <xdr:cNvCxnSpPr/>
      </xdr:nvCxnSpPr>
      <xdr:spPr>
        <a:xfrm flipV="1">
          <a:off x="12560300" y="6266443"/>
          <a:ext cx="762000" cy="28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87911</xdr:rowOff>
    </xdr:from>
    <xdr:to>
      <xdr:col>60</xdr:col>
      <xdr:colOff>123825</xdr:colOff>
      <xdr:row>34</xdr:row>
      <xdr:rowOff>18061</xdr:rowOff>
    </xdr:to>
    <xdr:sp macro="" textlink="">
      <xdr:nvSpPr>
        <xdr:cNvPr id="153" name="楕円 152">
          <a:extLst>
            <a:ext uri="{FF2B5EF4-FFF2-40B4-BE49-F238E27FC236}">
              <a16:creationId xmlns:a16="http://schemas.microsoft.com/office/drawing/2014/main" id="{1786E8B5-64E7-400A-9554-63D7B391EE35}"/>
            </a:ext>
          </a:extLst>
        </xdr:cNvPr>
        <xdr:cNvSpPr/>
      </xdr:nvSpPr>
      <xdr:spPr>
        <a:xfrm>
          <a:off x="11747500" y="651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125140</xdr:rowOff>
    </xdr:from>
    <xdr:to>
      <xdr:col>64</xdr:col>
      <xdr:colOff>73025</xdr:colOff>
      <xdr:row>33</xdr:row>
      <xdr:rowOff>138711</xdr:rowOff>
    </xdr:to>
    <xdr:cxnSp macro="">
      <xdr:nvCxnSpPr>
        <xdr:cNvPr id="154" name="直線コネクタ 153">
          <a:extLst>
            <a:ext uri="{FF2B5EF4-FFF2-40B4-BE49-F238E27FC236}">
              <a16:creationId xmlns:a16="http://schemas.microsoft.com/office/drawing/2014/main" id="{A7EA51CD-5F34-4989-940D-2E236DD90E22}"/>
            </a:ext>
          </a:extLst>
        </xdr:cNvPr>
        <xdr:cNvCxnSpPr/>
      </xdr:nvCxnSpPr>
      <xdr:spPr>
        <a:xfrm flipV="1">
          <a:off x="11798300" y="6554515"/>
          <a:ext cx="762000" cy="1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116603</xdr:rowOff>
    </xdr:from>
    <xdr:ext cx="469744" cy="259045"/>
    <xdr:sp macro="" textlink="">
      <xdr:nvSpPr>
        <xdr:cNvPr id="155" name="n_1aveValue債務償還比率">
          <a:extLst>
            <a:ext uri="{FF2B5EF4-FFF2-40B4-BE49-F238E27FC236}">
              <a16:creationId xmlns:a16="http://schemas.microsoft.com/office/drawing/2014/main" id="{85EE0D28-36C8-4528-A703-B521DE1981B4}"/>
            </a:ext>
          </a:extLst>
        </xdr:cNvPr>
        <xdr:cNvSpPr txBox="1"/>
      </xdr:nvSpPr>
      <xdr:spPr>
        <a:xfrm>
          <a:off x="13836727" y="551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69568</xdr:rowOff>
    </xdr:from>
    <xdr:ext cx="469744" cy="259045"/>
    <xdr:sp macro="" textlink="">
      <xdr:nvSpPr>
        <xdr:cNvPr id="156" name="n_2aveValue債務償還比率">
          <a:extLst>
            <a:ext uri="{FF2B5EF4-FFF2-40B4-BE49-F238E27FC236}">
              <a16:creationId xmlns:a16="http://schemas.microsoft.com/office/drawing/2014/main" id="{5F9696DB-6F09-49C5-8DF5-E665FB216FA9}"/>
            </a:ext>
          </a:extLst>
        </xdr:cNvPr>
        <xdr:cNvSpPr txBox="1"/>
      </xdr:nvSpPr>
      <xdr:spPr>
        <a:xfrm>
          <a:off x="13087427" y="547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107078</xdr:rowOff>
    </xdr:from>
    <xdr:ext cx="469744" cy="259045"/>
    <xdr:sp macro="" textlink="">
      <xdr:nvSpPr>
        <xdr:cNvPr id="157" name="n_3aveValue債務償還比率">
          <a:extLst>
            <a:ext uri="{FF2B5EF4-FFF2-40B4-BE49-F238E27FC236}">
              <a16:creationId xmlns:a16="http://schemas.microsoft.com/office/drawing/2014/main" id="{9C90B4E4-F325-4193-AC6F-997675CDCAF3}"/>
            </a:ext>
          </a:extLst>
        </xdr:cNvPr>
        <xdr:cNvSpPr txBox="1"/>
      </xdr:nvSpPr>
      <xdr:spPr>
        <a:xfrm>
          <a:off x="12325427" y="567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27077</xdr:rowOff>
    </xdr:from>
    <xdr:ext cx="469744" cy="259045"/>
    <xdr:sp macro="" textlink="">
      <xdr:nvSpPr>
        <xdr:cNvPr id="158" name="n_4aveValue債務償還比率">
          <a:extLst>
            <a:ext uri="{FF2B5EF4-FFF2-40B4-BE49-F238E27FC236}">
              <a16:creationId xmlns:a16="http://schemas.microsoft.com/office/drawing/2014/main" id="{81F44FFA-8807-4957-A8F2-B74E18D163D4}"/>
            </a:ext>
          </a:extLst>
        </xdr:cNvPr>
        <xdr:cNvSpPr txBox="1"/>
      </xdr:nvSpPr>
      <xdr:spPr>
        <a:xfrm>
          <a:off x="11563427" y="577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33</xdr:row>
      <xdr:rowOff>109700</xdr:rowOff>
    </xdr:from>
    <xdr:ext cx="560923" cy="259045"/>
    <xdr:sp macro="" textlink="">
      <xdr:nvSpPr>
        <xdr:cNvPr id="159" name="n_1mainValue債務償還比率">
          <a:extLst>
            <a:ext uri="{FF2B5EF4-FFF2-40B4-BE49-F238E27FC236}">
              <a16:creationId xmlns:a16="http://schemas.microsoft.com/office/drawing/2014/main" id="{87889BEE-883D-4106-9EF5-02CCEDF0983F}"/>
            </a:ext>
          </a:extLst>
        </xdr:cNvPr>
        <xdr:cNvSpPr txBox="1"/>
      </xdr:nvSpPr>
      <xdr:spPr>
        <a:xfrm>
          <a:off x="13791138" y="653907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50445</xdr:rowOff>
    </xdr:from>
    <xdr:ext cx="469744" cy="259045"/>
    <xdr:sp macro="" textlink="">
      <xdr:nvSpPr>
        <xdr:cNvPr id="160" name="n_2mainValue債務償還比率">
          <a:extLst>
            <a:ext uri="{FF2B5EF4-FFF2-40B4-BE49-F238E27FC236}">
              <a16:creationId xmlns:a16="http://schemas.microsoft.com/office/drawing/2014/main" id="{448EAC27-07B4-47F9-B871-1A59016BFDCB}"/>
            </a:ext>
          </a:extLst>
        </xdr:cNvPr>
        <xdr:cNvSpPr txBox="1"/>
      </xdr:nvSpPr>
      <xdr:spPr>
        <a:xfrm>
          <a:off x="13087427" y="6308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33</xdr:row>
      <xdr:rowOff>167067</xdr:rowOff>
    </xdr:from>
    <xdr:ext cx="560923" cy="259045"/>
    <xdr:sp macro="" textlink="">
      <xdr:nvSpPr>
        <xdr:cNvPr id="161" name="n_3mainValue債務償還比率">
          <a:extLst>
            <a:ext uri="{FF2B5EF4-FFF2-40B4-BE49-F238E27FC236}">
              <a16:creationId xmlns:a16="http://schemas.microsoft.com/office/drawing/2014/main" id="{9179F223-D11C-451B-9B7C-9D40CD41F06A}"/>
            </a:ext>
          </a:extLst>
        </xdr:cNvPr>
        <xdr:cNvSpPr txBox="1"/>
      </xdr:nvSpPr>
      <xdr:spPr>
        <a:xfrm>
          <a:off x="12279838" y="659644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34</xdr:row>
      <xdr:rowOff>9188</xdr:rowOff>
    </xdr:from>
    <xdr:ext cx="560923" cy="259045"/>
    <xdr:sp macro="" textlink="">
      <xdr:nvSpPr>
        <xdr:cNvPr id="162" name="n_4mainValue債務償還比率">
          <a:extLst>
            <a:ext uri="{FF2B5EF4-FFF2-40B4-BE49-F238E27FC236}">
              <a16:creationId xmlns:a16="http://schemas.microsoft.com/office/drawing/2014/main" id="{242B0535-8125-444F-9B55-A0B7A0604879}"/>
            </a:ext>
          </a:extLst>
        </xdr:cNvPr>
        <xdr:cNvSpPr txBox="1"/>
      </xdr:nvSpPr>
      <xdr:spPr>
        <a:xfrm>
          <a:off x="11517838" y="661001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59CF1CB6-4547-4966-815B-E0EE4CC0FCD8}"/>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7E729E8-6EB3-41A5-A443-2953879C5469}"/>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2E94B5B-12DE-4E0D-B212-57ABA1D3B672}"/>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82C2BD39-A1E8-484D-871A-4060B84D30DC}"/>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CA76CF45-6CF6-414F-BDD6-4C7B41B69EAA}"/>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425356E3-5555-4144-9A9F-B9C23A05EDC2}"/>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2B11A80-0AF2-480B-9525-89A99762787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B7CAB34-04E2-4FBC-92CF-BD360355943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EC0CC00-503F-4F43-AF43-2391EDA6E7C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0970E1B-44A0-4D39-994F-1C13730D207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0546E7D-4A8A-4309-B358-F63B577AF5D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73A03E8-6A99-4DEA-A89A-E1320F378CB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8DCB6FD-2DCA-404D-9C67-AEA5803B480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A196107-573B-403F-941E-9C4D2FEA64D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5BC80C3-D970-4A4F-BC8F-FAEBBEA25AA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9C332E6-DECD-45B4-A503-21A711E4706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25,741
25,320
78.66
17,374,769
16,770,350
280,351
7,865,487
22,062,916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A36618D-2D2C-4722-87C0-B4532D06490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521B874-2C79-4758-9377-39936D900E7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B5BAC12-F67E-4393-84BB-FF92EB739AF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91.4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FA1F6C2-6EC6-4F93-9685-A45F4B1E2A0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1048016-360A-4D4D-A24A-D52A8E53739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BF49B13-788F-4DE3-9610-7F3874A11748}"/>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B249C89-4F62-4A0B-93CC-86E4BEFA5C3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3200FE3-D559-4ADF-83F4-10C301C8310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A325CDD-BE28-4981-9872-DAEB07BF1F2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C426CF9-6AC9-4DBB-A11D-367D5D7AE2B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589DE1F-63FB-472C-8C34-74E76FBB995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14A882F-974B-4BCF-87FB-EC345C7C471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B4D0AAE-72A0-49FF-AFF5-977AF2BDC39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36398AC-5FFA-402C-9A07-6DE6BE2E9E9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E49531A-73F2-4EB6-99D8-0F1C6AC6F43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A7D4399-8A02-493C-8776-FA9248605CD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0E76D4B-0EB8-4312-ABC6-D7BF365798F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A3F1994-0988-4AD2-87D4-35653A9132E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DDA1E19-1C0C-4E9E-B85C-E785D9516B9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4F73B21-8DAE-4D6C-A368-623AB688C71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3C08348-5C6D-4140-A5D9-2E39272A15A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521C733-573A-4864-9B84-8B889CFD4ED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5E18764-250D-4DD4-8124-B56D520659A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A06DC53-B36B-4C91-926B-152C762486E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F37976C-44BF-494C-9167-586610D85A8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5FDD2DF-4B75-4A8D-B557-D77CAAEA9E4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96B5B75-9998-41DC-8A0C-1C0758B07DF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CC45973-E12D-44D9-9CCD-5D38F3879E8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AF4B8D2-D1E4-41C0-B0C2-C8224FF927B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3BB7248-DD6D-4F6A-BCC8-3BB023672F2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9195A66-A03D-48B6-A535-58C716C1B9F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164E958-B817-4EBF-B928-FA9D916D227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457D9AD-850C-4A43-8F10-27BD905EB24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7B84108-227F-4BCD-8ECE-20687E6B4BE6}"/>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F1082763-757C-4797-8256-784BA69BBEDC}"/>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1246725-AA5F-4B12-AC07-6037EA7B90D5}"/>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FE7C8ED-068E-4958-BAC6-043DD8B97D95}"/>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6DA88EEA-1446-4ADF-A1B7-354216073E62}"/>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9D59180-8DAE-492D-9FD6-26389F7F6E6D}"/>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60630AD3-863D-4EB8-B102-B495FA5B44BD}"/>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3E40764-3634-4163-92B6-F0B7039F1177}"/>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ABD044A1-FAB4-42E8-B24B-720ABFDB8B41}"/>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393C09DF-1B5B-4874-B4F4-9DE6C9F05D7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48268631-E379-4088-A1D9-261EC632CCEC}"/>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2FB8E8B6-CB63-4B40-91F3-882A127B1D3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24765</xdr:rowOff>
    </xdr:to>
    <xdr:cxnSp macro="">
      <xdr:nvCxnSpPr>
        <xdr:cNvPr id="57" name="直線コネクタ 56">
          <a:extLst>
            <a:ext uri="{FF2B5EF4-FFF2-40B4-BE49-F238E27FC236}">
              <a16:creationId xmlns:a16="http://schemas.microsoft.com/office/drawing/2014/main" id="{C4824DB9-F36F-4A13-A284-A614B92BD5FF}"/>
            </a:ext>
          </a:extLst>
        </xdr:cNvPr>
        <xdr:cNvCxnSpPr/>
      </xdr:nvCxnSpPr>
      <xdr:spPr>
        <a:xfrm flipV="1">
          <a:off x="4634865" y="5779770"/>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28592</xdr:rowOff>
    </xdr:from>
    <xdr:ext cx="405111" cy="259045"/>
    <xdr:sp macro="" textlink="">
      <xdr:nvSpPr>
        <xdr:cNvPr id="58" name="【道路】&#10;有形固定資産減価償却率最小値テキスト">
          <a:extLst>
            <a:ext uri="{FF2B5EF4-FFF2-40B4-BE49-F238E27FC236}">
              <a16:creationId xmlns:a16="http://schemas.microsoft.com/office/drawing/2014/main" id="{EBDCAC7C-27F5-43EF-BC5F-3E2017155E89}"/>
            </a:ext>
          </a:extLst>
        </xdr:cNvPr>
        <xdr:cNvSpPr txBox="1"/>
      </xdr:nvSpPr>
      <xdr:spPr>
        <a:xfrm>
          <a:off x="4673600" y="722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24765</xdr:rowOff>
    </xdr:from>
    <xdr:to>
      <xdr:col>24</xdr:col>
      <xdr:colOff>152400</xdr:colOff>
      <xdr:row>42</xdr:row>
      <xdr:rowOff>24765</xdr:rowOff>
    </xdr:to>
    <xdr:cxnSp macro="">
      <xdr:nvCxnSpPr>
        <xdr:cNvPr id="59" name="直線コネクタ 58">
          <a:extLst>
            <a:ext uri="{FF2B5EF4-FFF2-40B4-BE49-F238E27FC236}">
              <a16:creationId xmlns:a16="http://schemas.microsoft.com/office/drawing/2014/main" id="{E04299FD-77C6-48B0-84C7-8215CE59FF37}"/>
            </a:ext>
          </a:extLst>
        </xdr:cNvPr>
        <xdr:cNvCxnSpPr/>
      </xdr:nvCxnSpPr>
      <xdr:spPr>
        <a:xfrm>
          <a:off x="4546600" y="722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FE8270BC-89EE-46DD-B2FB-9F0A927BA111}"/>
            </a:ext>
          </a:extLst>
        </xdr:cNvPr>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0F1322DC-BA44-4A8F-9D43-28F1B0D5E3D1}"/>
            </a:ext>
          </a:extLst>
        </xdr:cNvPr>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74312</xdr:rowOff>
    </xdr:from>
    <xdr:ext cx="405111" cy="259045"/>
    <xdr:sp macro="" textlink="">
      <xdr:nvSpPr>
        <xdr:cNvPr id="62" name="【道路】&#10;有形固定資産減価償却率平均値テキスト">
          <a:extLst>
            <a:ext uri="{FF2B5EF4-FFF2-40B4-BE49-F238E27FC236}">
              <a16:creationId xmlns:a16="http://schemas.microsoft.com/office/drawing/2014/main" id="{B97450D2-8F57-4DB0-8686-374B220DE8B6}"/>
            </a:ext>
          </a:extLst>
        </xdr:cNvPr>
        <xdr:cNvSpPr txBox="1"/>
      </xdr:nvSpPr>
      <xdr:spPr>
        <a:xfrm>
          <a:off x="4673600" y="65894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95885</xdr:rowOff>
    </xdr:from>
    <xdr:to>
      <xdr:col>24</xdr:col>
      <xdr:colOff>114300</xdr:colOff>
      <xdr:row>39</xdr:row>
      <xdr:rowOff>26035</xdr:rowOff>
    </xdr:to>
    <xdr:sp macro="" textlink="">
      <xdr:nvSpPr>
        <xdr:cNvPr id="63" name="フローチャート: 判断 62">
          <a:extLst>
            <a:ext uri="{FF2B5EF4-FFF2-40B4-BE49-F238E27FC236}">
              <a16:creationId xmlns:a16="http://schemas.microsoft.com/office/drawing/2014/main" id="{26FA63B8-111E-49BA-A759-04605A850D03}"/>
            </a:ext>
          </a:extLst>
        </xdr:cNvPr>
        <xdr:cNvSpPr/>
      </xdr:nvSpPr>
      <xdr:spPr>
        <a:xfrm>
          <a:off x="45847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50165</xdr:rowOff>
    </xdr:from>
    <xdr:to>
      <xdr:col>20</xdr:col>
      <xdr:colOff>38100</xdr:colOff>
      <xdr:row>38</xdr:row>
      <xdr:rowOff>151765</xdr:rowOff>
    </xdr:to>
    <xdr:sp macro="" textlink="">
      <xdr:nvSpPr>
        <xdr:cNvPr id="64" name="フローチャート: 判断 63">
          <a:extLst>
            <a:ext uri="{FF2B5EF4-FFF2-40B4-BE49-F238E27FC236}">
              <a16:creationId xmlns:a16="http://schemas.microsoft.com/office/drawing/2014/main" id="{78FDC0F4-F48C-48EB-A8DB-6ED1FCD37A26}"/>
            </a:ext>
          </a:extLst>
        </xdr:cNvPr>
        <xdr:cNvSpPr/>
      </xdr:nvSpPr>
      <xdr:spPr>
        <a:xfrm>
          <a:off x="3746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a:extLst>
            <a:ext uri="{FF2B5EF4-FFF2-40B4-BE49-F238E27FC236}">
              <a16:creationId xmlns:a16="http://schemas.microsoft.com/office/drawing/2014/main" id="{2E192BD3-6E8C-4D6A-B9F3-772C0FD5C534}"/>
            </a:ext>
          </a:extLst>
        </xdr:cNvPr>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130175</xdr:rowOff>
    </xdr:from>
    <xdr:to>
      <xdr:col>10</xdr:col>
      <xdr:colOff>165100</xdr:colOff>
      <xdr:row>38</xdr:row>
      <xdr:rowOff>60325</xdr:rowOff>
    </xdr:to>
    <xdr:sp macro="" textlink="">
      <xdr:nvSpPr>
        <xdr:cNvPr id="66" name="フローチャート: 判断 65">
          <a:extLst>
            <a:ext uri="{FF2B5EF4-FFF2-40B4-BE49-F238E27FC236}">
              <a16:creationId xmlns:a16="http://schemas.microsoft.com/office/drawing/2014/main" id="{0BEC3946-8D07-4C40-9A9A-015029E349E2}"/>
            </a:ext>
          </a:extLst>
        </xdr:cNvPr>
        <xdr:cNvSpPr/>
      </xdr:nvSpPr>
      <xdr:spPr>
        <a:xfrm>
          <a:off x="1968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92075</xdr:rowOff>
    </xdr:from>
    <xdr:to>
      <xdr:col>6</xdr:col>
      <xdr:colOff>38100</xdr:colOff>
      <xdr:row>38</xdr:row>
      <xdr:rowOff>22225</xdr:rowOff>
    </xdr:to>
    <xdr:sp macro="" textlink="">
      <xdr:nvSpPr>
        <xdr:cNvPr id="67" name="フローチャート: 判断 66">
          <a:extLst>
            <a:ext uri="{FF2B5EF4-FFF2-40B4-BE49-F238E27FC236}">
              <a16:creationId xmlns:a16="http://schemas.microsoft.com/office/drawing/2014/main" id="{0D0D279A-AF86-423E-A76B-E3DE99B4C27D}"/>
            </a:ext>
          </a:extLst>
        </xdr:cNvPr>
        <xdr:cNvSpPr/>
      </xdr:nvSpPr>
      <xdr:spPr>
        <a:xfrm>
          <a:off x="1079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F6EFF43-6421-4283-A3CC-E060B2AA23C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0A722A3-0AD5-4700-9CCC-027A1C4B500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99C7AF0-67EB-47E6-BE91-8C3A91AF689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0A7FBED-4F24-4A4B-A8C9-C4C5FAE32AB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31813F7-944F-448E-824B-C5548095FC4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126365</xdr:rowOff>
    </xdr:from>
    <xdr:to>
      <xdr:col>20</xdr:col>
      <xdr:colOff>38100</xdr:colOff>
      <xdr:row>39</xdr:row>
      <xdr:rowOff>56515</xdr:rowOff>
    </xdr:to>
    <xdr:sp macro="" textlink="">
      <xdr:nvSpPr>
        <xdr:cNvPr id="73" name="楕円 72">
          <a:extLst>
            <a:ext uri="{FF2B5EF4-FFF2-40B4-BE49-F238E27FC236}">
              <a16:creationId xmlns:a16="http://schemas.microsoft.com/office/drawing/2014/main" id="{BCC42091-ECD5-4734-8BB5-FD9AA49F6B63}"/>
            </a:ext>
          </a:extLst>
        </xdr:cNvPr>
        <xdr:cNvSpPr/>
      </xdr:nvSpPr>
      <xdr:spPr>
        <a:xfrm>
          <a:off x="3746500" y="664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90170</xdr:rowOff>
    </xdr:from>
    <xdr:to>
      <xdr:col>15</xdr:col>
      <xdr:colOff>101600</xdr:colOff>
      <xdr:row>39</xdr:row>
      <xdr:rowOff>20320</xdr:rowOff>
    </xdr:to>
    <xdr:sp macro="" textlink="">
      <xdr:nvSpPr>
        <xdr:cNvPr id="74" name="楕円 73">
          <a:extLst>
            <a:ext uri="{FF2B5EF4-FFF2-40B4-BE49-F238E27FC236}">
              <a16:creationId xmlns:a16="http://schemas.microsoft.com/office/drawing/2014/main" id="{90627A8A-F2B1-4956-8A06-392B8EA6EC31}"/>
            </a:ext>
          </a:extLst>
        </xdr:cNvPr>
        <xdr:cNvSpPr/>
      </xdr:nvSpPr>
      <xdr:spPr>
        <a:xfrm>
          <a:off x="2857500" y="66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140970</xdr:rowOff>
    </xdr:from>
    <xdr:to>
      <xdr:col>19</xdr:col>
      <xdr:colOff>177800</xdr:colOff>
      <xdr:row>39</xdr:row>
      <xdr:rowOff>5715</xdr:rowOff>
    </xdr:to>
    <xdr:cxnSp macro="">
      <xdr:nvCxnSpPr>
        <xdr:cNvPr id="75" name="直線コネクタ 74">
          <a:extLst>
            <a:ext uri="{FF2B5EF4-FFF2-40B4-BE49-F238E27FC236}">
              <a16:creationId xmlns:a16="http://schemas.microsoft.com/office/drawing/2014/main" id="{67612B97-A41B-4314-A055-6A3D2E7A0C54}"/>
            </a:ext>
          </a:extLst>
        </xdr:cNvPr>
        <xdr:cNvCxnSpPr/>
      </xdr:nvCxnSpPr>
      <xdr:spPr>
        <a:xfrm>
          <a:off x="2908300" y="665607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61595</xdr:rowOff>
    </xdr:from>
    <xdr:to>
      <xdr:col>10</xdr:col>
      <xdr:colOff>165100</xdr:colOff>
      <xdr:row>38</xdr:row>
      <xdr:rowOff>163195</xdr:rowOff>
    </xdr:to>
    <xdr:sp macro="" textlink="">
      <xdr:nvSpPr>
        <xdr:cNvPr id="76" name="楕円 75">
          <a:extLst>
            <a:ext uri="{FF2B5EF4-FFF2-40B4-BE49-F238E27FC236}">
              <a16:creationId xmlns:a16="http://schemas.microsoft.com/office/drawing/2014/main" id="{D19160F7-6A6D-4029-B7F6-A792FA40278E}"/>
            </a:ext>
          </a:extLst>
        </xdr:cNvPr>
        <xdr:cNvSpPr/>
      </xdr:nvSpPr>
      <xdr:spPr>
        <a:xfrm>
          <a:off x="1968500" y="65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112395</xdr:rowOff>
    </xdr:from>
    <xdr:to>
      <xdr:col>15</xdr:col>
      <xdr:colOff>50800</xdr:colOff>
      <xdr:row>38</xdr:row>
      <xdr:rowOff>140970</xdr:rowOff>
    </xdr:to>
    <xdr:cxnSp macro="">
      <xdr:nvCxnSpPr>
        <xdr:cNvPr id="77" name="直線コネクタ 76">
          <a:extLst>
            <a:ext uri="{FF2B5EF4-FFF2-40B4-BE49-F238E27FC236}">
              <a16:creationId xmlns:a16="http://schemas.microsoft.com/office/drawing/2014/main" id="{88B5BB67-C2FA-4F61-B564-C1C420E31861}"/>
            </a:ext>
          </a:extLst>
        </xdr:cNvPr>
        <xdr:cNvCxnSpPr/>
      </xdr:nvCxnSpPr>
      <xdr:spPr>
        <a:xfrm>
          <a:off x="2019300" y="66274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31115</xdr:rowOff>
    </xdr:from>
    <xdr:to>
      <xdr:col>6</xdr:col>
      <xdr:colOff>38100</xdr:colOff>
      <xdr:row>38</xdr:row>
      <xdr:rowOff>132715</xdr:rowOff>
    </xdr:to>
    <xdr:sp macro="" textlink="">
      <xdr:nvSpPr>
        <xdr:cNvPr id="78" name="楕円 77">
          <a:extLst>
            <a:ext uri="{FF2B5EF4-FFF2-40B4-BE49-F238E27FC236}">
              <a16:creationId xmlns:a16="http://schemas.microsoft.com/office/drawing/2014/main" id="{9C08E53E-9AE9-47CD-BAB9-9CA05D081BDB}"/>
            </a:ext>
          </a:extLst>
        </xdr:cNvPr>
        <xdr:cNvSpPr/>
      </xdr:nvSpPr>
      <xdr:spPr>
        <a:xfrm>
          <a:off x="1079500" y="65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81915</xdr:rowOff>
    </xdr:from>
    <xdr:to>
      <xdr:col>10</xdr:col>
      <xdr:colOff>114300</xdr:colOff>
      <xdr:row>38</xdr:row>
      <xdr:rowOff>112395</xdr:rowOff>
    </xdr:to>
    <xdr:cxnSp macro="">
      <xdr:nvCxnSpPr>
        <xdr:cNvPr id="79" name="直線コネクタ 78">
          <a:extLst>
            <a:ext uri="{FF2B5EF4-FFF2-40B4-BE49-F238E27FC236}">
              <a16:creationId xmlns:a16="http://schemas.microsoft.com/office/drawing/2014/main" id="{FCB879B5-90B4-44BB-840F-C96F31E9BFBD}"/>
            </a:ext>
          </a:extLst>
        </xdr:cNvPr>
        <xdr:cNvCxnSpPr/>
      </xdr:nvCxnSpPr>
      <xdr:spPr>
        <a:xfrm>
          <a:off x="1130300" y="659701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168292</xdr:rowOff>
    </xdr:from>
    <xdr:ext cx="405111" cy="259045"/>
    <xdr:sp macro="" textlink="">
      <xdr:nvSpPr>
        <xdr:cNvPr id="80" name="n_1aveValue【道路】&#10;有形固定資産減価償却率">
          <a:extLst>
            <a:ext uri="{FF2B5EF4-FFF2-40B4-BE49-F238E27FC236}">
              <a16:creationId xmlns:a16="http://schemas.microsoft.com/office/drawing/2014/main" id="{72C88B65-DE55-4A94-8EFE-BAB82A2194B6}"/>
            </a:ext>
          </a:extLst>
        </xdr:cNvPr>
        <xdr:cNvSpPr txBox="1"/>
      </xdr:nvSpPr>
      <xdr:spPr>
        <a:xfrm>
          <a:off x="3582044" y="634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128287</xdr:rowOff>
    </xdr:from>
    <xdr:ext cx="405111" cy="259045"/>
    <xdr:sp macro="" textlink="">
      <xdr:nvSpPr>
        <xdr:cNvPr id="81" name="n_2aveValue【道路】&#10;有形固定資産減価償却率">
          <a:extLst>
            <a:ext uri="{FF2B5EF4-FFF2-40B4-BE49-F238E27FC236}">
              <a16:creationId xmlns:a16="http://schemas.microsoft.com/office/drawing/2014/main" id="{8E935E06-297B-4706-A442-0ECD94DE8197}"/>
            </a:ext>
          </a:extLst>
        </xdr:cNvPr>
        <xdr:cNvSpPr txBox="1"/>
      </xdr:nvSpPr>
      <xdr:spPr>
        <a:xfrm>
          <a:off x="27057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76852</xdr:rowOff>
    </xdr:from>
    <xdr:ext cx="405111" cy="259045"/>
    <xdr:sp macro="" textlink="">
      <xdr:nvSpPr>
        <xdr:cNvPr id="82" name="n_3aveValue【道路】&#10;有形固定資産減価償却率">
          <a:extLst>
            <a:ext uri="{FF2B5EF4-FFF2-40B4-BE49-F238E27FC236}">
              <a16:creationId xmlns:a16="http://schemas.microsoft.com/office/drawing/2014/main" id="{72B727F2-9417-46F4-8F64-A6D6959C28EE}"/>
            </a:ext>
          </a:extLst>
        </xdr:cNvPr>
        <xdr:cNvSpPr txBox="1"/>
      </xdr:nvSpPr>
      <xdr:spPr>
        <a:xfrm>
          <a:off x="1816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38752</xdr:rowOff>
    </xdr:from>
    <xdr:ext cx="405111" cy="259045"/>
    <xdr:sp macro="" textlink="">
      <xdr:nvSpPr>
        <xdr:cNvPr id="83" name="n_4aveValue【道路】&#10;有形固定資産減価償却率">
          <a:extLst>
            <a:ext uri="{FF2B5EF4-FFF2-40B4-BE49-F238E27FC236}">
              <a16:creationId xmlns:a16="http://schemas.microsoft.com/office/drawing/2014/main" id="{62ADAC08-C1E6-40DE-8B93-52ED64F5D292}"/>
            </a:ext>
          </a:extLst>
        </xdr:cNvPr>
        <xdr:cNvSpPr txBox="1"/>
      </xdr:nvSpPr>
      <xdr:spPr>
        <a:xfrm>
          <a:off x="9277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47642</xdr:rowOff>
    </xdr:from>
    <xdr:ext cx="405111" cy="259045"/>
    <xdr:sp macro="" textlink="">
      <xdr:nvSpPr>
        <xdr:cNvPr id="84" name="n_1mainValue【道路】&#10;有形固定資産減価償却率">
          <a:extLst>
            <a:ext uri="{FF2B5EF4-FFF2-40B4-BE49-F238E27FC236}">
              <a16:creationId xmlns:a16="http://schemas.microsoft.com/office/drawing/2014/main" id="{738334C5-BFF8-4D03-9A59-BACFEBEE96D9}"/>
            </a:ext>
          </a:extLst>
        </xdr:cNvPr>
        <xdr:cNvSpPr txBox="1"/>
      </xdr:nvSpPr>
      <xdr:spPr>
        <a:xfrm>
          <a:off x="3582044" y="673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11447</xdr:rowOff>
    </xdr:from>
    <xdr:ext cx="405111" cy="259045"/>
    <xdr:sp macro="" textlink="">
      <xdr:nvSpPr>
        <xdr:cNvPr id="85" name="n_2mainValue【道路】&#10;有形固定資産減価償却率">
          <a:extLst>
            <a:ext uri="{FF2B5EF4-FFF2-40B4-BE49-F238E27FC236}">
              <a16:creationId xmlns:a16="http://schemas.microsoft.com/office/drawing/2014/main" id="{2A137BEE-A5BD-4563-81DF-7EC4A690B5A5}"/>
            </a:ext>
          </a:extLst>
        </xdr:cNvPr>
        <xdr:cNvSpPr txBox="1"/>
      </xdr:nvSpPr>
      <xdr:spPr>
        <a:xfrm>
          <a:off x="2705744" y="669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154322</xdr:rowOff>
    </xdr:from>
    <xdr:ext cx="405111" cy="259045"/>
    <xdr:sp macro="" textlink="">
      <xdr:nvSpPr>
        <xdr:cNvPr id="86" name="n_3mainValue【道路】&#10;有形固定資産減価償却率">
          <a:extLst>
            <a:ext uri="{FF2B5EF4-FFF2-40B4-BE49-F238E27FC236}">
              <a16:creationId xmlns:a16="http://schemas.microsoft.com/office/drawing/2014/main" id="{AB0489B6-01C2-4328-A08C-FBDC1D2590D9}"/>
            </a:ext>
          </a:extLst>
        </xdr:cNvPr>
        <xdr:cNvSpPr txBox="1"/>
      </xdr:nvSpPr>
      <xdr:spPr>
        <a:xfrm>
          <a:off x="18167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123842</xdr:rowOff>
    </xdr:from>
    <xdr:ext cx="405111" cy="259045"/>
    <xdr:sp macro="" textlink="">
      <xdr:nvSpPr>
        <xdr:cNvPr id="87" name="n_4mainValue【道路】&#10;有形固定資産減価償却率">
          <a:extLst>
            <a:ext uri="{FF2B5EF4-FFF2-40B4-BE49-F238E27FC236}">
              <a16:creationId xmlns:a16="http://schemas.microsoft.com/office/drawing/2014/main" id="{8443B9E5-D38A-4B07-BF81-B8FAFAFDFBDE}"/>
            </a:ext>
          </a:extLst>
        </xdr:cNvPr>
        <xdr:cNvSpPr txBox="1"/>
      </xdr:nvSpPr>
      <xdr:spPr>
        <a:xfrm>
          <a:off x="927744"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B753B6F8-EEE0-40A4-ABA8-C27790E5F2E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D7AF49B4-1C53-4007-AC52-FE20E7424A0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701DFA51-A254-408A-8B6B-6CAB4BBFC21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6A588E22-DFBF-47E5-ACBC-19E849A5881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D176B580-046E-4985-B33C-C75D0FDEA46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89FB8A69-4ED2-42A9-A95F-1427067D96D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22EF4513-F7FC-4F45-978C-59DBD793E58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5C96570F-2B08-4BC7-A7C5-825D6865D42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55C3A838-218A-4DD0-B403-B52CC3117C1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65E8CC92-B1CF-4AA2-B7B8-A6CC29D00C2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8" name="直線コネクタ 97">
          <a:extLst>
            <a:ext uri="{FF2B5EF4-FFF2-40B4-BE49-F238E27FC236}">
              <a16:creationId xmlns:a16="http://schemas.microsoft.com/office/drawing/2014/main" id="{44763E44-18F9-458A-B90D-7E3C8714D863}"/>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9" name="テキスト ボックス 98">
          <a:extLst>
            <a:ext uri="{FF2B5EF4-FFF2-40B4-BE49-F238E27FC236}">
              <a16:creationId xmlns:a16="http://schemas.microsoft.com/office/drawing/2014/main" id="{2D501E27-678B-4970-BA9D-EF9BE2D125FD}"/>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0" name="直線コネクタ 99">
          <a:extLst>
            <a:ext uri="{FF2B5EF4-FFF2-40B4-BE49-F238E27FC236}">
              <a16:creationId xmlns:a16="http://schemas.microsoft.com/office/drawing/2014/main" id="{3382E194-D981-45C8-8D72-BA73417AF11C}"/>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1" name="テキスト ボックス 100">
          <a:extLst>
            <a:ext uri="{FF2B5EF4-FFF2-40B4-BE49-F238E27FC236}">
              <a16:creationId xmlns:a16="http://schemas.microsoft.com/office/drawing/2014/main" id="{9C9A215F-E919-4A12-929F-4DCC8301ED93}"/>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2" name="直線コネクタ 101">
          <a:extLst>
            <a:ext uri="{FF2B5EF4-FFF2-40B4-BE49-F238E27FC236}">
              <a16:creationId xmlns:a16="http://schemas.microsoft.com/office/drawing/2014/main" id="{089BAC8E-0838-4CBB-99D3-F47865C47AF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3" name="テキスト ボックス 102">
          <a:extLst>
            <a:ext uri="{FF2B5EF4-FFF2-40B4-BE49-F238E27FC236}">
              <a16:creationId xmlns:a16="http://schemas.microsoft.com/office/drawing/2014/main" id="{04FC8AC4-C41D-4224-A1A3-6514814C62E5}"/>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4" name="直線コネクタ 103">
          <a:extLst>
            <a:ext uri="{FF2B5EF4-FFF2-40B4-BE49-F238E27FC236}">
              <a16:creationId xmlns:a16="http://schemas.microsoft.com/office/drawing/2014/main" id="{5CCA4805-C333-4FF3-B6F1-B49D9713B78E}"/>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5" name="テキスト ボックス 104">
          <a:extLst>
            <a:ext uri="{FF2B5EF4-FFF2-40B4-BE49-F238E27FC236}">
              <a16:creationId xmlns:a16="http://schemas.microsoft.com/office/drawing/2014/main" id="{20FD2724-E2DB-4CE9-AA4A-DB3AC0F2619B}"/>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6" name="直線コネクタ 105">
          <a:extLst>
            <a:ext uri="{FF2B5EF4-FFF2-40B4-BE49-F238E27FC236}">
              <a16:creationId xmlns:a16="http://schemas.microsoft.com/office/drawing/2014/main" id="{C8C82146-98C5-401F-97B7-33D0CE8A1A5B}"/>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7" name="テキスト ボックス 106">
          <a:extLst>
            <a:ext uri="{FF2B5EF4-FFF2-40B4-BE49-F238E27FC236}">
              <a16:creationId xmlns:a16="http://schemas.microsoft.com/office/drawing/2014/main" id="{72A664EF-23A4-4C67-8D9B-76BDC7CAA403}"/>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8" name="直線コネクタ 107">
          <a:extLst>
            <a:ext uri="{FF2B5EF4-FFF2-40B4-BE49-F238E27FC236}">
              <a16:creationId xmlns:a16="http://schemas.microsoft.com/office/drawing/2014/main" id="{99CA20E0-0F59-4328-91D2-A6CC720C1E66}"/>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09" name="テキスト ボックス 108">
          <a:extLst>
            <a:ext uri="{FF2B5EF4-FFF2-40B4-BE49-F238E27FC236}">
              <a16:creationId xmlns:a16="http://schemas.microsoft.com/office/drawing/2014/main" id="{04B63A77-9316-42CC-A488-9CB18EB5143D}"/>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1F96C8BD-19DE-4152-8730-2B477411EF8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a:extLst>
            <a:ext uri="{FF2B5EF4-FFF2-40B4-BE49-F238E27FC236}">
              <a16:creationId xmlns:a16="http://schemas.microsoft.com/office/drawing/2014/main" id="{3AF1434D-0FFD-47B8-B183-694A7AE75D23}"/>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7762BF93-0EDD-4B31-AC04-57C92C2D710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83711</xdr:rowOff>
    </xdr:from>
    <xdr:to>
      <xdr:col>54</xdr:col>
      <xdr:colOff>189865</xdr:colOff>
      <xdr:row>41</xdr:row>
      <xdr:rowOff>127864</xdr:rowOff>
    </xdr:to>
    <xdr:cxnSp macro="">
      <xdr:nvCxnSpPr>
        <xdr:cNvPr id="113" name="直線コネクタ 112">
          <a:extLst>
            <a:ext uri="{FF2B5EF4-FFF2-40B4-BE49-F238E27FC236}">
              <a16:creationId xmlns:a16="http://schemas.microsoft.com/office/drawing/2014/main" id="{3110CA9F-0E0A-4C9C-8D0A-0AD79A8885F4}"/>
            </a:ext>
          </a:extLst>
        </xdr:cNvPr>
        <xdr:cNvCxnSpPr/>
      </xdr:nvCxnSpPr>
      <xdr:spPr>
        <a:xfrm flipV="1">
          <a:off x="10476865" y="5741561"/>
          <a:ext cx="0" cy="1415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131691</xdr:rowOff>
    </xdr:from>
    <xdr:ext cx="469744" cy="259045"/>
    <xdr:sp macro="" textlink="">
      <xdr:nvSpPr>
        <xdr:cNvPr id="114" name="【道路】&#10;一人当たり延長最小値テキスト">
          <a:extLst>
            <a:ext uri="{FF2B5EF4-FFF2-40B4-BE49-F238E27FC236}">
              <a16:creationId xmlns:a16="http://schemas.microsoft.com/office/drawing/2014/main" id="{C7D1D69E-76DE-46A9-8D8D-97BC069B4AF5}"/>
            </a:ext>
          </a:extLst>
        </xdr:cNvPr>
        <xdr:cNvSpPr txBox="1"/>
      </xdr:nvSpPr>
      <xdr:spPr>
        <a:xfrm>
          <a:off x="10515600" y="716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127864</xdr:rowOff>
    </xdr:from>
    <xdr:to>
      <xdr:col>55</xdr:col>
      <xdr:colOff>88900</xdr:colOff>
      <xdr:row>41</xdr:row>
      <xdr:rowOff>127864</xdr:rowOff>
    </xdr:to>
    <xdr:cxnSp macro="">
      <xdr:nvCxnSpPr>
        <xdr:cNvPr id="115" name="直線コネクタ 114">
          <a:extLst>
            <a:ext uri="{FF2B5EF4-FFF2-40B4-BE49-F238E27FC236}">
              <a16:creationId xmlns:a16="http://schemas.microsoft.com/office/drawing/2014/main" id="{25A8FB31-8710-48F3-8E3B-4B4F70064890}"/>
            </a:ext>
          </a:extLst>
        </xdr:cNvPr>
        <xdr:cNvCxnSpPr/>
      </xdr:nvCxnSpPr>
      <xdr:spPr>
        <a:xfrm>
          <a:off x="10388600" y="715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30388</xdr:rowOff>
    </xdr:from>
    <xdr:ext cx="534377" cy="259045"/>
    <xdr:sp macro="" textlink="">
      <xdr:nvSpPr>
        <xdr:cNvPr id="116" name="【道路】&#10;一人当たり延長最大値テキスト">
          <a:extLst>
            <a:ext uri="{FF2B5EF4-FFF2-40B4-BE49-F238E27FC236}">
              <a16:creationId xmlns:a16="http://schemas.microsoft.com/office/drawing/2014/main" id="{56A99E31-BC54-4B62-8E8A-167BAA5CF8A3}"/>
            </a:ext>
          </a:extLst>
        </xdr:cNvPr>
        <xdr:cNvSpPr txBox="1"/>
      </xdr:nvSpPr>
      <xdr:spPr>
        <a:xfrm>
          <a:off x="10515600" y="551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83711</xdr:rowOff>
    </xdr:from>
    <xdr:to>
      <xdr:col>55</xdr:col>
      <xdr:colOff>88900</xdr:colOff>
      <xdr:row>33</xdr:row>
      <xdr:rowOff>83711</xdr:rowOff>
    </xdr:to>
    <xdr:cxnSp macro="">
      <xdr:nvCxnSpPr>
        <xdr:cNvPr id="117" name="直線コネクタ 116">
          <a:extLst>
            <a:ext uri="{FF2B5EF4-FFF2-40B4-BE49-F238E27FC236}">
              <a16:creationId xmlns:a16="http://schemas.microsoft.com/office/drawing/2014/main" id="{71D50F17-E6EA-4C45-BADF-8BA41CBE300B}"/>
            </a:ext>
          </a:extLst>
        </xdr:cNvPr>
        <xdr:cNvCxnSpPr/>
      </xdr:nvCxnSpPr>
      <xdr:spPr>
        <a:xfrm>
          <a:off x="10388600" y="574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105358</xdr:rowOff>
    </xdr:from>
    <xdr:ext cx="534377" cy="259045"/>
    <xdr:sp macro="" textlink="">
      <xdr:nvSpPr>
        <xdr:cNvPr id="118" name="【道路】&#10;一人当たり延長平均値テキスト">
          <a:extLst>
            <a:ext uri="{FF2B5EF4-FFF2-40B4-BE49-F238E27FC236}">
              <a16:creationId xmlns:a16="http://schemas.microsoft.com/office/drawing/2014/main" id="{04AB222F-BE1B-4C9B-8FDE-149156F3B928}"/>
            </a:ext>
          </a:extLst>
        </xdr:cNvPr>
        <xdr:cNvSpPr txBox="1"/>
      </xdr:nvSpPr>
      <xdr:spPr>
        <a:xfrm>
          <a:off x="10515600" y="66204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126931</xdr:rowOff>
    </xdr:from>
    <xdr:to>
      <xdr:col>55</xdr:col>
      <xdr:colOff>50800</xdr:colOff>
      <xdr:row>39</xdr:row>
      <xdr:rowOff>57081</xdr:rowOff>
    </xdr:to>
    <xdr:sp macro="" textlink="">
      <xdr:nvSpPr>
        <xdr:cNvPr id="119" name="フローチャート: 判断 118">
          <a:extLst>
            <a:ext uri="{FF2B5EF4-FFF2-40B4-BE49-F238E27FC236}">
              <a16:creationId xmlns:a16="http://schemas.microsoft.com/office/drawing/2014/main" id="{33E179F6-9446-413C-B6A8-BBBF2B5F7ACF}"/>
            </a:ext>
          </a:extLst>
        </xdr:cNvPr>
        <xdr:cNvSpPr/>
      </xdr:nvSpPr>
      <xdr:spPr>
        <a:xfrm>
          <a:off x="10426700" y="664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123502</xdr:rowOff>
    </xdr:from>
    <xdr:to>
      <xdr:col>50</xdr:col>
      <xdr:colOff>165100</xdr:colOff>
      <xdr:row>39</xdr:row>
      <xdr:rowOff>53652</xdr:rowOff>
    </xdr:to>
    <xdr:sp macro="" textlink="">
      <xdr:nvSpPr>
        <xdr:cNvPr id="120" name="フローチャート: 判断 119">
          <a:extLst>
            <a:ext uri="{FF2B5EF4-FFF2-40B4-BE49-F238E27FC236}">
              <a16:creationId xmlns:a16="http://schemas.microsoft.com/office/drawing/2014/main" id="{B3A408C3-3F9D-43A0-B6B8-7A1BE05AE04C}"/>
            </a:ext>
          </a:extLst>
        </xdr:cNvPr>
        <xdr:cNvSpPr/>
      </xdr:nvSpPr>
      <xdr:spPr>
        <a:xfrm>
          <a:off x="9588500" y="663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126441</xdr:rowOff>
    </xdr:from>
    <xdr:to>
      <xdr:col>46</xdr:col>
      <xdr:colOff>38100</xdr:colOff>
      <xdr:row>39</xdr:row>
      <xdr:rowOff>56591</xdr:rowOff>
    </xdr:to>
    <xdr:sp macro="" textlink="">
      <xdr:nvSpPr>
        <xdr:cNvPr id="121" name="フローチャート: 判断 120">
          <a:extLst>
            <a:ext uri="{FF2B5EF4-FFF2-40B4-BE49-F238E27FC236}">
              <a16:creationId xmlns:a16="http://schemas.microsoft.com/office/drawing/2014/main" id="{409F1264-C34A-4850-8577-22DAAD965698}"/>
            </a:ext>
          </a:extLst>
        </xdr:cNvPr>
        <xdr:cNvSpPr/>
      </xdr:nvSpPr>
      <xdr:spPr>
        <a:xfrm>
          <a:off x="8699500" y="664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154984</xdr:rowOff>
    </xdr:from>
    <xdr:to>
      <xdr:col>41</xdr:col>
      <xdr:colOff>101600</xdr:colOff>
      <xdr:row>39</xdr:row>
      <xdr:rowOff>85134</xdr:rowOff>
    </xdr:to>
    <xdr:sp macro="" textlink="">
      <xdr:nvSpPr>
        <xdr:cNvPr id="122" name="フローチャート: 判断 121">
          <a:extLst>
            <a:ext uri="{FF2B5EF4-FFF2-40B4-BE49-F238E27FC236}">
              <a16:creationId xmlns:a16="http://schemas.microsoft.com/office/drawing/2014/main" id="{2F57C36B-4A91-4CB0-B1B2-713158B0253D}"/>
            </a:ext>
          </a:extLst>
        </xdr:cNvPr>
        <xdr:cNvSpPr/>
      </xdr:nvSpPr>
      <xdr:spPr>
        <a:xfrm>
          <a:off x="7810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19848</xdr:rowOff>
    </xdr:from>
    <xdr:to>
      <xdr:col>36</xdr:col>
      <xdr:colOff>165100</xdr:colOff>
      <xdr:row>39</xdr:row>
      <xdr:rowOff>121448</xdr:rowOff>
    </xdr:to>
    <xdr:sp macro="" textlink="">
      <xdr:nvSpPr>
        <xdr:cNvPr id="123" name="フローチャート: 判断 122">
          <a:extLst>
            <a:ext uri="{FF2B5EF4-FFF2-40B4-BE49-F238E27FC236}">
              <a16:creationId xmlns:a16="http://schemas.microsoft.com/office/drawing/2014/main" id="{39464D11-0B8A-4385-AE99-1ED664B6236E}"/>
            </a:ext>
          </a:extLst>
        </xdr:cNvPr>
        <xdr:cNvSpPr/>
      </xdr:nvSpPr>
      <xdr:spPr>
        <a:xfrm>
          <a:off x="6921500" y="670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E15C1602-89A7-4BB0-B81B-5868DADBEB9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795F857-8006-4BD6-968F-F7AADF867A7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D35240F-73C9-4DC9-ADBA-36D658C5B01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01EBCD2-4AD2-4E7E-B61B-EA1D19C311C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FC23461-3A8E-4FB3-9336-4288BD27461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139308</xdr:rowOff>
    </xdr:from>
    <xdr:to>
      <xdr:col>50</xdr:col>
      <xdr:colOff>165100</xdr:colOff>
      <xdr:row>41</xdr:row>
      <xdr:rowOff>69458</xdr:rowOff>
    </xdr:to>
    <xdr:sp macro="" textlink="">
      <xdr:nvSpPr>
        <xdr:cNvPr id="129" name="楕円 128">
          <a:extLst>
            <a:ext uri="{FF2B5EF4-FFF2-40B4-BE49-F238E27FC236}">
              <a16:creationId xmlns:a16="http://schemas.microsoft.com/office/drawing/2014/main" id="{458D2889-FFDC-45FF-ACD3-B3E2A85192D3}"/>
            </a:ext>
          </a:extLst>
        </xdr:cNvPr>
        <xdr:cNvSpPr/>
      </xdr:nvSpPr>
      <xdr:spPr>
        <a:xfrm>
          <a:off x="9588500" y="699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144664</xdr:rowOff>
    </xdr:from>
    <xdr:to>
      <xdr:col>46</xdr:col>
      <xdr:colOff>38100</xdr:colOff>
      <xdr:row>41</xdr:row>
      <xdr:rowOff>74814</xdr:rowOff>
    </xdr:to>
    <xdr:sp macro="" textlink="">
      <xdr:nvSpPr>
        <xdr:cNvPr id="130" name="楕円 129">
          <a:extLst>
            <a:ext uri="{FF2B5EF4-FFF2-40B4-BE49-F238E27FC236}">
              <a16:creationId xmlns:a16="http://schemas.microsoft.com/office/drawing/2014/main" id="{4C54CB0C-A1A5-44CE-8287-AD662D611C9C}"/>
            </a:ext>
          </a:extLst>
        </xdr:cNvPr>
        <xdr:cNvSpPr/>
      </xdr:nvSpPr>
      <xdr:spPr>
        <a:xfrm>
          <a:off x="8699500" y="700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18658</xdr:rowOff>
    </xdr:from>
    <xdr:to>
      <xdr:col>50</xdr:col>
      <xdr:colOff>114300</xdr:colOff>
      <xdr:row>41</xdr:row>
      <xdr:rowOff>24014</xdr:rowOff>
    </xdr:to>
    <xdr:cxnSp macro="">
      <xdr:nvCxnSpPr>
        <xdr:cNvPr id="131" name="直線コネクタ 130">
          <a:extLst>
            <a:ext uri="{FF2B5EF4-FFF2-40B4-BE49-F238E27FC236}">
              <a16:creationId xmlns:a16="http://schemas.microsoft.com/office/drawing/2014/main" id="{1ADB70AD-1F63-4371-A73F-9B536C60113D}"/>
            </a:ext>
          </a:extLst>
        </xdr:cNvPr>
        <xdr:cNvCxnSpPr/>
      </xdr:nvCxnSpPr>
      <xdr:spPr>
        <a:xfrm flipV="1">
          <a:off x="8750300" y="7048108"/>
          <a:ext cx="889000" cy="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145350</xdr:rowOff>
    </xdr:from>
    <xdr:to>
      <xdr:col>41</xdr:col>
      <xdr:colOff>101600</xdr:colOff>
      <xdr:row>41</xdr:row>
      <xdr:rowOff>75500</xdr:rowOff>
    </xdr:to>
    <xdr:sp macro="" textlink="">
      <xdr:nvSpPr>
        <xdr:cNvPr id="132" name="楕円 131">
          <a:extLst>
            <a:ext uri="{FF2B5EF4-FFF2-40B4-BE49-F238E27FC236}">
              <a16:creationId xmlns:a16="http://schemas.microsoft.com/office/drawing/2014/main" id="{9733F91F-9AB8-4797-9C61-31071B23BE81}"/>
            </a:ext>
          </a:extLst>
        </xdr:cNvPr>
        <xdr:cNvSpPr/>
      </xdr:nvSpPr>
      <xdr:spPr>
        <a:xfrm>
          <a:off x="7810500" y="70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24014</xdr:rowOff>
    </xdr:from>
    <xdr:to>
      <xdr:col>45</xdr:col>
      <xdr:colOff>177800</xdr:colOff>
      <xdr:row>41</xdr:row>
      <xdr:rowOff>24700</xdr:rowOff>
    </xdr:to>
    <xdr:cxnSp macro="">
      <xdr:nvCxnSpPr>
        <xdr:cNvPr id="133" name="直線コネクタ 132">
          <a:extLst>
            <a:ext uri="{FF2B5EF4-FFF2-40B4-BE49-F238E27FC236}">
              <a16:creationId xmlns:a16="http://schemas.microsoft.com/office/drawing/2014/main" id="{1B29CE9F-9EFA-4927-B8A5-CA07EC54ADD6}"/>
            </a:ext>
          </a:extLst>
        </xdr:cNvPr>
        <xdr:cNvCxnSpPr/>
      </xdr:nvCxnSpPr>
      <xdr:spPr>
        <a:xfrm flipV="1">
          <a:off x="7861300" y="7053464"/>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147015</xdr:rowOff>
    </xdr:from>
    <xdr:to>
      <xdr:col>36</xdr:col>
      <xdr:colOff>165100</xdr:colOff>
      <xdr:row>41</xdr:row>
      <xdr:rowOff>77165</xdr:rowOff>
    </xdr:to>
    <xdr:sp macro="" textlink="">
      <xdr:nvSpPr>
        <xdr:cNvPr id="134" name="楕円 133">
          <a:extLst>
            <a:ext uri="{FF2B5EF4-FFF2-40B4-BE49-F238E27FC236}">
              <a16:creationId xmlns:a16="http://schemas.microsoft.com/office/drawing/2014/main" id="{E087BABB-F4ED-47A2-BF1D-324FA501BFBB}"/>
            </a:ext>
          </a:extLst>
        </xdr:cNvPr>
        <xdr:cNvSpPr/>
      </xdr:nvSpPr>
      <xdr:spPr>
        <a:xfrm>
          <a:off x="6921500" y="700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24700</xdr:rowOff>
    </xdr:from>
    <xdr:to>
      <xdr:col>41</xdr:col>
      <xdr:colOff>50800</xdr:colOff>
      <xdr:row>41</xdr:row>
      <xdr:rowOff>26365</xdr:rowOff>
    </xdr:to>
    <xdr:cxnSp macro="">
      <xdr:nvCxnSpPr>
        <xdr:cNvPr id="135" name="直線コネクタ 134">
          <a:extLst>
            <a:ext uri="{FF2B5EF4-FFF2-40B4-BE49-F238E27FC236}">
              <a16:creationId xmlns:a16="http://schemas.microsoft.com/office/drawing/2014/main" id="{CD0E327D-77B8-44E8-9895-316361EBDFF7}"/>
            </a:ext>
          </a:extLst>
        </xdr:cNvPr>
        <xdr:cNvCxnSpPr/>
      </xdr:nvCxnSpPr>
      <xdr:spPr>
        <a:xfrm flipV="1">
          <a:off x="6972300" y="7054150"/>
          <a:ext cx="889000" cy="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70179</xdr:rowOff>
    </xdr:from>
    <xdr:ext cx="534377" cy="259045"/>
    <xdr:sp macro="" textlink="">
      <xdr:nvSpPr>
        <xdr:cNvPr id="136" name="n_1aveValue【道路】&#10;一人当たり延長">
          <a:extLst>
            <a:ext uri="{FF2B5EF4-FFF2-40B4-BE49-F238E27FC236}">
              <a16:creationId xmlns:a16="http://schemas.microsoft.com/office/drawing/2014/main" id="{EA6B0EFD-D27B-4904-800E-5B3C56DD0DCA}"/>
            </a:ext>
          </a:extLst>
        </xdr:cNvPr>
        <xdr:cNvSpPr txBox="1"/>
      </xdr:nvSpPr>
      <xdr:spPr>
        <a:xfrm>
          <a:off x="9359411" y="641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73118</xdr:rowOff>
    </xdr:from>
    <xdr:ext cx="534377" cy="259045"/>
    <xdr:sp macro="" textlink="">
      <xdr:nvSpPr>
        <xdr:cNvPr id="137" name="n_2aveValue【道路】&#10;一人当たり延長">
          <a:extLst>
            <a:ext uri="{FF2B5EF4-FFF2-40B4-BE49-F238E27FC236}">
              <a16:creationId xmlns:a16="http://schemas.microsoft.com/office/drawing/2014/main" id="{65A60F17-EBCA-40F1-A202-4C46E20F7350}"/>
            </a:ext>
          </a:extLst>
        </xdr:cNvPr>
        <xdr:cNvSpPr txBox="1"/>
      </xdr:nvSpPr>
      <xdr:spPr>
        <a:xfrm>
          <a:off x="8483111" y="641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101661</xdr:rowOff>
    </xdr:from>
    <xdr:ext cx="534377" cy="259045"/>
    <xdr:sp macro="" textlink="">
      <xdr:nvSpPr>
        <xdr:cNvPr id="138" name="n_3aveValue【道路】&#10;一人当たり延長">
          <a:extLst>
            <a:ext uri="{FF2B5EF4-FFF2-40B4-BE49-F238E27FC236}">
              <a16:creationId xmlns:a16="http://schemas.microsoft.com/office/drawing/2014/main" id="{CE07C045-DCAE-498C-8AB6-9AB42BAAD649}"/>
            </a:ext>
          </a:extLst>
        </xdr:cNvPr>
        <xdr:cNvSpPr txBox="1"/>
      </xdr:nvSpPr>
      <xdr:spPr>
        <a:xfrm>
          <a:off x="7594111" y="644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137975</xdr:rowOff>
    </xdr:from>
    <xdr:ext cx="534377" cy="259045"/>
    <xdr:sp macro="" textlink="">
      <xdr:nvSpPr>
        <xdr:cNvPr id="139" name="n_4aveValue【道路】&#10;一人当たり延長">
          <a:extLst>
            <a:ext uri="{FF2B5EF4-FFF2-40B4-BE49-F238E27FC236}">
              <a16:creationId xmlns:a16="http://schemas.microsoft.com/office/drawing/2014/main" id="{9C669D5F-40DB-4DDD-AE74-64289696A275}"/>
            </a:ext>
          </a:extLst>
        </xdr:cNvPr>
        <xdr:cNvSpPr txBox="1"/>
      </xdr:nvSpPr>
      <xdr:spPr>
        <a:xfrm>
          <a:off x="6705111" y="648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60585</xdr:rowOff>
    </xdr:from>
    <xdr:ext cx="469744" cy="259045"/>
    <xdr:sp macro="" textlink="">
      <xdr:nvSpPr>
        <xdr:cNvPr id="140" name="n_1mainValue【道路】&#10;一人当たり延長">
          <a:extLst>
            <a:ext uri="{FF2B5EF4-FFF2-40B4-BE49-F238E27FC236}">
              <a16:creationId xmlns:a16="http://schemas.microsoft.com/office/drawing/2014/main" id="{68B243FE-1E64-4387-9DB1-D888BB5A96FD}"/>
            </a:ext>
          </a:extLst>
        </xdr:cNvPr>
        <xdr:cNvSpPr txBox="1"/>
      </xdr:nvSpPr>
      <xdr:spPr>
        <a:xfrm>
          <a:off x="9391727" y="7090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65941</xdr:rowOff>
    </xdr:from>
    <xdr:ext cx="469744" cy="259045"/>
    <xdr:sp macro="" textlink="">
      <xdr:nvSpPr>
        <xdr:cNvPr id="141" name="n_2mainValue【道路】&#10;一人当たり延長">
          <a:extLst>
            <a:ext uri="{FF2B5EF4-FFF2-40B4-BE49-F238E27FC236}">
              <a16:creationId xmlns:a16="http://schemas.microsoft.com/office/drawing/2014/main" id="{41C5DA33-4159-4741-A930-82EF0B9EEF68}"/>
            </a:ext>
          </a:extLst>
        </xdr:cNvPr>
        <xdr:cNvSpPr txBox="1"/>
      </xdr:nvSpPr>
      <xdr:spPr>
        <a:xfrm>
          <a:off x="8515427" y="7095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66627</xdr:rowOff>
    </xdr:from>
    <xdr:ext cx="469744" cy="259045"/>
    <xdr:sp macro="" textlink="">
      <xdr:nvSpPr>
        <xdr:cNvPr id="142" name="n_3mainValue【道路】&#10;一人当たり延長">
          <a:extLst>
            <a:ext uri="{FF2B5EF4-FFF2-40B4-BE49-F238E27FC236}">
              <a16:creationId xmlns:a16="http://schemas.microsoft.com/office/drawing/2014/main" id="{1AADC6DA-FBBC-4912-8928-55ECD4C28065}"/>
            </a:ext>
          </a:extLst>
        </xdr:cNvPr>
        <xdr:cNvSpPr txBox="1"/>
      </xdr:nvSpPr>
      <xdr:spPr>
        <a:xfrm>
          <a:off x="7626427" y="709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68292</xdr:rowOff>
    </xdr:from>
    <xdr:ext cx="469744" cy="259045"/>
    <xdr:sp macro="" textlink="">
      <xdr:nvSpPr>
        <xdr:cNvPr id="143" name="n_4mainValue【道路】&#10;一人当たり延長">
          <a:extLst>
            <a:ext uri="{FF2B5EF4-FFF2-40B4-BE49-F238E27FC236}">
              <a16:creationId xmlns:a16="http://schemas.microsoft.com/office/drawing/2014/main" id="{DEDE29CF-DDF2-4964-959B-EEE1314640D4}"/>
            </a:ext>
          </a:extLst>
        </xdr:cNvPr>
        <xdr:cNvSpPr txBox="1"/>
      </xdr:nvSpPr>
      <xdr:spPr>
        <a:xfrm>
          <a:off x="6737427" y="709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61DE0F5F-513A-4571-80BE-E2557883D2C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C85BC6E0-1D20-48D2-B571-0AD814CBE70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3290F663-372A-452F-866C-418ED2E208C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BEC45795-362A-4168-A9DF-6E8A0FAED68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0E98794E-B888-4E00-B36B-C8DE607548A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97285C8B-B804-4C49-B917-57FC2E13192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9A283B1C-7E5D-4AD6-85D4-8EF5A83B59A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14BD1DFB-4345-4609-8BA6-38F202ECB08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510290F4-5CC0-4FBE-A5BE-80868C8A7BD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B5B21454-1B60-47AA-9C04-5A279DE2173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4F528D8F-0E58-40AE-9A4E-604EE00153F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5" name="直線コネクタ 154">
          <a:extLst>
            <a:ext uri="{FF2B5EF4-FFF2-40B4-BE49-F238E27FC236}">
              <a16:creationId xmlns:a16="http://schemas.microsoft.com/office/drawing/2014/main" id="{73B8F421-DC23-42F7-94BF-CB99080AAC5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6" name="テキスト ボックス 155">
          <a:extLst>
            <a:ext uri="{FF2B5EF4-FFF2-40B4-BE49-F238E27FC236}">
              <a16:creationId xmlns:a16="http://schemas.microsoft.com/office/drawing/2014/main" id="{3A83C3F1-3CDE-4A98-B0B9-449D6A62DA0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7" name="直線コネクタ 156">
          <a:extLst>
            <a:ext uri="{FF2B5EF4-FFF2-40B4-BE49-F238E27FC236}">
              <a16:creationId xmlns:a16="http://schemas.microsoft.com/office/drawing/2014/main" id="{F9112E35-2DD7-4923-BC2A-0DC200743407}"/>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8" name="テキスト ボックス 157">
          <a:extLst>
            <a:ext uri="{FF2B5EF4-FFF2-40B4-BE49-F238E27FC236}">
              <a16:creationId xmlns:a16="http://schemas.microsoft.com/office/drawing/2014/main" id="{068F185D-FB8D-4126-B510-FFC8455B7814}"/>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9" name="直線コネクタ 158">
          <a:extLst>
            <a:ext uri="{FF2B5EF4-FFF2-40B4-BE49-F238E27FC236}">
              <a16:creationId xmlns:a16="http://schemas.microsoft.com/office/drawing/2014/main" id="{F4718417-BC19-451D-A4BF-908C8DE3AAA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0" name="テキスト ボックス 159">
          <a:extLst>
            <a:ext uri="{FF2B5EF4-FFF2-40B4-BE49-F238E27FC236}">
              <a16:creationId xmlns:a16="http://schemas.microsoft.com/office/drawing/2014/main" id="{E5E13765-54E4-4E18-BBAE-4DA6457911E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1" name="直線コネクタ 160">
          <a:extLst>
            <a:ext uri="{FF2B5EF4-FFF2-40B4-BE49-F238E27FC236}">
              <a16:creationId xmlns:a16="http://schemas.microsoft.com/office/drawing/2014/main" id="{1C599DBF-DD15-4051-845A-F0CDF2CF2BAC}"/>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2" name="テキスト ボックス 161">
          <a:extLst>
            <a:ext uri="{FF2B5EF4-FFF2-40B4-BE49-F238E27FC236}">
              <a16:creationId xmlns:a16="http://schemas.microsoft.com/office/drawing/2014/main" id="{C894121F-7016-40FA-9804-4105FF70EDE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3" name="直線コネクタ 162">
          <a:extLst>
            <a:ext uri="{FF2B5EF4-FFF2-40B4-BE49-F238E27FC236}">
              <a16:creationId xmlns:a16="http://schemas.microsoft.com/office/drawing/2014/main" id="{C07C7D9F-6BAD-4855-99C9-85E0B9E47AAD}"/>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4" name="テキスト ボックス 163">
          <a:extLst>
            <a:ext uri="{FF2B5EF4-FFF2-40B4-BE49-F238E27FC236}">
              <a16:creationId xmlns:a16="http://schemas.microsoft.com/office/drawing/2014/main" id="{7CCD7B49-E715-45A8-88C4-25F6B252F52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5" name="直線コネクタ 164">
          <a:extLst>
            <a:ext uri="{FF2B5EF4-FFF2-40B4-BE49-F238E27FC236}">
              <a16:creationId xmlns:a16="http://schemas.microsoft.com/office/drawing/2014/main" id="{C50D6003-66A4-4FA0-8A49-380F68FF61E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6" name="テキスト ボックス 165">
          <a:extLst>
            <a:ext uri="{FF2B5EF4-FFF2-40B4-BE49-F238E27FC236}">
              <a16:creationId xmlns:a16="http://schemas.microsoft.com/office/drawing/2014/main" id="{984068FE-A8D7-4AEB-9E17-5AF6ADDCEAEC}"/>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EF6437F2-7662-488E-A780-DBDF58AB72E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2233F309-1618-49C4-A034-71830178EA0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63681</xdr:rowOff>
    </xdr:from>
    <xdr:to>
      <xdr:col>24</xdr:col>
      <xdr:colOff>62865</xdr:colOff>
      <xdr:row>64</xdr:row>
      <xdr:rowOff>0</xdr:rowOff>
    </xdr:to>
    <xdr:cxnSp macro="">
      <xdr:nvCxnSpPr>
        <xdr:cNvPr id="169" name="直線コネクタ 168">
          <a:extLst>
            <a:ext uri="{FF2B5EF4-FFF2-40B4-BE49-F238E27FC236}">
              <a16:creationId xmlns:a16="http://schemas.microsoft.com/office/drawing/2014/main" id="{2BB7BBC3-FE51-4746-9B43-73C2FD80F723}"/>
            </a:ext>
          </a:extLst>
        </xdr:cNvPr>
        <xdr:cNvCxnSpPr/>
      </xdr:nvCxnSpPr>
      <xdr:spPr>
        <a:xfrm flipV="1">
          <a:off x="4634865" y="9664881"/>
          <a:ext cx="0" cy="1307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70" name="【橋りょう・トンネル】&#10;有形固定資産減価償却率最小値テキスト">
          <a:extLst>
            <a:ext uri="{FF2B5EF4-FFF2-40B4-BE49-F238E27FC236}">
              <a16:creationId xmlns:a16="http://schemas.microsoft.com/office/drawing/2014/main" id="{3168F3DC-A7E0-4FED-9C9B-440C44E05515}"/>
            </a:ext>
          </a:extLst>
        </xdr:cNvPr>
        <xdr:cNvSpPr txBox="1"/>
      </xdr:nvSpPr>
      <xdr:spPr>
        <a:xfrm>
          <a:off x="4673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1" name="直線コネクタ 170">
          <a:extLst>
            <a:ext uri="{FF2B5EF4-FFF2-40B4-BE49-F238E27FC236}">
              <a16:creationId xmlns:a16="http://schemas.microsoft.com/office/drawing/2014/main" id="{30767AA3-1C42-4338-AEA2-A99F99FC157A}"/>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10358</xdr:rowOff>
    </xdr:from>
    <xdr:ext cx="405111" cy="259045"/>
    <xdr:sp macro="" textlink="">
      <xdr:nvSpPr>
        <xdr:cNvPr id="172" name="【橋りょう・トンネル】&#10;有形固定資産減価償却率最大値テキスト">
          <a:extLst>
            <a:ext uri="{FF2B5EF4-FFF2-40B4-BE49-F238E27FC236}">
              <a16:creationId xmlns:a16="http://schemas.microsoft.com/office/drawing/2014/main" id="{7EBF0179-46C7-4EFE-ACB0-659AA8AC114D}"/>
            </a:ext>
          </a:extLst>
        </xdr:cNvPr>
        <xdr:cNvSpPr txBox="1"/>
      </xdr:nvSpPr>
      <xdr:spPr>
        <a:xfrm>
          <a:off x="4673600" y="944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63681</xdr:rowOff>
    </xdr:from>
    <xdr:to>
      <xdr:col>24</xdr:col>
      <xdr:colOff>152400</xdr:colOff>
      <xdr:row>56</xdr:row>
      <xdr:rowOff>63681</xdr:rowOff>
    </xdr:to>
    <xdr:cxnSp macro="">
      <xdr:nvCxnSpPr>
        <xdr:cNvPr id="173" name="直線コネクタ 172">
          <a:extLst>
            <a:ext uri="{FF2B5EF4-FFF2-40B4-BE49-F238E27FC236}">
              <a16:creationId xmlns:a16="http://schemas.microsoft.com/office/drawing/2014/main" id="{26880E1C-64FE-4167-BC87-7D4391BEB114}"/>
            </a:ext>
          </a:extLst>
        </xdr:cNvPr>
        <xdr:cNvCxnSpPr/>
      </xdr:nvCxnSpPr>
      <xdr:spPr>
        <a:xfrm>
          <a:off x="4546600" y="966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28864</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7FD934C7-3B8F-4BEF-8A9A-2154D1E2E75A}"/>
            </a:ext>
          </a:extLst>
        </xdr:cNvPr>
        <xdr:cNvSpPr txBox="1"/>
      </xdr:nvSpPr>
      <xdr:spPr>
        <a:xfrm>
          <a:off x="4673600" y="10487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50437</xdr:rowOff>
    </xdr:from>
    <xdr:to>
      <xdr:col>24</xdr:col>
      <xdr:colOff>114300</xdr:colOff>
      <xdr:row>61</xdr:row>
      <xdr:rowOff>152037</xdr:rowOff>
    </xdr:to>
    <xdr:sp macro="" textlink="">
      <xdr:nvSpPr>
        <xdr:cNvPr id="175" name="フローチャート: 判断 174">
          <a:extLst>
            <a:ext uri="{FF2B5EF4-FFF2-40B4-BE49-F238E27FC236}">
              <a16:creationId xmlns:a16="http://schemas.microsoft.com/office/drawing/2014/main" id="{A255EC45-8A75-403D-A46A-18E6166002DF}"/>
            </a:ext>
          </a:extLst>
        </xdr:cNvPr>
        <xdr:cNvSpPr/>
      </xdr:nvSpPr>
      <xdr:spPr>
        <a:xfrm>
          <a:off x="4584700" y="1050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76" name="フローチャート: 判断 175">
          <a:extLst>
            <a:ext uri="{FF2B5EF4-FFF2-40B4-BE49-F238E27FC236}">
              <a16:creationId xmlns:a16="http://schemas.microsoft.com/office/drawing/2014/main" id="{2DB98EBD-4A88-4B94-B7E6-92D6B4BD3B1A}"/>
            </a:ext>
          </a:extLst>
        </xdr:cNvPr>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21046</xdr:rowOff>
    </xdr:from>
    <xdr:to>
      <xdr:col>15</xdr:col>
      <xdr:colOff>101600</xdr:colOff>
      <xdr:row>61</xdr:row>
      <xdr:rowOff>122646</xdr:rowOff>
    </xdr:to>
    <xdr:sp macro="" textlink="">
      <xdr:nvSpPr>
        <xdr:cNvPr id="177" name="フローチャート: 判断 176">
          <a:extLst>
            <a:ext uri="{FF2B5EF4-FFF2-40B4-BE49-F238E27FC236}">
              <a16:creationId xmlns:a16="http://schemas.microsoft.com/office/drawing/2014/main" id="{E2C9A2CE-BB50-4ACE-997C-619A29C801C5}"/>
            </a:ext>
          </a:extLst>
        </xdr:cNvPr>
        <xdr:cNvSpPr/>
      </xdr:nvSpPr>
      <xdr:spPr>
        <a:xfrm>
          <a:off x="28575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16147</xdr:rowOff>
    </xdr:from>
    <xdr:to>
      <xdr:col>10</xdr:col>
      <xdr:colOff>165100</xdr:colOff>
      <xdr:row>61</xdr:row>
      <xdr:rowOff>117747</xdr:rowOff>
    </xdr:to>
    <xdr:sp macro="" textlink="">
      <xdr:nvSpPr>
        <xdr:cNvPr id="178" name="フローチャート: 判断 177">
          <a:extLst>
            <a:ext uri="{FF2B5EF4-FFF2-40B4-BE49-F238E27FC236}">
              <a16:creationId xmlns:a16="http://schemas.microsoft.com/office/drawing/2014/main" id="{B43A2C22-4966-4753-B087-61C2C0CB053F}"/>
            </a:ext>
          </a:extLst>
        </xdr:cNvPr>
        <xdr:cNvSpPr/>
      </xdr:nvSpPr>
      <xdr:spPr>
        <a:xfrm>
          <a:off x="1968500" y="1047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79" name="フローチャート: 判断 178">
          <a:extLst>
            <a:ext uri="{FF2B5EF4-FFF2-40B4-BE49-F238E27FC236}">
              <a16:creationId xmlns:a16="http://schemas.microsoft.com/office/drawing/2014/main" id="{C2204EF3-2234-4749-9614-6FED98719979}"/>
            </a:ext>
          </a:extLst>
        </xdr:cNvPr>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DDA4660F-5E40-4FC4-9B4B-9A4EC7AC8A6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490D4055-B088-49E1-A656-7192EF26606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E66630B-8F18-44F6-A5F9-563DD08435A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6B6C30F2-CD59-48EB-B047-5DC94E9F004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A78CB7B-A04E-4741-AA14-083FCC68808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74930</xdr:rowOff>
    </xdr:from>
    <xdr:to>
      <xdr:col>20</xdr:col>
      <xdr:colOff>38100</xdr:colOff>
      <xdr:row>62</xdr:row>
      <xdr:rowOff>5080</xdr:rowOff>
    </xdr:to>
    <xdr:sp macro="" textlink="">
      <xdr:nvSpPr>
        <xdr:cNvPr id="185" name="楕円 184">
          <a:extLst>
            <a:ext uri="{FF2B5EF4-FFF2-40B4-BE49-F238E27FC236}">
              <a16:creationId xmlns:a16="http://schemas.microsoft.com/office/drawing/2014/main" id="{78E906FA-A863-461E-A297-E873D0985CDD}"/>
            </a:ext>
          </a:extLst>
        </xdr:cNvPr>
        <xdr:cNvSpPr/>
      </xdr:nvSpPr>
      <xdr:spPr>
        <a:xfrm>
          <a:off x="3746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48804</xdr:rowOff>
    </xdr:from>
    <xdr:to>
      <xdr:col>15</xdr:col>
      <xdr:colOff>101600</xdr:colOff>
      <xdr:row>61</xdr:row>
      <xdr:rowOff>150404</xdr:rowOff>
    </xdr:to>
    <xdr:sp macro="" textlink="">
      <xdr:nvSpPr>
        <xdr:cNvPr id="186" name="楕円 185">
          <a:extLst>
            <a:ext uri="{FF2B5EF4-FFF2-40B4-BE49-F238E27FC236}">
              <a16:creationId xmlns:a16="http://schemas.microsoft.com/office/drawing/2014/main" id="{F8C14E38-8AA5-47D5-9E29-E36B4AF5C93A}"/>
            </a:ext>
          </a:extLst>
        </xdr:cNvPr>
        <xdr:cNvSpPr/>
      </xdr:nvSpPr>
      <xdr:spPr>
        <a:xfrm>
          <a:off x="2857500" y="1050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99604</xdr:rowOff>
    </xdr:from>
    <xdr:to>
      <xdr:col>19</xdr:col>
      <xdr:colOff>177800</xdr:colOff>
      <xdr:row>61</xdr:row>
      <xdr:rowOff>125730</xdr:rowOff>
    </xdr:to>
    <xdr:cxnSp macro="">
      <xdr:nvCxnSpPr>
        <xdr:cNvPr id="187" name="直線コネクタ 186">
          <a:extLst>
            <a:ext uri="{FF2B5EF4-FFF2-40B4-BE49-F238E27FC236}">
              <a16:creationId xmlns:a16="http://schemas.microsoft.com/office/drawing/2014/main" id="{83C31DF1-9191-414F-9E2C-921D4A3DAB43}"/>
            </a:ext>
          </a:extLst>
        </xdr:cNvPr>
        <xdr:cNvCxnSpPr/>
      </xdr:nvCxnSpPr>
      <xdr:spPr>
        <a:xfrm>
          <a:off x="2908300" y="1055805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48804</xdr:rowOff>
    </xdr:from>
    <xdr:to>
      <xdr:col>10</xdr:col>
      <xdr:colOff>165100</xdr:colOff>
      <xdr:row>61</xdr:row>
      <xdr:rowOff>150404</xdr:rowOff>
    </xdr:to>
    <xdr:sp macro="" textlink="">
      <xdr:nvSpPr>
        <xdr:cNvPr id="188" name="楕円 187">
          <a:extLst>
            <a:ext uri="{FF2B5EF4-FFF2-40B4-BE49-F238E27FC236}">
              <a16:creationId xmlns:a16="http://schemas.microsoft.com/office/drawing/2014/main" id="{46751C21-6D51-42A3-816A-A40AC7F1DB24}"/>
            </a:ext>
          </a:extLst>
        </xdr:cNvPr>
        <xdr:cNvSpPr/>
      </xdr:nvSpPr>
      <xdr:spPr>
        <a:xfrm>
          <a:off x="1968500" y="1050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99604</xdr:rowOff>
    </xdr:from>
    <xdr:to>
      <xdr:col>15</xdr:col>
      <xdr:colOff>50800</xdr:colOff>
      <xdr:row>61</xdr:row>
      <xdr:rowOff>99604</xdr:rowOff>
    </xdr:to>
    <xdr:cxnSp macro="">
      <xdr:nvCxnSpPr>
        <xdr:cNvPr id="189" name="直線コネクタ 188">
          <a:extLst>
            <a:ext uri="{FF2B5EF4-FFF2-40B4-BE49-F238E27FC236}">
              <a16:creationId xmlns:a16="http://schemas.microsoft.com/office/drawing/2014/main" id="{5C417BD9-B44F-43F8-BD18-5DB127288C0F}"/>
            </a:ext>
          </a:extLst>
        </xdr:cNvPr>
        <xdr:cNvCxnSpPr/>
      </xdr:nvCxnSpPr>
      <xdr:spPr>
        <a:xfrm>
          <a:off x="2019300" y="105580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52070</xdr:rowOff>
    </xdr:from>
    <xdr:to>
      <xdr:col>6</xdr:col>
      <xdr:colOff>38100</xdr:colOff>
      <xdr:row>61</xdr:row>
      <xdr:rowOff>153670</xdr:rowOff>
    </xdr:to>
    <xdr:sp macro="" textlink="">
      <xdr:nvSpPr>
        <xdr:cNvPr id="190" name="楕円 189">
          <a:extLst>
            <a:ext uri="{FF2B5EF4-FFF2-40B4-BE49-F238E27FC236}">
              <a16:creationId xmlns:a16="http://schemas.microsoft.com/office/drawing/2014/main" id="{391A6435-413B-45CD-818C-766D8667DCB5}"/>
            </a:ext>
          </a:extLst>
        </xdr:cNvPr>
        <xdr:cNvSpPr/>
      </xdr:nvSpPr>
      <xdr:spPr>
        <a:xfrm>
          <a:off x="1079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99604</xdr:rowOff>
    </xdr:from>
    <xdr:to>
      <xdr:col>10</xdr:col>
      <xdr:colOff>114300</xdr:colOff>
      <xdr:row>61</xdr:row>
      <xdr:rowOff>102870</xdr:rowOff>
    </xdr:to>
    <xdr:cxnSp macro="">
      <xdr:nvCxnSpPr>
        <xdr:cNvPr id="191" name="直線コネクタ 190">
          <a:extLst>
            <a:ext uri="{FF2B5EF4-FFF2-40B4-BE49-F238E27FC236}">
              <a16:creationId xmlns:a16="http://schemas.microsoft.com/office/drawing/2014/main" id="{A190024D-D8B9-4C30-ACB6-20CB54EEA175}"/>
            </a:ext>
          </a:extLst>
        </xdr:cNvPr>
        <xdr:cNvCxnSpPr/>
      </xdr:nvCxnSpPr>
      <xdr:spPr>
        <a:xfrm flipV="1">
          <a:off x="1130300" y="1055805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152236</xdr:rowOff>
    </xdr:from>
    <xdr:ext cx="405111" cy="259045"/>
    <xdr:sp macro="" textlink="">
      <xdr:nvSpPr>
        <xdr:cNvPr id="192" name="n_1aveValue【橋りょう・トンネル】&#10;有形固定資産減価償却率">
          <a:extLst>
            <a:ext uri="{FF2B5EF4-FFF2-40B4-BE49-F238E27FC236}">
              <a16:creationId xmlns:a16="http://schemas.microsoft.com/office/drawing/2014/main" id="{19B283C2-D27C-4205-926C-05349C0A2A67}"/>
            </a:ext>
          </a:extLst>
        </xdr:cNvPr>
        <xdr:cNvSpPr txBox="1"/>
      </xdr:nvSpPr>
      <xdr:spPr>
        <a:xfrm>
          <a:off x="35820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139173</xdr:rowOff>
    </xdr:from>
    <xdr:ext cx="405111" cy="259045"/>
    <xdr:sp macro="" textlink="">
      <xdr:nvSpPr>
        <xdr:cNvPr id="193" name="n_2aveValue【橋りょう・トンネル】&#10;有形固定資産減価償却率">
          <a:extLst>
            <a:ext uri="{FF2B5EF4-FFF2-40B4-BE49-F238E27FC236}">
              <a16:creationId xmlns:a16="http://schemas.microsoft.com/office/drawing/2014/main" id="{BC60B4AD-DFFF-4784-9506-F9BE384FD86E}"/>
            </a:ext>
          </a:extLst>
        </xdr:cNvPr>
        <xdr:cNvSpPr txBox="1"/>
      </xdr:nvSpPr>
      <xdr:spPr>
        <a:xfrm>
          <a:off x="2705744" y="10254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134274</xdr:rowOff>
    </xdr:from>
    <xdr:ext cx="405111" cy="259045"/>
    <xdr:sp macro="" textlink="">
      <xdr:nvSpPr>
        <xdr:cNvPr id="194" name="n_3aveValue【橋りょう・トンネル】&#10;有形固定資産減価償却率">
          <a:extLst>
            <a:ext uri="{FF2B5EF4-FFF2-40B4-BE49-F238E27FC236}">
              <a16:creationId xmlns:a16="http://schemas.microsoft.com/office/drawing/2014/main" id="{92BE9E14-8D6B-4810-991C-4B6B7E6C6FD5}"/>
            </a:ext>
          </a:extLst>
        </xdr:cNvPr>
        <xdr:cNvSpPr txBox="1"/>
      </xdr:nvSpPr>
      <xdr:spPr>
        <a:xfrm>
          <a:off x="1816744" y="10249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195" name="n_4aveValue【橋りょう・トンネル】&#10;有形固定資産減価償却率">
          <a:extLst>
            <a:ext uri="{FF2B5EF4-FFF2-40B4-BE49-F238E27FC236}">
              <a16:creationId xmlns:a16="http://schemas.microsoft.com/office/drawing/2014/main" id="{CE3C83A6-9EA3-434F-B0A7-AD2543CA0A0A}"/>
            </a:ext>
          </a:extLst>
        </xdr:cNvPr>
        <xdr:cNvSpPr txBox="1"/>
      </xdr:nvSpPr>
      <xdr:spPr>
        <a:xfrm>
          <a:off x="927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167657</xdr:rowOff>
    </xdr:from>
    <xdr:ext cx="405111" cy="259045"/>
    <xdr:sp macro="" textlink="">
      <xdr:nvSpPr>
        <xdr:cNvPr id="196" name="n_1mainValue【橋りょう・トンネル】&#10;有形固定資産減価償却率">
          <a:extLst>
            <a:ext uri="{FF2B5EF4-FFF2-40B4-BE49-F238E27FC236}">
              <a16:creationId xmlns:a16="http://schemas.microsoft.com/office/drawing/2014/main" id="{6E55E168-ABD0-44BA-83BD-A2468C19F501}"/>
            </a:ext>
          </a:extLst>
        </xdr:cNvPr>
        <xdr:cNvSpPr txBox="1"/>
      </xdr:nvSpPr>
      <xdr:spPr>
        <a:xfrm>
          <a:off x="35820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141531</xdr:rowOff>
    </xdr:from>
    <xdr:ext cx="405111" cy="259045"/>
    <xdr:sp macro="" textlink="">
      <xdr:nvSpPr>
        <xdr:cNvPr id="197" name="n_2mainValue【橋りょう・トンネル】&#10;有形固定資産減価償却率">
          <a:extLst>
            <a:ext uri="{FF2B5EF4-FFF2-40B4-BE49-F238E27FC236}">
              <a16:creationId xmlns:a16="http://schemas.microsoft.com/office/drawing/2014/main" id="{D6A6B3F7-349F-4E71-A47A-7065866CEFCE}"/>
            </a:ext>
          </a:extLst>
        </xdr:cNvPr>
        <xdr:cNvSpPr txBox="1"/>
      </xdr:nvSpPr>
      <xdr:spPr>
        <a:xfrm>
          <a:off x="2705744"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141531</xdr:rowOff>
    </xdr:from>
    <xdr:ext cx="405111" cy="259045"/>
    <xdr:sp macro="" textlink="">
      <xdr:nvSpPr>
        <xdr:cNvPr id="198" name="n_3mainValue【橋りょう・トンネル】&#10;有形固定資産減価償却率">
          <a:extLst>
            <a:ext uri="{FF2B5EF4-FFF2-40B4-BE49-F238E27FC236}">
              <a16:creationId xmlns:a16="http://schemas.microsoft.com/office/drawing/2014/main" id="{60E3C370-48AF-4FBB-A7E4-0BC91FF2DAD4}"/>
            </a:ext>
          </a:extLst>
        </xdr:cNvPr>
        <xdr:cNvSpPr txBox="1"/>
      </xdr:nvSpPr>
      <xdr:spPr>
        <a:xfrm>
          <a:off x="1816744"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144797</xdr:rowOff>
    </xdr:from>
    <xdr:ext cx="405111" cy="259045"/>
    <xdr:sp macro="" textlink="">
      <xdr:nvSpPr>
        <xdr:cNvPr id="199" name="n_4mainValue【橋りょう・トンネル】&#10;有形固定資産減価償却率">
          <a:extLst>
            <a:ext uri="{FF2B5EF4-FFF2-40B4-BE49-F238E27FC236}">
              <a16:creationId xmlns:a16="http://schemas.microsoft.com/office/drawing/2014/main" id="{E1DC6535-B879-4913-BC44-998713223F9B}"/>
            </a:ext>
          </a:extLst>
        </xdr:cNvPr>
        <xdr:cNvSpPr txBox="1"/>
      </xdr:nvSpPr>
      <xdr:spPr>
        <a:xfrm>
          <a:off x="927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0" name="正方形/長方形 199">
          <a:extLst>
            <a:ext uri="{FF2B5EF4-FFF2-40B4-BE49-F238E27FC236}">
              <a16:creationId xmlns:a16="http://schemas.microsoft.com/office/drawing/2014/main" id="{78322646-B6FD-4231-8A2E-C85D88589DC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1" name="正方形/長方形 200">
          <a:extLst>
            <a:ext uri="{FF2B5EF4-FFF2-40B4-BE49-F238E27FC236}">
              <a16:creationId xmlns:a16="http://schemas.microsoft.com/office/drawing/2014/main" id="{C0686840-5399-494F-B658-BD8CF680CF8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2" name="正方形/長方形 201">
          <a:extLst>
            <a:ext uri="{FF2B5EF4-FFF2-40B4-BE49-F238E27FC236}">
              <a16:creationId xmlns:a16="http://schemas.microsoft.com/office/drawing/2014/main" id="{3A19A3DC-DF4D-4812-8DDB-8169339B3E3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3" name="正方形/長方形 202">
          <a:extLst>
            <a:ext uri="{FF2B5EF4-FFF2-40B4-BE49-F238E27FC236}">
              <a16:creationId xmlns:a16="http://schemas.microsoft.com/office/drawing/2014/main" id="{42CCE563-E157-4AFD-A0EB-649A91F3F16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4" name="正方形/長方形 203">
          <a:extLst>
            <a:ext uri="{FF2B5EF4-FFF2-40B4-BE49-F238E27FC236}">
              <a16:creationId xmlns:a16="http://schemas.microsoft.com/office/drawing/2014/main" id="{C5519CF8-AF74-4A27-930A-E35830DF11D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5" name="正方形/長方形 204">
          <a:extLst>
            <a:ext uri="{FF2B5EF4-FFF2-40B4-BE49-F238E27FC236}">
              <a16:creationId xmlns:a16="http://schemas.microsoft.com/office/drawing/2014/main" id="{A83458B1-CC16-48C3-A028-0DC9F674B4E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6" name="正方形/長方形 205">
          <a:extLst>
            <a:ext uri="{FF2B5EF4-FFF2-40B4-BE49-F238E27FC236}">
              <a16:creationId xmlns:a16="http://schemas.microsoft.com/office/drawing/2014/main" id="{B5329C56-4AE2-4281-91A1-E636E40DA80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7" name="正方形/長方形 206">
          <a:extLst>
            <a:ext uri="{FF2B5EF4-FFF2-40B4-BE49-F238E27FC236}">
              <a16:creationId xmlns:a16="http://schemas.microsoft.com/office/drawing/2014/main" id="{2DA88477-3BFE-4E10-9C10-38715A2DEEA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8" name="テキスト ボックス 207">
          <a:extLst>
            <a:ext uri="{FF2B5EF4-FFF2-40B4-BE49-F238E27FC236}">
              <a16:creationId xmlns:a16="http://schemas.microsoft.com/office/drawing/2014/main" id="{337B757D-642C-49EE-A9D3-7EE8C87EFA5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9" name="直線コネクタ 208">
          <a:extLst>
            <a:ext uri="{FF2B5EF4-FFF2-40B4-BE49-F238E27FC236}">
              <a16:creationId xmlns:a16="http://schemas.microsoft.com/office/drawing/2014/main" id="{3281051F-CD4E-4EC9-B764-5A03896A895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0" name="直線コネクタ 209">
          <a:extLst>
            <a:ext uri="{FF2B5EF4-FFF2-40B4-BE49-F238E27FC236}">
              <a16:creationId xmlns:a16="http://schemas.microsoft.com/office/drawing/2014/main" id="{5D0AB2A2-7F57-4CFD-A0D2-3652616491B6}"/>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1" name="テキスト ボックス 210">
          <a:extLst>
            <a:ext uri="{FF2B5EF4-FFF2-40B4-BE49-F238E27FC236}">
              <a16:creationId xmlns:a16="http://schemas.microsoft.com/office/drawing/2014/main" id="{97E214AE-8C82-47A9-9D7B-FB7E12B248D4}"/>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2" name="直線コネクタ 211">
          <a:extLst>
            <a:ext uri="{FF2B5EF4-FFF2-40B4-BE49-F238E27FC236}">
              <a16:creationId xmlns:a16="http://schemas.microsoft.com/office/drawing/2014/main" id="{C4E979AF-6D50-445E-BCA6-A907D8A89D02}"/>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3" name="テキスト ボックス 212">
          <a:extLst>
            <a:ext uri="{FF2B5EF4-FFF2-40B4-BE49-F238E27FC236}">
              <a16:creationId xmlns:a16="http://schemas.microsoft.com/office/drawing/2014/main" id="{9BA1EBEA-0B2C-4E5F-B385-15D357460EC1}"/>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4" name="直線コネクタ 213">
          <a:extLst>
            <a:ext uri="{FF2B5EF4-FFF2-40B4-BE49-F238E27FC236}">
              <a16:creationId xmlns:a16="http://schemas.microsoft.com/office/drawing/2014/main" id="{8D0D3CEE-A102-4FC4-9D2F-DE67BF6BDD83}"/>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5" name="テキスト ボックス 214">
          <a:extLst>
            <a:ext uri="{FF2B5EF4-FFF2-40B4-BE49-F238E27FC236}">
              <a16:creationId xmlns:a16="http://schemas.microsoft.com/office/drawing/2014/main" id="{DD5001B0-B0AB-4192-A1C7-36B83D684DE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6" name="直線コネクタ 215">
          <a:extLst>
            <a:ext uri="{FF2B5EF4-FFF2-40B4-BE49-F238E27FC236}">
              <a16:creationId xmlns:a16="http://schemas.microsoft.com/office/drawing/2014/main" id="{C01A716D-B531-41A2-8ADA-EAE9F31C8758}"/>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17" name="テキスト ボックス 216">
          <a:extLst>
            <a:ext uri="{FF2B5EF4-FFF2-40B4-BE49-F238E27FC236}">
              <a16:creationId xmlns:a16="http://schemas.microsoft.com/office/drawing/2014/main" id="{0C74F561-EA9C-4F61-94EA-7D4A456AFF77}"/>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8" name="直線コネクタ 217">
          <a:extLst>
            <a:ext uri="{FF2B5EF4-FFF2-40B4-BE49-F238E27FC236}">
              <a16:creationId xmlns:a16="http://schemas.microsoft.com/office/drawing/2014/main" id="{470BF5A7-A9CB-4D8A-B257-62C18DC862A5}"/>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19" name="テキスト ボックス 218">
          <a:extLst>
            <a:ext uri="{FF2B5EF4-FFF2-40B4-BE49-F238E27FC236}">
              <a16:creationId xmlns:a16="http://schemas.microsoft.com/office/drawing/2014/main" id="{991B4423-BF6A-4259-9AB0-9FAAF5749029}"/>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0" name="直線コネクタ 219">
          <a:extLst>
            <a:ext uri="{FF2B5EF4-FFF2-40B4-BE49-F238E27FC236}">
              <a16:creationId xmlns:a16="http://schemas.microsoft.com/office/drawing/2014/main" id="{C82BE5E7-FC9C-443A-95F1-E4C781B6098D}"/>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1" name="テキスト ボックス 220">
          <a:extLst>
            <a:ext uri="{FF2B5EF4-FFF2-40B4-BE49-F238E27FC236}">
              <a16:creationId xmlns:a16="http://schemas.microsoft.com/office/drawing/2014/main" id="{BF9DF423-340A-4D98-B43D-5ADB1E6FE9C8}"/>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575440A8-93EE-4E6D-9C8E-5199530DE69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3" name="テキスト ボックス 222">
          <a:extLst>
            <a:ext uri="{FF2B5EF4-FFF2-40B4-BE49-F238E27FC236}">
              <a16:creationId xmlns:a16="http://schemas.microsoft.com/office/drawing/2014/main" id="{C1B467C8-2ACE-40DB-ABDB-FFD42AF456DA}"/>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D6EA65BE-F929-4B7A-ACE3-12A481971D0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62151</xdr:rowOff>
    </xdr:from>
    <xdr:to>
      <xdr:col>54</xdr:col>
      <xdr:colOff>189865</xdr:colOff>
      <xdr:row>64</xdr:row>
      <xdr:rowOff>129877</xdr:rowOff>
    </xdr:to>
    <xdr:cxnSp macro="">
      <xdr:nvCxnSpPr>
        <xdr:cNvPr id="225" name="直線コネクタ 224">
          <a:extLst>
            <a:ext uri="{FF2B5EF4-FFF2-40B4-BE49-F238E27FC236}">
              <a16:creationId xmlns:a16="http://schemas.microsoft.com/office/drawing/2014/main" id="{FA088837-F015-405D-8A10-BB39F5C2BDA4}"/>
            </a:ext>
          </a:extLst>
        </xdr:cNvPr>
        <xdr:cNvCxnSpPr/>
      </xdr:nvCxnSpPr>
      <xdr:spPr>
        <a:xfrm flipV="1">
          <a:off x="10476865" y="9491901"/>
          <a:ext cx="0" cy="1610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133704</xdr:rowOff>
    </xdr:from>
    <xdr:ext cx="378565" cy="259045"/>
    <xdr:sp macro="" textlink="">
      <xdr:nvSpPr>
        <xdr:cNvPr id="226" name="【橋りょう・トンネル】&#10;一人当たり有形固定資産（償却資産）額最小値テキスト">
          <a:extLst>
            <a:ext uri="{FF2B5EF4-FFF2-40B4-BE49-F238E27FC236}">
              <a16:creationId xmlns:a16="http://schemas.microsoft.com/office/drawing/2014/main" id="{56CF1E53-C753-4F61-BCC6-59CE4187BE32}"/>
            </a:ext>
          </a:extLst>
        </xdr:cNvPr>
        <xdr:cNvSpPr txBox="1"/>
      </xdr:nvSpPr>
      <xdr:spPr>
        <a:xfrm>
          <a:off x="10515600" y="11106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129877</xdr:rowOff>
    </xdr:from>
    <xdr:to>
      <xdr:col>55</xdr:col>
      <xdr:colOff>88900</xdr:colOff>
      <xdr:row>64</xdr:row>
      <xdr:rowOff>129877</xdr:rowOff>
    </xdr:to>
    <xdr:cxnSp macro="">
      <xdr:nvCxnSpPr>
        <xdr:cNvPr id="227" name="直線コネクタ 226">
          <a:extLst>
            <a:ext uri="{FF2B5EF4-FFF2-40B4-BE49-F238E27FC236}">
              <a16:creationId xmlns:a16="http://schemas.microsoft.com/office/drawing/2014/main" id="{951DDD60-D04E-4003-AFF3-B4A2E7CBABD8}"/>
            </a:ext>
          </a:extLst>
        </xdr:cNvPr>
        <xdr:cNvCxnSpPr/>
      </xdr:nvCxnSpPr>
      <xdr:spPr>
        <a:xfrm>
          <a:off x="10388600" y="11102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8828</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4E9E99AE-D016-4A52-9DFB-B3AFD605FA46}"/>
            </a:ext>
          </a:extLst>
        </xdr:cNvPr>
        <xdr:cNvSpPr txBox="1"/>
      </xdr:nvSpPr>
      <xdr:spPr>
        <a:xfrm>
          <a:off x="10515600" y="9267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62151</xdr:rowOff>
    </xdr:from>
    <xdr:to>
      <xdr:col>55</xdr:col>
      <xdr:colOff>88900</xdr:colOff>
      <xdr:row>55</xdr:row>
      <xdr:rowOff>62151</xdr:rowOff>
    </xdr:to>
    <xdr:cxnSp macro="">
      <xdr:nvCxnSpPr>
        <xdr:cNvPr id="229" name="直線コネクタ 228">
          <a:extLst>
            <a:ext uri="{FF2B5EF4-FFF2-40B4-BE49-F238E27FC236}">
              <a16:creationId xmlns:a16="http://schemas.microsoft.com/office/drawing/2014/main" id="{B779439C-FA6B-44FB-882D-711A56C78780}"/>
            </a:ext>
          </a:extLst>
        </xdr:cNvPr>
        <xdr:cNvCxnSpPr/>
      </xdr:nvCxnSpPr>
      <xdr:spPr>
        <a:xfrm>
          <a:off x="10388600" y="949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78140</xdr:rowOff>
    </xdr:from>
    <xdr:ext cx="599010" cy="259045"/>
    <xdr:sp macro="" textlink="">
      <xdr:nvSpPr>
        <xdr:cNvPr id="230" name="【橋りょう・トンネル】&#10;一人当たり有形固定資産（償却資産）額平均値テキスト">
          <a:extLst>
            <a:ext uri="{FF2B5EF4-FFF2-40B4-BE49-F238E27FC236}">
              <a16:creationId xmlns:a16="http://schemas.microsoft.com/office/drawing/2014/main" id="{10D5BF8D-600B-44F5-9637-FFC10E6ED7EE}"/>
            </a:ext>
          </a:extLst>
        </xdr:cNvPr>
        <xdr:cNvSpPr txBox="1"/>
      </xdr:nvSpPr>
      <xdr:spPr>
        <a:xfrm>
          <a:off x="10515600" y="105365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99713</xdr:rowOff>
    </xdr:from>
    <xdr:to>
      <xdr:col>55</xdr:col>
      <xdr:colOff>50800</xdr:colOff>
      <xdr:row>62</xdr:row>
      <xdr:rowOff>29863</xdr:rowOff>
    </xdr:to>
    <xdr:sp macro="" textlink="">
      <xdr:nvSpPr>
        <xdr:cNvPr id="231" name="フローチャート: 判断 230">
          <a:extLst>
            <a:ext uri="{FF2B5EF4-FFF2-40B4-BE49-F238E27FC236}">
              <a16:creationId xmlns:a16="http://schemas.microsoft.com/office/drawing/2014/main" id="{4A9B538C-295B-4498-8241-1D3083B9C0D3}"/>
            </a:ext>
          </a:extLst>
        </xdr:cNvPr>
        <xdr:cNvSpPr/>
      </xdr:nvSpPr>
      <xdr:spPr>
        <a:xfrm>
          <a:off x="10426700" y="1055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116153</xdr:rowOff>
    </xdr:from>
    <xdr:to>
      <xdr:col>50</xdr:col>
      <xdr:colOff>165100</xdr:colOff>
      <xdr:row>62</xdr:row>
      <xdr:rowOff>46303</xdr:rowOff>
    </xdr:to>
    <xdr:sp macro="" textlink="">
      <xdr:nvSpPr>
        <xdr:cNvPr id="232" name="フローチャート: 判断 231">
          <a:extLst>
            <a:ext uri="{FF2B5EF4-FFF2-40B4-BE49-F238E27FC236}">
              <a16:creationId xmlns:a16="http://schemas.microsoft.com/office/drawing/2014/main" id="{A8AFD57B-6320-453D-8C85-484F46636951}"/>
            </a:ext>
          </a:extLst>
        </xdr:cNvPr>
        <xdr:cNvSpPr/>
      </xdr:nvSpPr>
      <xdr:spPr>
        <a:xfrm>
          <a:off x="9588500" y="1057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110902</xdr:rowOff>
    </xdr:from>
    <xdr:to>
      <xdr:col>46</xdr:col>
      <xdr:colOff>38100</xdr:colOff>
      <xdr:row>62</xdr:row>
      <xdr:rowOff>41052</xdr:rowOff>
    </xdr:to>
    <xdr:sp macro="" textlink="">
      <xdr:nvSpPr>
        <xdr:cNvPr id="233" name="フローチャート: 判断 232">
          <a:extLst>
            <a:ext uri="{FF2B5EF4-FFF2-40B4-BE49-F238E27FC236}">
              <a16:creationId xmlns:a16="http://schemas.microsoft.com/office/drawing/2014/main" id="{E1CAB718-C5F3-4DA8-A4A2-1F7842D6ACFC}"/>
            </a:ext>
          </a:extLst>
        </xdr:cNvPr>
        <xdr:cNvSpPr/>
      </xdr:nvSpPr>
      <xdr:spPr>
        <a:xfrm>
          <a:off x="8699500" y="1056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165893</xdr:rowOff>
    </xdr:from>
    <xdr:to>
      <xdr:col>41</xdr:col>
      <xdr:colOff>101600</xdr:colOff>
      <xdr:row>62</xdr:row>
      <xdr:rowOff>96043</xdr:rowOff>
    </xdr:to>
    <xdr:sp macro="" textlink="">
      <xdr:nvSpPr>
        <xdr:cNvPr id="234" name="フローチャート: 判断 233">
          <a:extLst>
            <a:ext uri="{FF2B5EF4-FFF2-40B4-BE49-F238E27FC236}">
              <a16:creationId xmlns:a16="http://schemas.microsoft.com/office/drawing/2014/main" id="{CC165EBF-07B8-4932-8F2E-55FB06E3D346}"/>
            </a:ext>
          </a:extLst>
        </xdr:cNvPr>
        <xdr:cNvSpPr/>
      </xdr:nvSpPr>
      <xdr:spPr>
        <a:xfrm>
          <a:off x="7810500" y="1062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29449</xdr:rowOff>
    </xdr:from>
    <xdr:to>
      <xdr:col>36</xdr:col>
      <xdr:colOff>165100</xdr:colOff>
      <xdr:row>62</xdr:row>
      <xdr:rowOff>131049</xdr:rowOff>
    </xdr:to>
    <xdr:sp macro="" textlink="">
      <xdr:nvSpPr>
        <xdr:cNvPr id="235" name="フローチャート: 判断 234">
          <a:extLst>
            <a:ext uri="{FF2B5EF4-FFF2-40B4-BE49-F238E27FC236}">
              <a16:creationId xmlns:a16="http://schemas.microsoft.com/office/drawing/2014/main" id="{1857B332-F95E-462F-9B72-12E0A6A6E042}"/>
            </a:ext>
          </a:extLst>
        </xdr:cNvPr>
        <xdr:cNvSpPr/>
      </xdr:nvSpPr>
      <xdr:spPr>
        <a:xfrm>
          <a:off x="6921500" y="1065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D9825412-C5BB-45D8-855C-440C7C37FDB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54A64FEB-EDB4-49FC-AC62-BA7266DAFAA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F89A7994-1610-4B47-A915-C7683F60F2F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3996D591-DAFF-47C9-9FFF-B21AF15E57D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E30CB0C-972B-4115-B8E7-0C58497AC17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29597</xdr:rowOff>
    </xdr:from>
    <xdr:to>
      <xdr:col>50</xdr:col>
      <xdr:colOff>165100</xdr:colOff>
      <xdr:row>63</xdr:row>
      <xdr:rowOff>131197</xdr:rowOff>
    </xdr:to>
    <xdr:sp macro="" textlink="">
      <xdr:nvSpPr>
        <xdr:cNvPr id="241" name="楕円 240">
          <a:extLst>
            <a:ext uri="{FF2B5EF4-FFF2-40B4-BE49-F238E27FC236}">
              <a16:creationId xmlns:a16="http://schemas.microsoft.com/office/drawing/2014/main" id="{493D7BE7-6391-444B-A1DC-C5D71F9F884B}"/>
            </a:ext>
          </a:extLst>
        </xdr:cNvPr>
        <xdr:cNvSpPr/>
      </xdr:nvSpPr>
      <xdr:spPr>
        <a:xfrm>
          <a:off x="9588500" y="1083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31912</xdr:rowOff>
    </xdr:from>
    <xdr:to>
      <xdr:col>46</xdr:col>
      <xdr:colOff>38100</xdr:colOff>
      <xdr:row>63</xdr:row>
      <xdr:rowOff>133512</xdr:rowOff>
    </xdr:to>
    <xdr:sp macro="" textlink="">
      <xdr:nvSpPr>
        <xdr:cNvPr id="242" name="楕円 241">
          <a:extLst>
            <a:ext uri="{FF2B5EF4-FFF2-40B4-BE49-F238E27FC236}">
              <a16:creationId xmlns:a16="http://schemas.microsoft.com/office/drawing/2014/main" id="{B34B25DA-4529-4C00-98EC-79AAAEED9668}"/>
            </a:ext>
          </a:extLst>
        </xdr:cNvPr>
        <xdr:cNvSpPr/>
      </xdr:nvSpPr>
      <xdr:spPr>
        <a:xfrm>
          <a:off x="8699500" y="1083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80397</xdr:rowOff>
    </xdr:from>
    <xdr:to>
      <xdr:col>50</xdr:col>
      <xdr:colOff>114300</xdr:colOff>
      <xdr:row>63</xdr:row>
      <xdr:rowOff>82712</xdr:rowOff>
    </xdr:to>
    <xdr:cxnSp macro="">
      <xdr:nvCxnSpPr>
        <xdr:cNvPr id="243" name="直線コネクタ 242">
          <a:extLst>
            <a:ext uri="{FF2B5EF4-FFF2-40B4-BE49-F238E27FC236}">
              <a16:creationId xmlns:a16="http://schemas.microsoft.com/office/drawing/2014/main" id="{8C74587F-9078-41E3-811D-8144503C0BB2}"/>
            </a:ext>
          </a:extLst>
        </xdr:cNvPr>
        <xdr:cNvCxnSpPr/>
      </xdr:nvCxnSpPr>
      <xdr:spPr>
        <a:xfrm flipV="1">
          <a:off x="8750300" y="10881747"/>
          <a:ext cx="889000" cy="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39073</xdr:rowOff>
    </xdr:from>
    <xdr:to>
      <xdr:col>41</xdr:col>
      <xdr:colOff>101600</xdr:colOff>
      <xdr:row>63</xdr:row>
      <xdr:rowOff>140673</xdr:rowOff>
    </xdr:to>
    <xdr:sp macro="" textlink="">
      <xdr:nvSpPr>
        <xdr:cNvPr id="244" name="楕円 243">
          <a:extLst>
            <a:ext uri="{FF2B5EF4-FFF2-40B4-BE49-F238E27FC236}">
              <a16:creationId xmlns:a16="http://schemas.microsoft.com/office/drawing/2014/main" id="{DE51D536-84AA-42A7-AD94-C887C28AE51D}"/>
            </a:ext>
          </a:extLst>
        </xdr:cNvPr>
        <xdr:cNvSpPr/>
      </xdr:nvSpPr>
      <xdr:spPr>
        <a:xfrm>
          <a:off x="7810500" y="1084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82712</xdr:rowOff>
    </xdr:from>
    <xdr:to>
      <xdr:col>45</xdr:col>
      <xdr:colOff>177800</xdr:colOff>
      <xdr:row>63</xdr:row>
      <xdr:rowOff>89873</xdr:rowOff>
    </xdr:to>
    <xdr:cxnSp macro="">
      <xdr:nvCxnSpPr>
        <xdr:cNvPr id="245" name="直線コネクタ 244">
          <a:extLst>
            <a:ext uri="{FF2B5EF4-FFF2-40B4-BE49-F238E27FC236}">
              <a16:creationId xmlns:a16="http://schemas.microsoft.com/office/drawing/2014/main" id="{CFAD4D6C-C4FB-46BB-82C1-839F4F234F68}"/>
            </a:ext>
          </a:extLst>
        </xdr:cNvPr>
        <xdr:cNvCxnSpPr/>
      </xdr:nvCxnSpPr>
      <xdr:spPr>
        <a:xfrm flipV="1">
          <a:off x="7861300" y="10884062"/>
          <a:ext cx="889000" cy="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45504</xdr:rowOff>
    </xdr:from>
    <xdr:to>
      <xdr:col>36</xdr:col>
      <xdr:colOff>165100</xdr:colOff>
      <xdr:row>63</xdr:row>
      <xdr:rowOff>147104</xdr:rowOff>
    </xdr:to>
    <xdr:sp macro="" textlink="">
      <xdr:nvSpPr>
        <xdr:cNvPr id="246" name="楕円 245">
          <a:extLst>
            <a:ext uri="{FF2B5EF4-FFF2-40B4-BE49-F238E27FC236}">
              <a16:creationId xmlns:a16="http://schemas.microsoft.com/office/drawing/2014/main" id="{E625B1A9-EE26-4E5A-9D39-C0FBA850B610}"/>
            </a:ext>
          </a:extLst>
        </xdr:cNvPr>
        <xdr:cNvSpPr/>
      </xdr:nvSpPr>
      <xdr:spPr>
        <a:xfrm>
          <a:off x="6921500" y="1084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89873</xdr:rowOff>
    </xdr:from>
    <xdr:to>
      <xdr:col>41</xdr:col>
      <xdr:colOff>50800</xdr:colOff>
      <xdr:row>63</xdr:row>
      <xdr:rowOff>96304</xdr:rowOff>
    </xdr:to>
    <xdr:cxnSp macro="">
      <xdr:nvCxnSpPr>
        <xdr:cNvPr id="247" name="直線コネクタ 246">
          <a:extLst>
            <a:ext uri="{FF2B5EF4-FFF2-40B4-BE49-F238E27FC236}">
              <a16:creationId xmlns:a16="http://schemas.microsoft.com/office/drawing/2014/main" id="{6BC2C37D-6622-4B06-B18C-E2209A0CFBA9}"/>
            </a:ext>
          </a:extLst>
        </xdr:cNvPr>
        <xdr:cNvCxnSpPr/>
      </xdr:nvCxnSpPr>
      <xdr:spPr>
        <a:xfrm flipV="1">
          <a:off x="6972300" y="10891223"/>
          <a:ext cx="889000" cy="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62830</xdr:rowOff>
    </xdr:from>
    <xdr:ext cx="599010" cy="259045"/>
    <xdr:sp macro="" textlink="">
      <xdr:nvSpPr>
        <xdr:cNvPr id="248" name="n_1aveValue【橋りょう・トンネル】&#10;一人当たり有形固定資産（償却資産）額">
          <a:extLst>
            <a:ext uri="{FF2B5EF4-FFF2-40B4-BE49-F238E27FC236}">
              <a16:creationId xmlns:a16="http://schemas.microsoft.com/office/drawing/2014/main" id="{3E100AAF-2586-48BF-97CB-B6B0915155F2}"/>
            </a:ext>
          </a:extLst>
        </xdr:cNvPr>
        <xdr:cNvSpPr txBox="1"/>
      </xdr:nvSpPr>
      <xdr:spPr>
        <a:xfrm>
          <a:off x="9327095" y="10349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57579</xdr:rowOff>
    </xdr:from>
    <xdr:ext cx="599010" cy="259045"/>
    <xdr:sp macro="" textlink="">
      <xdr:nvSpPr>
        <xdr:cNvPr id="249" name="n_2aveValue【橋りょう・トンネル】&#10;一人当たり有形固定資産（償却資産）額">
          <a:extLst>
            <a:ext uri="{FF2B5EF4-FFF2-40B4-BE49-F238E27FC236}">
              <a16:creationId xmlns:a16="http://schemas.microsoft.com/office/drawing/2014/main" id="{3D1659BA-C2C2-4774-BD56-19BB9D5A1D3F}"/>
            </a:ext>
          </a:extLst>
        </xdr:cNvPr>
        <xdr:cNvSpPr txBox="1"/>
      </xdr:nvSpPr>
      <xdr:spPr>
        <a:xfrm>
          <a:off x="8450795" y="10344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112570</xdr:rowOff>
    </xdr:from>
    <xdr:ext cx="599010" cy="259045"/>
    <xdr:sp macro="" textlink="">
      <xdr:nvSpPr>
        <xdr:cNvPr id="250" name="n_3aveValue【橋りょう・トンネル】&#10;一人当たり有形固定資産（償却資産）額">
          <a:extLst>
            <a:ext uri="{FF2B5EF4-FFF2-40B4-BE49-F238E27FC236}">
              <a16:creationId xmlns:a16="http://schemas.microsoft.com/office/drawing/2014/main" id="{133897C9-8B1F-480A-87C4-528E16D9DC36}"/>
            </a:ext>
          </a:extLst>
        </xdr:cNvPr>
        <xdr:cNvSpPr txBox="1"/>
      </xdr:nvSpPr>
      <xdr:spPr>
        <a:xfrm>
          <a:off x="7561795" y="10399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147576</xdr:rowOff>
    </xdr:from>
    <xdr:ext cx="599010" cy="259045"/>
    <xdr:sp macro="" textlink="">
      <xdr:nvSpPr>
        <xdr:cNvPr id="251" name="n_4aveValue【橋りょう・トンネル】&#10;一人当たり有形固定資産（償却資産）額">
          <a:extLst>
            <a:ext uri="{FF2B5EF4-FFF2-40B4-BE49-F238E27FC236}">
              <a16:creationId xmlns:a16="http://schemas.microsoft.com/office/drawing/2014/main" id="{3A176595-6EA0-4C9E-987A-960050DD913A}"/>
            </a:ext>
          </a:extLst>
        </xdr:cNvPr>
        <xdr:cNvSpPr txBox="1"/>
      </xdr:nvSpPr>
      <xdr:spPr>
        <a:xfrm>
          <a:off x="6672795" y="1043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122324</xdr:rowOff>
    </xdr:from>
    <xdr:ext cx="599010" cy="259045"/>
    <xdr:sp macro="" textlink="">
      <xdr:nvSpPr>
        <xdr:cNvPr id="252" name="n_1mainValue【橋りょう・トンネル】&#10;一人当たり有形固定資産（償却資産）額">
          <a:extLst>
            <a:ext uri="{FF2B5EF4-FFF2-40B4-BE49-F238E27FC236}">
              <a16:creationId xmlns:a16="http://schemas.microsoft.com/office/drawing/2014/main" id="{1351E352-D41C-4621-A60E-11091CD189A6}"/>
            </a:ext>
          </a:extLst>
        </xdr:cNvPr>
        <xdr:cNvSpPr txBox="1"/>
      </xdr:nvSpPr>
      <xdr:spPr>
        <a:xfrm>
          <a:off x="9327095" y="10923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124639</xdr:rowOff>
    </xdr:from>
    <xdr:ext cx="599010" cy="259045"/>
    <xdr:sp macro="" textlink="">
      <xdr:nvSpPr>
        <xdr:cNvPr id="253" name="n_2mainValue【橋りょう・トンネル】&#10;一人当たり有形固定資産（償却資産）額">
          <a:extLst>
            <a:ext uri="{FF2B5EF4-FFF2-40B4-BE49-F238E27FC236}">
              <a16:creationId xmlns:a16="http://schemas.microsoft.com/office/drawing/2014/main" id="{4E8DF1E1-1023-4C8A-B119-D2B789A6E88D}"/>
            </a:ext>
          </a:extLst>
        </xdr:cNvPr>
        <xdr:cNvSpPr txBox="1"/>
      </xdr:nvSpPr>
      <xdr:spPr>
        <a:xfrm>
          <a:off x="8450795" y="10925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131800</xdr:rowOff>
    </xdr:from>
    <xdr:ext cx="599010" cy="259045"/>
    <xdr:sp macro="" textlink="">
      <xdr:nvSpPr>
        <xdr:cNvPr id="254" name="n_3mainValue【橋りょう・トンネル】&#10;一人当たり有形固定資産（償却資産）額">
          <a:extLst>
            <a:ext uri="{FF2B5EF4-FFF2-40B4-BE49-F238E27FC236}">
              <a16:creationId xmlns:a16="http://schemas.microsoft.com/office/drawing/2014/main" id="{AE0BE7E3-477E-4946-BFFB-A5322CAB73CF}"/>
            </a:ext>
          </a:extLst>
        </xdr:cNvPr>
        <xdr:cNvSpPr txBox="1"/>
      </xdr:nvSpPr>
      <xdr:spPr>
        <a:xfrm>
          <a:off x="7561795" y="10933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138231</xdr:rowOff>
    </xdr:from>
    <xdr:ext cx="599010" cy="259045"/>
    <xdr:sp macro="" textlink="">
      <xdr:nvSpPr>
        <xdr:cNvPr id="255" name="n_4mainValue【橋りょう・トンネル】&#10;一人当たり有形固定資産（償却資産）額">
          <a:extLst>
            <a:ext uri="{FF2B5EF4-FFF2-40B4-BE49-F238E27FC236}">
              <a16:creationId xmlns:a16="http://schemas.microsoft.com/office/drawing/2014/main" id="{FD4C6A19-C070-4C30-BD32-9C4344323AE7}"/>
            </a:ext>
          </a:extLst>
        </xdr:cNvPr>
        <xdr:cNvSpPr txBox="1"/>
      </xdr:nvSpPr>
      <xdr:spPr>
        <a:xfrm>
          <a:off x="6672795" y="1093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6" name="正方形/長方形 255">
          <a:extLst>
            <a:ext uri="{FF2B5EF4-FFF2-40B4-BE49-F238E27FC236}">
              <a16:creationId xmlns:a16="http://schemas.microsoft.com/office/drawing/2014/main" id="{F9215D6E-E237-49FD-9C69-D53A96F7536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7" name="正方形/長方形 256">
          <a:extLst>
            <a:ext uri="{FF2B5EF4-FFF2-40B4-BE49-F238E27FC236}">
              <a16:creationId xmlns:a16="http://schemas.microsoft.com/office/drawing/2014/main" id="{BC9BCA59-652C-4DC2-AEBC-F24D16464A7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8" name="正方形/長方形 257">
          <a:extLst>
            <a:ext uri="{FF2B5EF4-FFF2-40B4-BE49-F238E27FC236}">
              <a16:creationId xmlns:a16="http://schemas.microsoft.com/office/drawing/2014/main" id="{C4F450F8-20B5-469E-84D6-B5A705847CB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9" name="正方形/長方形 258">
          <a:extLst>
            <a:ext uri="{FF2B5EF4-FFF2-40B4-BE49-F238E27FC236}">
              <a16:creationId xmlns:a16="http://schemas.microsoft.com/office/drawing/2014/main" id="{12127951-7144-43E1-854C-B8CD1F4C415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0" name="正方形/長方形 259">
          <a:extLst>
            <a:ext uri="{FF2B5EF4-FFF2-40B4-BE49-F238E27FC236}">
              <a16:creationId xmlns:a16="http://schemas.microsoft.com/office/drawing/2014/main" id="{5F8C62D3-B95A-4326-B9BC-8A43A8C0F60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1" name="正方形/長方形 260">
          <a:extLst>
            <a:ext uri="{FF2B5EF4-FFF2-40B4-BE49-F238E27FC236}">
              <a16:creationId xmlns:a16="http://schemas.microsoft.com/office/drawing/2014/main" id="{08951257-D8BA-40D9-8A74-C9FDB623A45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2" name="正方形/長方形 261">
          <a:extLst>
            <a:ext uri="{FF2B5EF4-FFF2-40B4-BE49-F238E27FC236}">
              <a16:creationId xmlns:a16="http://schemas.microsoft.com/office/drawing/2014/main" id="{D683F594-4080-4FD2-A6ED-1CF78796DC3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3" name="正方形/長方形 262">
          <a:extLst>
            <a:ext uri="{FF2B5EF4-FFF2-40B4-BE49-F238E27FC236}">
              <a16:creationId xmlns:a16="http://schemas.microsoft.com/office/drawing/2014/main" id="{665A4958-215A-4182-BA67-CCD9F24F681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4" name="テキスト ボックス 263">
          <a:extLst>
            <a:ext uri="{FF2B5EF4-FFF2-40B4-BE49-F238E27FC236}">
              <a16:creationId xmlns:a16="http://schemas.microsoft.com/office/drawing/2014/main" id="{CF523497-A2B5-412B-97D0-9FEA8389BD2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5" name="直線コネクタ 264">
          <a:extLst>
            <a:ext uri="{FF2B5EF4-FFF2-40B4-BE49-F238E27FC236}">
              <a16:creationId xmlns:a16="http://schemas.microsoft.com/office/drawing/2014/main" id="{9A39F782-C9BE-4E5E-96C6-CB79BCDA9EB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6" name="テキスト ボックス 265">
          <a:extLst>
            <a:ext uri="{FF2B5EF4-FFF2-40B4-BE49-F238E27FC236}">
              <a16:creationId xmlns:a16="http://schemas.microsoft.com/office/drawing/2014/main" id="{641A7C36-EB8C-435D-9678-4033AF7676F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7" name="直線コネクタ 266">
          <a:extLst>
            <a:ext uri="{FF2B5EF4-FFF2-40B4-BE49-F238E27FC236}">
              <a16:creationId xmlns:a16="http://schemas.microsoft.com/office/drawing/2014/main" id="{EBB73F26-5D96-4EDB-9B9E-7CDAA155803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8" name="テキスト ボックス 267">
          <a:extLst>
            <a:ext uri="{FF2B5EF4-FFF2-40B4-BE49-F238E27FC236}">
              <a16:creationId xmlns:a16="http://schemas.microsoft.com/office/drawing/2014/main" id="{EB0ED8A6-A281-473A-9B83-5C1601C0529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9" name="直線コネクタ 268">
          <a:extLst>
            <a:ext uri="{FF2B5EF4-FFF2-40B4-BE49-F238E27FC236}">
              <a16:creationId xmlns:a16="http://schemas.microsoft.com/office/drawing/2014/main" id="{E730788C-671E-4880-9E92-0D2D3E24B66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0" name="テキスト ボックス 269">
          <a:extLst>
            <a:ext uri="{FF2B5EF4-FFF2-40B4-BE49-F238E27FC236}">
              <a16:creationId xmlns:a16="http://schemas.microsoft.com/office/drawing/2014/main" id="{1C2045DE-0EFA-41A8-B05D-2A35A350D552}"/>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1" name="直線コネクタ 270">
          <a:extLst>
            <a:ext uri="{FF2B5EF4-FFF2-40B4-BE49-F238E27FC236}">
              <a16:creationId xmlns:a16="http://schemas.microsoft.com/office/drawing/2014/main" id="{22364FEE-BFD0-47D7-9FC9-C0EB826EA63F}"/>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2" name="テキスト ボックス 271">
          <a:extLst>
            <a:ext uri="{FF2B5EF4-FFF2-40B4-BE49-F238E27FC236}">
              <a16:creationId xmlns:a16="http://schemas.microsoft.com/office/drawing/2014/main" id="{6F777875-D45C-4AF6-A2B8-62BA7361ABA1}"/>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3" name="直線コネクタ 272">
          <a:extLst>
            <a:ext uri="{FF2B5EF4-FFF2-40B4-BE49-F238E27FC236}">
              <a16:creationId xmlns:a16="http://schemas.microsoft.com/office/drawing/2014/main" id="{5A71B966-7D61-463B-AAD0-BC134B74154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4" name="テキスト ボックス 273">
          <a:extLst>
            <a:ext uri="{FF2B5EF4-FFF2-40B4-BE49-F238E27FC236}">
              <a16:creationId xmlns:a16="http://schemas.microsoft.com/office/drawing/2014/main" id="{1AF0B5CF-D930-433A-B558-326B9778EBB4}"/>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5" name="直線コネクタ 274">
          <a:extLst>
            <a:ext uri="{FF2B5EF4-FFF2-40B4-BE49-F238E27FC236}">
              <a16:creationId xmlns:a16="http://schemas.microsoft.com/office/drawing/2014/main" id="{7F16787B-6231-4939-B87F-EE5C2507D52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6" name="テキスト ボックス 275">
          <a:extLst>
            <a:ext uri="{FF2B5EF4-FFF2-40B4-BE49-F238E27FC236}">
              <a16:creationId xmlns:a16="http://schemas.microsoft.com/office/drawing/2014/main" id="{501591D1-9F79-4811-8F1D-0D667066184E}"/>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7" name="直線コネクタ 276">
          <a:extLst>
            <a:ext uri="{FF2B5EF4-FFF2-40B4-BE49-F238E27FC236}">
              <a16:creationId xmlns:a16="http://schemas.microsoft.com/office/drawing/2014/main" id="{8526031C-9963-4414-9F2D-67771444C9D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8" name="テキスト ボックス 277">
          <a:extLst>
            <a:ext uri="{FF2B5EF4-FFF2-40B4-BE49-F238E27FC236}">
              <a16:creationId xmlns:a16="http://schemas.microsoft.com/office/drawing/2014/main" id="{1A48939E-DCB6-4AF0-8EEC-39C31CD4EAD3}"/>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9" name="【公営住宅】&#10;有形固定資産減価償却率グラフ枠">
          <a:extLst>
            <a:ext uri="{FF2B5EF4-FFF2-40B4-BE49-F238E27FC236}">
              <a16:creationId xmlns:a16="http://schemas.microsoft.com/office/drawing/2014/main" id="{72093786-773B-4D49-B258-4D846252261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40005</xdr:rowOff>
    </xdr:from>
    <xdr:to>
      <xdr:col>24</xdr:col>
      <xdr:colOff>62865</xdr:colOff>
      <xdr:row>86</xdr:row>
      <xdr:rowOff>93345</xdr:rowOff>
    </xdr:to>
    <xdr:cxnSp macro="">
      <xdr:nvCxnSpPr>
        <xdr:cNvPr id="280" name="直線コネクタ 279">
          <a:extLst>
            <a:ext uri="{FF2B5EF4-FFF2-40B4-BE49-F238E27FC236}">
              <a16:creationId xmlns:a16="http://schemas.microsoft.com/office/drawing/2014/main" id="{04544D1A-11A4-4A42-A8FC-11A20AD625D4}"/>
            </a:ext>
          </a:extLst>
        </xdr:cNvPr>
        <xdr:cNvCxnSpPr/>
      </xdr:nvCxnSpPr>
      <xdr:spPr>
        <a:xfrm flipV="1">
          <a:off x="4634865" y="13413105"/>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97172</xdr:rowOff>
    </xdr:from>
    <xdr:ext cx="405111" cy="259045"/>
    <xdr:sp macro="" textlink="">
      <xdr:nvSpPr>
        <xdr:cNvPr id="281" name="【公営住宅】&#10;有形固定資産減価償却率最小値テキスト">
          <a:extLst>
            <a:ext uri="{FF2B5EF4-FFF2-40B4-BE49-F238E27FC236}">
              <a16:creationId xmlns:a16="http://schemas.microsoft.com/office/drawing/2014/main" id="{354D2994-36DA-49A5-A335-FA0D3DEB66E3}"/>
            </a:ext>
          </a:extLst>
        </xdr:cNvPr>
        <xdr:cNvSpPr txBox="1"/>
      </xdr:nvSpPr>
      <xdr:spPr>
        <a:xfrm>
          <a:off x="4673600" y="1484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93345</xdr:rowOff>
    </xdr:from>
    <xdr:to>
      <xdr:col>24</xdr:col>
      <xdr:colOff>152400</xdr:colOff>
      <xdr:row>86</xdr:row>
      <xdr:rowOff>93345</xdr:rowOff>
    </xdr:to>
    <xdr:cxnSp macro="">
      <xdr:nvCxnSpPr>
        <xdr:cNvPr id="282" name="直線コネクタ 281">
          <a:extLst>
            <a:ext uri="{FF2B5EF4-FFF2-40B4-BE49-F238E27FC236}">
              <a16:creationId xmlns:a16="http://schemas.microsoft.com/office/drawing/2014/main" id="{A8D8170A-629F-4551-86DB-77A973A96CDC}"/>
            </a:ext>
          </a:extLst>
        </xdr:cNvPr>
        <xdr:cNvCxnSpPr/>
      </xdr:nvCxnSpPr>
      <xdr:spPr>
        <a:xfrm>
          <a:off x="4546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158132</xdr:rowOff>
    </xdr:from>
    <xdr:ext cx="405111" cy="259045"/>
    <xdr:sp macro="" textlink="">
      <xdr:nvSpPr>
        <xdr:cNvPr id="283" name="【公営住宅】&#10;有形固定資産減価償却率最大値テキスト">
          <a:extLst>
            <a:ext uri="{FF2B5EF4-FFF2-40B4-BE49-F238E27FC236}">
              <a16:creationId xmlns:a16="http://schemas.microsoft.com/office/drawing/2014/main" id="{6FB9B030-7767-4FDB-90B4-C8122D8D201A}"/>
            </a:ext>
          </a:extLst>
        </xdr:cNvPr>
        <xdr:cNvSpPr txBox="1"/>
      </xdr:nvSpPr>
      <xdr:spPr>
        <a:xfrm>
          <a:off x="4673600" y="1318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40005</xdr:rowOff>
    </xdr:from>
    <xdr:to>
      <xdr:col>24</xdr:col>
      <xdr:colOff>152400</xdr:colOff>
      <xdr:row>78</xdr:row>
      <xdr:rowOff>40005</xdr:rowOff>
    </xdr:to>
    <xdr:cxnSp macro="">
      <xdr:nvCxnSpPr>
        <xdr:cNvPr id="284" name="直線コネクタ 283">
          <a:extLst>
            <a:ext uri="{FF2B5EF4-FFF2-40B4-BE49-F238E27FC236}">
              <a16:creationId xmlns:a16="http://schemas.microsoft.com/office/drawing/2014/main" id="{0E7D2760-1989-4CAD-BA3F-5F9BCCE22075}"/>
            </a:ext>
          </a:extLst>
        </xdr:cNvPr>
        <xdr:cNvCxnSpPr/>
      </xdr:nvCxnSpPr>
      <xdr:spPr>
        <a:xfrm>
          <a:off x="4546600" y="1341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22877</xdr:rowOff>
    </xdr:from>
    <xdr:ext cx="405111" cy="259045"/>
    <xdr:sp macro="" textlink="">
      <xdr:nvSpPr>
        <xdr:cNvPr id="285" name="【公営住宅】&#10;有形固定資産減価償却率平均値テキスト">
          <a:extLst>
            <a:ext uri="{FF2B5EF4-FFF2-40B4-BE49-F238E27FC236}">
              <a16:creationId xmlns:a16="http://schemas.microsoft.com/office/drawing/2014/main" id="{6F5E70F7-7A21-423E-9FC6-54B55B7C2B8F}"/>
            </a:ext>
          </a:extLst>
        </xdr:cNvPr>
        <xdr:cNvSpPr txBox="1"/>
      </xdr:nvSpPr>
      <xdr:spPr>
        <a:xfrm>
          <a:off x="4673600" y="14253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44450</xdr:rowOff>
    </xdr:from>
    <xdr:to>
      <xdr:col>24</xdr:col>
      <xdr:colOff>114300</xdr:colOff>
      <xdr:row>83</xdr:row>
      <xdr:rowOff>146050</xdr:rowOff>
    </xdr:to>
    <xdr:sp macro="" textlink="">
      <xdr:nvSpPr>
        <xdr:cNvPr id="286" name="フローチャート: 判断 285">
          <a:extLst>
            <a:ext uri="{FF2B5EF4-FFF2-40B4-BE49-F238E27FC236}">
              <a16:creationId xmlns:a16="http://schemas.microsoft.com/office/drawing/2014/main" id="{5F94F43F-6574-45B4-97FB-04B74DB4C868}"/>
            </a:ext>
          </a:extLst>
        </xdr:cNvPr>
        <xdr:cNvSpPr/>
      </xdr:nvSpPr>
      <xdr:spPr>
        <a:xfrm>
          <a:off x="4584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130175</xdr:rowOff>
    </xdr:from>
    <xdr:to>
      <xdr:col>20</xdr:col>
      <xdr:colOff>38100</xdr:colOff>
      <xdr:row>83</xdr:row>
      <xdr:rowOff>60325</xdr:rowOff>
    </xdr:to>
    <xdr:sp macro="" textlink="">
      <xdr:nvSpPr>
        <xdr:cNvPr id="287" name="フローチャート: 判断 286">
          <a:extLst>
            <a:ext uri="{FF2B5EF4-FFF2-40B4-BE49-F238E27FC236}">
              <a16:creationId xmlns:a16="http://schemas.microsoft.com/office/drawing/2014/main" id="{E94D8BD3-A35E-48EE-8690-8766D82D5F37}"/>
            </a:ext>
          </a:extLst>
        </xdr:cNvPr>
        <xdr:cNvSpPr/>
      </xdr:nvSpPr>
      <xdr:spPr>
        <a:xfrm>
          <a:off x="37465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71120</xdr:rowOff>
    </xdr:from>
    <xdr:to>
      <xdr:col>15</xdr:col>
      <xdr:colOff>101600</xdr:colOff>
      <xdr:row>83</xdr:row>
      <xdr:rowOff>1270</xdr:rowOff>
    </xdr:to>
    <xdr:sp macro="" textlink="">
      <xdr:nvSpPr>
        <xdr:cNvPr id="288" name="フローチャート: 判断 287">
          <a:extLst>
            <a:ext uri="{FF2B5EF4-FFF2-40B4-BE49-F238E27FC236}">
              <a16:creationId xmlns:a16="http://schemas.microsoft.com/office/drawing/2014/main" id="{74B5F398-3950-45C2-AFA2-64C72C3A38DA}"/>
            </a:ext>
          </a:extLst>
        </xdr:cNvPr>
        <xdr:cNvSpPr/>
      </xdr:nvSpPr>
      <xdr:spPr>
        <a:xfrm>
          <a:off x="28575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289" name="フローチャート: 判断 288">
          <a:extLst>
            <a:ext uri="{FF2B5EF4-FFF2-40B4-BE49-F238E27FC236}">
              <a16:creationId xmlns:a16="http://schemas.microsoft.com/office/drawing/2014/main" id="{732F529E-55B2-4CD7-AED2-B76089A74A64}"/>
            </a:ext>
          </a:extLst>
        </xdr:cNvPr>
        <xdr:cNvSpPr/>
      </xdr:nvSpPr>
      <xdr:spPr>
        <a:xfrm>
          <a:off x="1968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0" name="フローチャート: 判断 289">
          <a:extLst>
            <a:ext uri="{FF2B5EF4-FFF2-40B4-BE49-F238E27FC236}">
              <a16:creationId xmlns:a16="http://schemas.microsoft.com/office/drawing/2014/main" id="{87CC8D08-14EF-432E-9EE0-643377633BAC}"/>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32E76A5A-A49B-49D2-8EAC-3E260EDB470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1C566F01-A8DC-4E62-A7C5-177CFFF7590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7F80F6F4-0335-4CD1-8216-F816298C1D5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3B877D7F-E563-4F7C-8B10-7F4F744A123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186C07FF-D97C-47A4-BDD4-7814F02CB93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10161</xdr:rowOff>
    </xdr:from>
    <xdr:to>
      <xdr:col>20</xdr:col>
      <xdr:colOff>38100</xdr:colOff>
      <xdr:row>84</xdr:row>
      <xdr:rowOff>111761</xdr:rowOff>
    </xdr:to>
    <xdr:sp macro="" textlink="">
      <xdr:nvSpPr>
        <xdr:cNvPr id="296" name="楕円 295">
          <a:extLst>
            <a:ext uri="{FF2B5EF4-FFF2-40B4-BE49-F238E27FC236}">
              <a16:creationId xmlns:a16="http://schemas.microsoft.com/office/drawing/2014/main" id="{B292D37F-9F17-499D-93FB-F5DF3567360D}"/>
            </a:ext>
          </a:extLst>
        </xdr:cNvPr>
        <xdr:cNvSpPr/>
      </xdr:nvSpPr>
      <xdr:spPr>
        <a:xfrm>
          <a:off x="3746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84</xdr:row>
      <xdr:rowOff>2539</xdr:rowOff>
    </xdr:from>
    <xdr:to>
      <xdr:col>15</xdr:col>
      <xdr:colOff>101600</xdr:colOff>
      <xdr:row>84</xdr:row>
      <xdr:rowOff>104139</xdr:rowOff>
    </xdr:to>
    <xdr:sp macro="" textlink="">
      <xdr:nvSpPr>
        <xdr:cNvPr id="297" name="楕円 296">
          <a:extLst>
            <a:ext uri="{FF2B5EF4-FFF2-40B4-BE49-F238E27FC236}">
              <a16:creationId xmlns:a16="http://schemas.microsoft.com/office/drawing/2014/main" id="{6C1A7E81-5395-492D-9C37-77212F91396E}"/>
            </a:ext>
          </a:extLst>
        </xdr:cNvPr>
        <xdr:cNvSpPr/>
      </xdr:nvSpPr>
      <xdr:spPr>
        <a:xfrm>
          <a:off x="2857500" y="1440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53339</xdr:rowOff>
    </xdr:from>
    <xdr:to>
      <xdr:col>19</xdr:col>
      <xdr:colOff>177800</xdr:colOff>
      <xdr:row>84</xdr:row>
      <xdr:rowOff>60961</xdr:rowOff>
    </xdr:to>
    <xdr:cxnSp macro="">
      <xdr:nvCxnSpPr>
        <xdr:cNvPr id="298" name="直線コネクタ 297">
          <a:extLst>
            <a:ext uri="{FF2B5EF4-FFF2-40B4-BE49-F238E27FC236}">
              <a16:creationId xmlns:a16="http://schemas.microsoft.com/office/drawing/2014/main" id="{C3E647D2-B1F0-4538-84C1-6094D134D224}"/>
            </a:ext>
          </a:extLst>
        </xdr:cNvPr>
        <xdr:cNvCxnSpPr/>
      </xdr:nvCxnSpPr>
      <xdr:spPr>
        <a:xfrm>
          <a:off x="2908300" y="144551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149225</xdr:rowOff>
    </xdr:from>
    <xdr:to>
      <xdr:col>10</xdr:col>
      <xdr:colOff>165100</xdr:colOff>
      <xdr:row>84</xdr:row>
      <xdr:rowOff>79375</xdr:rowOff>
    </xdr:to>
    <xdr:sp macro="" textlink="">
      <xdr:nvSpPr>
        <xdr:cNvPr id="299" name="楕円 298">
          <a:extLst>
            <a:ext uri="{FF2B5EF4-FFF2-40B4-BE49-F238E27FC236}">
              <a16:creationId xmlns:a16="http://schemas.microsoft.com/office/drawing/2014/main" id="{A09AE74A-ECD1-46EC-8CDF-84E567094E35}"/>
            </a:ext>
          </a:extLst>
        </xdr:cNvPr>
        <xdr:cNvSpPr/>
      </xdr:nvSpPr>
      <xdr:spPr>
        <a:xfrm>
          <a:off x="1968500" y="1437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28575</xdr:rowOff>
    </xdr:from>
    <xdr:to>
      <xdr:col>15</xdr:col>
      <xdr:colOff>50800</xdr:colOff>
      <xdr:row>84</xdr:row>
      <xdr:rowOff>53339</xdr:rowOff>
    </xdr:to>
    <xdr:cxnSp macro="">
      <xdr:nvCxnSpPr>
        <xdr:cNvPr id="300" name="直線コネクタ 299">
          <a:extLst>
            <a:ext uri="{FF2B5EF4-FFF2-40B4-BE49-F238E27FC236}">
              <a16:creationId xmlns:a16="http://schemas.microsoft.com/office/drawing/2014/main" id="{75D68695-D3EA-40F2-B352-75847212EB08}"/>
            </a:ext>
          </a:extLst>
        </xdr:cNvPr>
        <xdr:cNvCxnSpPr/>
      </xdr:nvCxnSpPr>
      <xdr:spPr>
        <a:xfrm>
          <a:off x="2019300" y="14430375"/>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122555</xdr:rowOff>
    </xdr:from>
    <xdr:to>
      <xdr:col>6</xdr:col>
      <xdr:colOff>38100</xdr:colOff>
      <xdr:row>84</xdr:row>
      <xdr:rowOff>52705</xdr:rowOff>
    </xdr:to>
    <xdr:sp macro="" textlink="">
      <xdr:nvSpPr>
        <xdr:cNvPr id="301" name="楕円 300">
          <a:extLst>
            <a:ext uri="{FF2B5EF4-FFF2-40B4-BE49-F238E27FC236}">
              <a16:creationId xmlns:a16="http://schemas.microsoft.com/office/drawing/2014/main" id="{2EDC8351-C14A-43A5-AD6E-9D65DC3F355C}"/>
            </a:ext>
          </a:extLst>
        </xdr:cNvPr>
        <xdr:cNvSpPr/>
      </xdr:nvSpPr>
      <xdr:spPr>
        <a:xfrm>
          <a:off x="1079500" y="1435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1905</xdr:rowOff>
    </xdr:from>
    <xdr:to>
      <xdr:col>10</xdr:col>
      <xdr:colOff>114300</xdr:colOff>
      <xdr:row>84</xdr:row>
      <xdr:rowOff>28575</xdr:rowOff>
    </xdr:to>
    <xdr:cxnSp macro="">
      <xdr:nvCxnSpPr>
        <xdr:cNvPr id="302" name="直線コネクタ 301">
          <a:extLst>
            <a:ext uri="{FF2B5EF4-FFF2-40B4-BE49-F238E27FC236}">
              <a16:creationId xmlns:a16="http://schemas.microsoft.com/office/drawing/2014/main" id="{96476B20-9A04-41A2-98A6-688D4079A920}"/>
            </a:ext>
          </a:extLst>
        </xdr:cNvPr>
        <xdr:cNvCxnSpPr/>
      </xdr:nvCxnSpPr>
      <xdr:spPr>
        <a:xfrm>
          <a:off x="1130300" y="1440370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76852</xdr:rowOff>
    </xdr:from>
    <xdr:ext cx="405111" cy="259045"/>
    <xdr:sp macro="" textlink="">
      <xdr:nvSpPr>
        <xdr:cNvPr id="303" name="n_1aveValue【公営住宅】&#10;有形固定資産減価償却率">
          <a:extLst>
            <a:ext uri="{FF2B5EF4-FFF2-40B4-BE49-F238E27FC236}">
              <a16:creationId xmlns:a16="http://schemas.microsoft.com/office/drawing/2014/main" id="{4C22D245-3EB5-4E3D-96A0-80153405313B}"/>
            </a:ext>
          </a:extLst>
        </xdr:cNvPr>
        <xdr:cNvSpPr txBox="1"/>
      </xdr:nvSpPr>
      <xdr:spPr>
        <a:xfrm>
          <a:off x="3582044" y="1396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17797</xdr:rowOff>
    </xdr:from>
    <xdr:ext cx="405111" cy="259045"/>
    <xdr:sp macro="" textlink="">
      <xdr:nvSpPr>
        <xdr:cNvPr id="304" name="n_2aveValue【公営住宅】&#10;有形固定資産減価償却率">
          <a:extLst>
            <a:ext uri="{FF2B5EF4-FFF2-40B4-BE49-F238E27FC236}">
              <a16:creationId xmlns:a16="http://schemas.microsoft.com/office/drawing/2014/main" id="{7CB6F23C-05A3-4F44-8DEE-0EDC89C9FED3}"/>
            </a:ext>
          </a:extLst>
        </xdr:cNvPr>
        <xdr:cNvSpPr txBox="1"/>
      </xdr:nvSpPr>
      <xdr:spPr>
        <a:xfrm>
          <a:off x="2705744" y="1390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153052</xdr:rowOff>
    </xdr:from>
    <xdr:ext cx="405111" cy="259045"/>
    <xdr:sp macro="" textlink="">
      <xdr:nvSpPr>
        <xdr:cNvPr id="305" name="n_3aveValue【公営住宅】&#10;有形固定資産減価償却率">
          <a:extLst>
            <a:ext uri="{FF2B5EF4-FFF2-40B4-BE49-F238E27FC236}">
              <a16:creationId xmlns:a16="http://schemas.microsoft.com/office/drawing/2014/main" id="{52C25014-978D-4616-B751-9AB07BCB3123}"/>
            </a:ext>
          </a:extLst>
        </xdr:cNvPr>
        <xdr:cNvSpPr txBox="1"/>
      </xdr:nvSpPr>
      <xdr:spPr>
        <a:xfrm>
          <a:off x="1816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06" name="n_4aveValue【公営住宅】&#10;有形固定資産減価償却率">
          <a:extLst>
            <a:ext uri="{FF2B5EF4-FFF2-40B4-BE49-F238E27FC236}">
              <a16:creationId xmlns:a16="http://schemas.microsoft.com/office/drawing/2014/main" id="{06FBDF11-78F1-46E0-B61F-3D868D4399F5}"/>
            </a:ext>
          </a:extLst>
        </xdr:cNvPr>
        <xdr:cNvSpPr txBox="1"/>
      </xdr:nvSpPr>
      <xdr:spPr>
        <a:xfrm>
          <a:off x="927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102888</xdr:rowOff>
    </xdr:from>
    <xdr:ext cx="405111" cy="259045"/>
    <xdr:sp macro="" textlink="">
      <xdr:nvSpPr>
        <xdr:cNvPr id="307" name="n_1mainValue【公営住宅】&#10;有形固定資産減価償却率">
          <a:extLst>
            <a:ext uri="{FF2B5EF4-FFF2-40B4-BE49-F238E27FC236}">
              <a16:creationId xmlns:a16="http://schemas.microsoft.com/office/drawing/2014/main" id="{79AF9661-5372-49E8-8930-8700E58FDD6F}"/>
            </a:ext>
          </a:extLst>
        </xdr:cNvPr>
        <xdr:cNvSpPr txBox="1"/>
      </xdr:nvSpPr>
      <xdr:spPr>
        <a:xfrm>
          <a:off x="3582044" y="1450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95266</xdr:rowOff>
    </xdr:from>
    <xdr:ext cx="405111" cy="259045"/>
    <xdr:sp macro="" textlink="">
      <xdr:nvSpPr>
        <xdr:cNvPr id="308" name="n_2mainValue【公営住宅】&#10;有形固定資産減価償却率">
          <a:extLst>
            <a:ext uri="{FF2B5EF4-FFF2-40B4-BE49-F238E27FC236}">
              <a16:creationId xmlns:a16="http://schemas.microsoft.com/office/drawing/2014/main" id="{F0B62095-7301-4EEF-A0F9-927F75D8BFBF}"/>
            </a:ext>
          </a:extLst>
        </xdr:cNvPr>
        <xdr:cNvSpPr txBox="1"/>
      </xdr:nvSpPr>
      <xdr:spPr>
        <a:xfrm>
          <a:off x="2705744" y="1449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70502</xdr:rowOff>
    </xdr:from>
    <xdr:ext cx="405111" cy="259045"/>
    <xdr:sp macro="" textlink="">
      <xdr:nvSpPr>
        <xdr:cNvPr id="309" name="n_3mainValue【公営住宅】&#10;有形固定資産減価償却率">
          <a:extLst>
            <a:ext uri="{FF2B5EF4-FFF2-40B4-BE49-F238E27FC236}">
              <a16:creationId xmlns:a16="http://schemas.microsoft.com/office/drawing/2014/main" id="{DA9CA8C0-C20E-4E00-B7EE-FD10739BA3BA}"/>
            </a:ext>
          </a:extLst>
        </xdr:cNvPr>
        <xdr:cNvSpPr txBox="1"/>
      </xdr:nvSpPr>
      <xdr:spPr>
        <a:xfrm>
          <a:off x="1816744" y="1447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43832</xdr:rowOff>
    </xdr:from>
    <xdr:ext cx="405111" cy="259045"/>
    <xdr:sp macro="" textlink="">
      <xdr:nvSpPr>
        <xdr:cNvPr id="310" name="n_4mainValue【公営住宅】&#10;有形固定資産減価償却率">
          <a:extLst>
            <a:ext uri="{FF2B5EF4-FFF2-40B4-BE49-F238E27FC236}">
              <a16:creationId xmlns:a16="http://schemas.microsoft.com/office/drawing/2014/main" id="{0B47399B-D2CE-4D2E-94AB-D97BE000CF7B}"/>
            </a:ext>
          </a:extLst>
        </xdr:cNvPr>
        <xdr:cNvSpPr txBox="1"/>
      </xdr:nvSpPr>
      <xdr:spPr>
        <a:xfrm>
          <a:off x="927744" y="1444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1" name="正方形/長方形 310">
          <a:extLst>
            <a:ext uri="{FF2B5EF4-FFF2-40B4-BE49-F238E27FC236}">
              <a16:creationId xmlns:a16="http://schemas.microsoft.com/office/drawing/2014/main" id="{0BCB51F8-F12D-4E2D-9C92-A92CDED61F5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2" name="正方形/長方形 311">
          <a:extLst>
            <a:ext uri="{FF2B5EF4-FFF2-40B4-BE49-F238E27FC236}">
              <a16:creationId xmlns:a16="http://schemas.microsoft.com/office/drawing/2014/main" id="{331CA8CD-C84A-4F5A-8068-DD9594CB2DB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3" name="正方形/長方形 312">
          <a:extLst>
            <a:ext uri="{FF2B5EF4-FFF2-40B4-BE49-F238E27FC236}">
              <a16:creationId xmlns:a16="http://schemas.microsoft.com/office/drawing/2014/main" id="{99286F7E-9725-404F-9026-277B9BD71EB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4" name="正方形/長方形 313">
          <a:extLst>
            <a:ext uri="{FF2B5EF4-FFF2-40B4-BE49-F238E27FC236}">
              <a16:creationId xmlns:a16="http://schemas.microsoft.com/office/drawing/2014/main" id="{0AADB6B8-CC89-4916-902D-98D69F1B4B1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5" name="正方形/長方形 314">
          <a:extLst>
            <a:ext uri="{FF2B5EF4-FFF2-40B4-BE49-F238E27FC236}">
              <a16:creationId xmlns:a16="http://schemas.microsoft.com/office/drawing/2014/main" id="{81426661-1F9F-4AC0-827C-04D5D79B8CF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6" name="正方形/長方形 315">
          <a:extLst>
            <a:ext uri="{FF2B5EF4-FFF2-40B4-BE49-F238E27FC236}">
              <a16:creationId xmlns:a16="http://schemas.microsoft.com/office/drawing/2014/main" id="{83B0AEFE-F5AF-49D0-A912-9FAF7734BE4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7" name="正方形/長方形 316">
          <a:extLst>
            <a:ext uri="{FF2B5EF4-FFF2-40B4-BE49-F238E27FC236}">
              <a16:creationId xmlns:a16="http://schemas.microsoft.com/office/drawing/2014/main" id="{331A5FDB-682F-4533-AD51-8D303920C4E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8" name="正方形/長方形 317">
          <a:extLst>
            <a:ext uri="{FF2B5EF4-FFF2-40B4-BE49-F238E27FC236}">
              <a16:creationId xmlns:a16="http://schemas.microsoft.com/office/drawing/2014/main" id="{BD0AEF6A-C43F-4D14-8F59-108C5B3BA2E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9" name="テキスト ボックス 318">
          <a:extLst>
            <a:ext uri="{FF2B5EF4-FFF2-40B4-BE49-F238E27FC236}">
              <a16:creationId xmlns:a16="http://schemas.microsoft.com/office/drawing/2014/main" id="{6A50C126-AC9E-44C6-934B-6300F69EF34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0" name="直線コネクタ 319">
          <a:extLst>
            <a:ext uri="{FF2B5EF4-FFF2-40B4-BE49-F238E27FC236}">
              <a16:creationId xmlns:a16="http://schemas.microsoft.com/office/drawing/2014/main" id="{E027EB3B-4268-4363-9B66-2695AC7D352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1" name="直線コネクタ 320">
          <a:extLst>
            <a:ext uri="{FF2B5EF4-FFF2-40B4-BE49-F238E27FC236}">
              <a16:creationId xmlns:a16="http://schemas.microsoft.com/office/drawing/2014/main" id="{8E34B2EC-1577-4365-936F-0842F59B2777}"/>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2" name="テキスト ボックス 321">
          <a:extLst>
            <a:ext uri="{FF2B5EF4-FFF2-40B4-BE49-F238E27FC236}">
              <a16:creationId xmlns:a16="http://schemas.microsoft.com/office/drawing/2014/main" id="{8BCEB24A-47AC-4E10-8A9B-4920B4630F4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3" name="直線コネクタ 322">
          <a:extLst>
            <a:ext uri="{FF2B5EF4-FFF2-40B4-BE49-F238E27FC236}">
              <a16:creationId xmlns:a16="http://schemas.microsoft.com/office/drawing/2014/main" id="{B3B74916-D02F-424A-8DF6-5CC57629BB76}"/>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4" name="テキスト ボックス 323">
          <a:extLst>
            <a:ext uri="{FF2B5EF4-FFF2-40B4-BE49-F238E27FC236}">
              <a16:creationId xmlns:a16="http://schemas.microsoft.com/office/drawing/2014/main" id="{8F639836-CF9A-42B6-9B74-35D707F24071}"/>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5" name="直線コネクタ 324">
          <a:extLst>
            <a:ext uri="{FF2B5EF4-FFF2-40B4-BE49-F238E27FC236}">
              <a16:creationId xmlns:a16="http://schemas.microsoft.com/office/drawing/2014/main" id="{09E78419-E8C3-484D-8041-56F470B2FF56}"/>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6" name="テキスト ボックス 325">
          <a:extLst>
            <a:ext uri="{FF2B5EF4-FFF2-40B4-BE49-F238E27FC236}">
              <a16:creationId xmlns:a16="http://schemas.microsoft.com/office/drawing/2014/main" id="{67CAA7E1-E40D-41AA-9996-D2130DA68E23}"/>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7" name="直線コネクタ 326">
          <a:extLst>
            <a:ext uri="{FF2B5EF4-FFF2-40B4-BE49-F238E27FC236}">
              <a16:creationId xmlns:a16="http://schemas.microsoft.com/office/drawing/2014/main" id="{3680E16A-DFC4-459B-9C92-C51410111DD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8" name="テキスト ボックス 327">
          <a:extLst>
            <a:ext uri="{FF2B5EF4-FFF2-40B4-BE49-F238E27FC236}">
              <a16:creationId xmlns:a16="http://schemas.microsoft.com/office/drawing/2014/main" id="{7AE535B9-5DF2-4764-8BEC-49C2EFAA2353}"/>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9" name="直線コネクタ 328">
          <a:extLst>
            <a:ext uri="{FF2B5EF4-FFF2-40B4-BE49-F238E27FC236}">
              <a16:creationId xmlns:a16="http://schemas.microsoft.com/office/drawing/2014/main" id="{2088CA68-A138-4EAC-94A5-42D9D6418C15}"/>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0" name="テキスト ボックス 329">
          <a:extLst>
            <a:ext uri="{FF2B5EF4-FFF2-40B4-BE49-F238E27FC236}">
              <a16:creationId xmlns:a16="http://schemas.microsoft.com/office/drawing/2014/main" id="{9180B75E-1467-4379-8328-D53680850EBD}"/>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1" name="直線コネクタ 330">
          <a:extLst>
            <a:ext uri="{FF2B5EF4-FFF2-40B4-BE49-F238E27FC236}">
              <a16:creationId xmlns:a16="http://schemas.microsoft.com/office/drawing/2014/main" id="{52FFB4F2-D96A-4284-B934-688CB4B750B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2" name="テキスト ボックス 331">
          <a:extLst>
            <a:ext uri="{FF2B5EF4-FFF2-40B4-BE49-F238E27FC236}">
              <a16:creationId xmlns:a16="http://schemas.microsoft.com/office/drawing/2014/main" id="{D42DDE5C-B6E0-4AD4-9726-8116589A6E2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3" name="【公営住宅】&#10;一人当たり面積グラフ枠">
          <a:extLst>
            <a:ext uri="{FF2B5EF4-FFF2-40B4-BE49-F238E27FC236}">
              <a16:creationId xmlns:a16="http://schemas.microsoft.com/office/drawing/2014/main" id="{732F4E0E-60AD-4684-9F26-B30B6CDBD01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123825</xdr:rowOff>
    </xdr:from>
    <xdr:to>
      <xdr:col>54</xdr:col>
      <xdr:colOff>189865</xdr:colOff>
      <xdr:row>86</xdr:row>
      <xdr:rowOff>81535</xdr:rowOff>
    </xdr:to>
    <xdr:cxnSp macro="">
      <xdr:nvCxnSpPr>
        <xdr:cNvPr id="334" name="直線コネクタ 333">
          <a:extLst>
            <a:ext uri="{FF2B5EF4-FFF2-40B4-BE49-F238E27FC236}">
              <a16:creationId xmlns:a16="http://schemas.microsoft.com/office/drawing/2014/main" id="{03055CF2-5FEC-4237-B880-267BFFB5A2AF}"/>
            </a:ext>
          </a:extLst>
        </xdr:cNvPr>
        <xdr:cNvCxnSpPr/>
      </xdr:nvCxnSpPr>
      <xdr:spPr>
        <a:xfrm flipV="1">
          <a:off x="10476865" y="13325475"/>
          <a:ext cx="0" cy="1500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85362</xdr:rowOff>
    </xdr:from>
    <xdr:ext cx="469744" cy="259045"/>
    <xdr:sp macro="" textlink="">
      <xdr:nvSpPr>
        <xdr:cNvPr id="335" name="【公営住宅】&#10;一人当たり面積最小値テキスト">
          <a:extLst>
            <a:ext uri="{FF2B5EF4-FFF2-40B4-BE49-F238E27FC236}">
              <a16:creationId xmlns:a16="http://schemas.microsoft.com/office/drawing/2014/main" id="{EC8698C7-C693-41DA-9385-301E21AA5BD3}"/>
            </a:ext>
          </a:extLst>
        </xdr:cNvPr>
        <xdr:cNvSpPr txBox="1"/>
      </xdr:nvSpPr>
      <xdr:spPr>
        <a:xfrm>
          <a:off x="10515600" y="1483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81535</xdr:rowOff>
    </xdr:from>
    <xdr:to>
      <xdr:col>55</xdr:col>
      <xdr:colOff>88900</xdr:colOff>
      <xdr:row>86</xdr:row>
      <xdr:rowOff>81535</xdr:rowOff>
    </xdr:to>
    <xdr:cxnSp macro="">
      <xdr:nvCxnSpPr>
        <xdr:cNvPr id="336" name="直線コネクタ 335">
          <a:extLst>
            <a:ext uri="{FF2B5EF4-FFF2-40B4-BE49-F238E27FC236}">
              <a16:creationId xmlns:a16="http://schemas.microsoft.com/office/drawing/2014/main" id="{9292EB63-FC4E-4190-8196-2CBA910BC012}"/>
            </a:ext>
          </a:extLst>
        </xdr:cNvPr>
        <xdr:cNvCxnSpPr/>
      </xdr:nvCxnSpPr>
      <xdr:spPr>
        <a:xfrm>
          <a:off x="10388600" y="14826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70502</xdr:rowOff>
    </xdr:from>
    <xdr:ext cx="469744" cy="259045"/>
    <xdr:sp macro="" textlink="">
      <xdr:nvSpPr>
        <xdr:cNvPr id="337" name="【公営住宅】&#10;一人当たり面積最大値テキスト">
          <a:extLst>
            <a:ext uri="{FF2B5EF4-FFF2-40B4-BE49-F238E27FC236}">
              <a16:creationId xmlns:a16="http://schemas.microsoft.com/office/drawing/2014/main" id="{028C0D38-F37E-4488-BA8A-2834A6896CB0}"/>
            </a:ext>
          </a:extLst>
        </xdr:cNvPr>
        <xdr:cNvSpPr txBox="1"/>
      </xdr:nvSpPr>
      <xdr:spPr>
        <a:xfrm>
          <a:off x="10515600" y="1310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123825</xdr:rowOff>
    </xdr:from>
    <xdr:to>
      <xdr:col>55</xdr:col>
      <xdr:colOff>88900</xdr:colOff>
      <xdr:row>77</xdr:row>
      <xdr:rowOff>123825</xdr:rowOff>
    </xdr:to>
    <xdr:cxnSp macro="">
      <xdr:nvCxnSpPr>
        <xdr:cNvPr id="338" name="直線コネクタ 337">
          <a:extLst>
            <a:ext uri="{FF2B5EF4-FFF2-40B4-BE49-F238E27FC236}">
              <a16:creationId xmlns:a16="http://schemas.microsoft.com/office/drawing/2014/main" id="{0346D279-F24C-4C4A-8F31-F5DB67A3284D}"/>
            </a:ext>
          </a:extLst>
        </xdr:cNvPr>
        <xdr:cNvCxnSpPr/>
      </xdr:nvCxnSpPr>
      <xdr:spPr>
        <a:xfrm>
          <a:off x="10388600" y="1332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94887</xdr:rowOff>
    </xdr:from>
    <xdr:ext cx="469744" cy="259045"/>
    <xdr:sp macro="" textlink="">
      <xdr:nvSpPr>
        <xdr:cNvPr id="339" name="【公営住宅】&#10;一人当たり面積平均値テキスト">
          <a:extLst>
            <a:ext uri="{FF2B5EF4-FFF2-40B4-BE49-F238E27FC236}">
              <a16:creationId xmlns:a16="http://schemas.microsoft.com/office/drawing/2014/main" id="{D496D9FE-0697-42AA-A572-9540F02B7BF9}"/>
            </a:ext>
          </a:extLst>
        </xdr:cNvPr>
        <xdr:cNvSpPr txBox="1"/>
      </xdr:nvSpPr>
      <xdr:spPr>
        <a:xfrm>
          <a:off x="10515600" y="14496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116460</xdr:rowOff>
    </xdr:from>
    <xdr:to>
      <xdr:col>55</xdr:col>
      <xdr:colOff>50800</xdr:colOff>
      <xdr:row>85</xdr:row>
      <xdr:rowOff>46610</xdr:rowOff>
    </xdr:to>
    <xdr:sp macro="" textlink="">
      <xdr:nvSpPr>
        <xdr:cNvPr id="340" name="フローチャート: 判断 339">
          <a:extLst>
            <a:ext uri="{FF2B5EF4-FFF2-40B4-BE49-F238E27FC236}">
              <a16:creationId xmlns:a16="http://schemas.microsoft.com/office/drawing/2014/main" id="{78972EB1-A5EA-41CB-B900-E26632969940}"/>
            </a:ext>
          </a:extLst>
        </xdr:cNvPr>
        <xdr:cNvSpPr/>
      </xdr:nvSpPr>
      <xdr:spPr>
        <a:xfrm>
          <a:off x="10426700" y="1451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100457</xdr:rowOff>
    </xdr:from>
    <xdr:to>
      <xdr:col>50</xdr:col>
      <xdr:colOff>165100</xdr:colOff>
      <xdr:row>85</xdr:row>
      <xdr:rowOff>30607</xdr:rowOff>
    </xdr:to>
    <xdr:sp macro="" textlink="">
      <xdr:nvSpPr>
        <xdr:cNvPr id="341" name="フローチャート: 判断 340">
          <a:extLst>
            <a:ext uri="{FF2B5EF4-FFF2-40B4-BE49-F238E27FC236}">
              <a16:creationId xmlns:a16="http://schemas.microsoft.com/office/drawing/2014/main" id="{4739A759-E35E-4C16-BE9E-C567378A12FC}"/>
            </a:ext>
          </a:extLst>
        </xdr:cNvPr>
        <xdr:cNvSpPr/>
      </xdr:nvSpPr>
      <xdr:spPr>
        <a:xfrm>
          <a:off x="9588500" y="1450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101981</xdr:rowOff>
    </xdr:from>
    <xdr:to>
      <xdr:col>46</xdr:col>
      <xdr:colOff>38100</xdr:colOff>
      <xdr:row>85</xdr:row>
      <xdr:rowOff>32131</xdr:rowOff>
    </xdr:to>
    <xdr:sp macro="" textlink="">
      <xdr:nvSpPr>
        <xdr:cNvPr id="342" name="フローチャート: 判断 341">
          <a:extLst>
            <a:ext uri="{FF2B5EF4-FFF2-40B4-BE49-F238E27FC236}">
              <a16:creationId xmlns:a16="http://schemas.microsoft.com/office/drawing/2014/main" id="{689099F5-0D50-45FF-8185-5584471ABE4C}"/>
            </a:ext>
          </a:extLst>
        </xdr:cNvPr>
        <xdr:cNvSpPr/>
      </xdr:nvSpPr>
      <xdr:spPr>
        <a:xfrm>
          <a:off x="8699500" y="1450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112268</xdr:rowOff>
    </xdr:from>
    <xdr:to>
      <xdr:col>41</xdr:col>
      <xdr:colOff>101600</xdr:colOff>
      <xdr:row>85</xdr:row>
      <xdr:rowOff>42418</xdr:rowOff>
    </xdr:to>
    <xdr:sp macro="" textlink="">
      <xdr:nvSpPr>
        <xdr:cNvPr id="343" name="フローチャート: 判断 342">
          <a:extLst>
            <a:ext uri="{FF2B5EF4-FFF2-40B4-BE49-F238E27FC236}">
              <a16:creationId xmlns:a16="http://schemas.microsoft.com/office/drawing/2014/main" id="{52EEFD99-62CF-4A02-979A-50CAF74DCD93}"/>
            </a:ext>
          </a:extLst>
        </xdr:cNvPr>
        <xdr:cNvSpPr/>
      </xdr:nvSpPr>
      <xdr:spPr>
        <a:xfrm>
          <a:off x="7810500" y="1451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116839</xdr:rowOff>
    </xdr:from>
    <xdr:to>
      <xdr:col>36</xdr:col>
      <xdr:colOff>165100</xdr:colOff>
      <xdr:row>85</xdr:row>
      <xdr:rowOff>46989</xdr:rowOff>
    </xdr:to>
    <xdr:sp macro="" textlink="">
      <xdr:nvSpPr>
        <xdr:cNvPr id="344" name="フローチャート: 判断 343">
          <a:extLst>
            <a:ext uri="{FF2B5EF4-FFF2-40B4-BE49-F238E27FC236}">
              <a16:creationId xmlns:a16="http://schemas.microsoft.com/office/drawing/2014/main" id="{BD6FF6DB-A9B6-421E-A5E0-457C951D1F39}"/>
            </a:ext>
          </a:extLst>
        </xdr:cNvPr>
        <xdr:cNvSpPr/>
      </xdr:nvSpPr>
      <xdr:spPr>
        <a:xfrm>
          <a:off x="6921500" y="1451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5537612C-8E44-439A-92CA-1C2F89335D4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DB719F96-2263-4E02-818C-9E473C0B3BF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329CAE19-E21D-4A89-9BCD-B36E60E555C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83528E42-9276-4E84-B9BC-E1854007DD0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8AB738DC-B041-42D7-881F-DC8D9B06742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109220</xdr:rowOff>
    </xdr:from>
    <xdr:to>
      <xdr:col>50</xdr:col>
      <xdr:colOff>165100</xdr:colOff>
      <xdr:row>83</xdr:row>
      <xdr:rowOff>39370</xdr:rowOff>
    </xdr:to>
    <xdr:sp macro="" textlink="">
      <xdr:nvSpPr>
        <xdr:cNvPr id="350" name="楕円 349">
          <a:extLst>
            <a:ext uri="{FF2B5EF4-FFF2-40B4-BE49-F238E27FC236}">
              <a16:creationId xmlns:a16="http://schemas.microsoft.com/office/drawing/2014/main" id="{4C66A72B-DF2E-4FE7-BCDF-7FCDA3D3B0B3}"/>
            </a:ext>
          </a:extLst>
        </xdr:cNvPr>
        <xdr:cNvSpPr/>
      </xdr:nvSpPr>
      <xdr:spPr>
        <a:xfrm>
          <a:off x="95885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116078</xdr:rowOff>
    </xdr:from>
    <xdr:to>
      <xdr:col>46</xdr:col>
      <xdr:colOff>38100</xdr:colOff>
      <xdr:row>83</xdr:row>
      <xdr:rowOff>46228</xdr:rowOff>
    </xdr:to>
    <xdr:sp macro="" textlink="">
      <xdr:nvSpPr>
        <xdr:cNvPr id="351" name="楕円 350">
          <a:extLst>
            <a:ext uri="{FF2B5EF4-FFF2-40B4-BE49-F238E27FC236}">
              <a16:creationId xmlns:a16="http://schemas.microsoft.com/office/drawing/2014/main" id="{479794AC-163E-4C64-AD2B-95CC044C0E84}"/>
            </a:ext>
          </a:extLst>
        </xdr:cNvPr>
        <xdr:cNvSpPr/>
      </xdr:nvSpPr>
      <xdr:spPr>
        <a:xfrm>
          <a:off x="8699500" y="1417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160020</xdr:rowOff>
    </xdr:from>
    <xdr:to>
      <xdr:col>50</xdr:col>
      <xdr:colOff>114300</xdr:colOff>
      <xdr:row>82</xdr:row>
      <xdr:rowOff>166878</xdr:rowOff>
    </xdr:to>
    <xdr:cxnSp macro="">
      <xdr:nvCxnSpPr>
        <xdr:cNvPr id="352" name="直線コネクタ 351">
          <a:extLst>
            <a:ext uri="{FF2B5EF4-FFF2-40B4-BE49-F238E27FC236}">
              <a16:creationId xmlns:a16="http://schemas.microsoft.com/office/drawing/2014/main" id="{953A908F-318E-4B3A-AA26-B9CD67EE8D2B}"/>
            </a:ext>
          </a:extLst>
        </xdr:cNvPr>
        <xdr:cNvCxnSpPr/>
      </xdr:nvCxnSpPr>
      <xdr:spPr>
        <a:xfrm flipV="1">
          <a:off x="8750300" y="1421892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122555</xdr:rowOff>
    </xdr:from>
    <xdr:to>
      <xdr:col>41</xdr:col>
      <xdr:colOff>101600</xdr:colOff>
      <xdr:row>83</xdr:row>
      <xdr:rowOff>52705</xdr:rowOff>
    </xdr:to>
    <xdr:sp macro="" textlink="">
      <xdr:nvSpPr>
        <xdr:cNvPr id="353" name="楕円 352">
          <a:extLst>
            <a:ext uri="{FF2B5EF4-FFF2-40B4-BE49-F238E27FC236}">
              <a16:creationId xmlns:a16="http://schemas.microsoft.com/office/drawing/2014/main" id="{8D77AD67-4BE1-4BF9-90BE-EFB28E8061C2}"/>
            </a:ext>
          </a:extLst>
        </xdr:cNvPr>
        <xdr:cNvSpPr/>
      </xdr:nvSpPr>
      <xdr:spPr>
        <a:xfrm>
          <a:off x="7810500" y="1418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166878</xdr:rowOff>
    </xdr:from>
    <xdr:to>
      <xdr:col>45</xdr:col>
      <xdr:colOff>177800</xdr:colOff>
      <xdr:row>83</xdr:row>
      <xdr:rowOff>1905</xdr:rowOff>
    </xdr:to>
    <xdr:cxnSp macro="">
      <xdr:nvCxnSpPr>
        <xdr:cNvPr id="354" name="直線コネクタ 353">
          <a:extLst>
            <a:ext uri="{FF2B5EF4-FFF2-40B4-BE49-F238E27FC236}">
              <a16:creationId xmlns:a16="http://schemas.microsoft.com/office/drawing/2014/main" id="{E54725CD-B9E5-4A75-A029-F2CEAE24ECEB}"/>
            </a:ext>
          </a:extLst>
        </xdr:cNvPr>
        <xdr:cNvCxnSpPr/>
      </xdr:nvCxnSpPr>
      <xdr:spPr>
        <a:xfrm flipV="1">
          <a:off x="7861300" y="14225778"/>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121793</xdr:rowOff>
    </xdr:from>
    <xdr:to>
      <xdr:col>36</xdr:col>
      <xdr:colOff>165100</xdr:colOff>
      <xdr:row>83</xdr:row>
      <xdr:rowOff>51943</xdr:rowOff>
    </xdr:to>
    <xdr:sp macro="" textlink="">
      <xdr:nvSpPr>
        <xdr:cNvPr id="355" name="楕円 354">
          <a:extLst>
            <a:ext uri="{FF2B5EF4-FFF2-40B4-BE49-F238E27FC236}">
              <a16:creationId xmlns:a16="http://schemas.microsoft.com/office/drawing/2014/main" id="{EE0540C2-CB75-4E39-97C5-BB1CF923A054}"/>
            </a:ext>
          </a:extLst>
        </xdr:cNvPr>
        <xdr:cNvSpPr/>
      </xdr:nvSpPr>
      <xdr:spPr>
        <a:xfrm>
          <a:off x="6921500" y="1418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1143</xdr:rowOff>
    </xdr:from>
    <xdr:to>
      <xdr:col>41</xdr:col>
      <xdr:colOff>50800</xdr:colOff>
      <xdr:row>83</xdr:row>
      <xdr:rowOff>1905</xdr:rowOff>
    </xdr:to>
    <xdr:cxnSp macro="">
      <xdr:nvCxnSpPr>
        <xdr:cNvPr id="356" name="直線コネクタ 355">
          <a:extLst>
            <a:ext uri="{FF2B5EF4-FFF2-40B4-BE49-F238E27FC236}">
              <a16:creationId xmlns:a16="http://schemas.microsoft.com/office/drawing/2014/main" id="{36A39740-47BA-46F7-9A46-D0C556F98E43}"/>
            </a:ext>
          </a:extLst>
        </xdr:cNvPr>
        <xdr:cNvCxnSpPr/>
      </xdr:nvCxnSpPr>
      <xdr:spPr>
        <a:xfrm>
          <a:off x="6972300" y="14231493"/>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21734</xdr:rowOff>
    </xdr:from>
    <xdr:ext cx="469744" cy="259045"/>
    <xdr:sp macro="" textlink="">
      <xdr:nvSpPr>
        <xdr:cNvPr id="357" name="n_1aveValue【公営住宅】&#10;一人当たり面積">
          <a:extLst>
            <a:ext uri="{FF2B5EF4-FFF2-40B4-BE49-F238E27FC236}">
              <a16:creationId xmlns:a16="http://schemas.microsoft.com/office/drawing/2014/main" id="{1A26B802-B2BC-4B82-8FA8-95D3BC3CCC9D}"/>
            </a:ext>
          </a:extLst>
        </xdr:cNvPr>
        <xdr:cNvSpPr txBox="1"/>
      </xdr:nvSpPr>
      <xdr:spPr>
        <a:xfrm>
          <a:off x="9391727" y="145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23258</xdr:rowOff>
    </xdr:from>
    <xdr:ext cx="469744" cy="259045"/>
    <xdr:sp macro="" textlink="">
      <xdr:nvSpPr>
        <xdr:cNvPr id="358" name="n_2aveValue【公営住宅】&#10;一人当たり面積">
          <a:extLst>
            <a:ext uri="{FF2B5EF4-FFF2-40B4-BE49-F238E27FC236}">
              <a16:creationId xmlns:a16="http://schemas.microsoft.com/office/drawing/2014/main" id="{EAE9135D-97FD-4DB3-9FDC-F3CE07578ED8}"/>
            </a:ext>
          </a:extLst>
        </xdr:cNvPr>
        <xdr:cNvSpPr txBox="1"/>
      </xdr:nvSpPr>
      <xdr:spPr>
        <a:xfrm>
          <a:off x="8515427" y="1459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33545</xdr:rowOff>
    </xdr:from>
    <xdr:ext cx="469744" cy="259045"/>
    <xdr:sp macro="" textlink="">
      <xdr:nvSpPr>
        <xdr:cNvPr id="359" name="n_3aveValue【公営住宅】&#10;一人当たり面積">
          <a:extLst>
            <a:ext uri="{FF2B5EF4-FFF2-40B4-BE49-F238E27FC236}">
              <a16:creationId xmlns:a16="http://schemas.microsoft.com/office/drawing/2014/main" id="{272A672F-0462-413E-9930-BBBD92C4E690}"/>
            </a:ext>
          </a:extLst>
        </xdr:cNvPr>
        <xdr:cNvSpPr txBox="1"/>
      </xdr:nvSpPr>
      <xdr:spPr>
        <a:xfrm>
          <a:off x="7626427" y="1460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38116</xdr:rowOff>
    </xdr:from>
    <xdr:ext cx="469744" cy="259045"/>
    <xdr:sp macro="" textlink="">
      <xdr:nvSpPr>
        <xdr:cNvPr id="360" name="n_4aveValue【公営住宅】&#10;一人当たり面積">
          <a:extLst>
            <a:ext uri="{FF2B5EF4-FFF2-40B4-BE49-F238E27FC236}">
              <a16:creationId xmlns:a16="http://schemas.microsoft.com/office/drawing/2014/main" id="{4EA60AB5-5A12-4608-9DE8-D63B897A6896}"/>
            </a:ext>
          </a:extLst>
        </xdr:cNvPr>
        <xdr:cNvSpPr txBox="1"/>
      </xdr:nvSpPr>
      <xdr:spPr>
        <a:xfrm>
          <a:off x="6737427" y="1461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55897</xdr:rowOff>
    </xdr:from>
    <xdr:ext cx="469744" cy="259045"/>
    <xdr:sp macro="" textlink="">
      <xdr:nvSpPr>
        <xdr:cNvPr id="361" name="n_1mainValue【公営住宅】&#10;一人当たり面積">
          <a:extLst>
            <a:ext uri="{FF2B5EF4-FFF2-40B4-BE49-F238E27FC236}">
              <a16:creationId xmlns:a16="http://schemas.microsoft.com/office/drawing/2014/main" id="{4E00728B-69E8-4A2F-928E-0F90FA9E6AF0}"/>
            </a:ext>
          </a:extLst>
        </xdr:cNvPr>
        <xdr:cNvSpPr txBox="1"/>
      </xdr:nvSpPr>
      <xdr:spPr>
        <a:xfrm>
          <a:off x="9391727" y="1394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62755</xdr:rowOff>
    </xdr:from>
    <xdr:ext cx="469744" cy="259045"/>
    <xdr:sp macro="" textlink="">
      <xdr:nvSpPr>
        <xdr:cNvPr id="362" name="n_2mainValue【公営住宅】&#10;一人当たり面積">
          <a:extLst>
            <a:ext uri="{FF2B5EF4-FFF2-40B4-BE49-F238E27FC236}">
              <a16:creationId xmlns:a16="http://schemas.microsoft.com/office/drawing/2014/main" id="{89970481-164A-44AE-B956-FD6BB3249F51}"/>
            </a:ext>
          </a:extLst>
        </xdr:cNvPr>
        <xdr:cNvSpPr txBox="1"/>
      </xdr:nvSpPr>
      <xdr:spPr>
        <a:xfrm>
          <a:off x="8515427" y="1395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69232</xdr:rowOff>
    </xdr:from>
    <xdr:ext cx="469744" cy="259045"/>
    <xdr:sp macro="" textlink="">
      <xdr:nvSpPr>
        <xdr:cNvPr id="363" name="n_3mainValue【公営住宅】&#10;一人当たり面積">
          <a:extLst>
            <a:ext uri="{FF2B5EF4-FFF2-40B4-BE49-F238E27FC236}">
              <a16:creationId xmlns:a16="http://schemas.microsoft.com/office/drawing/2014/main" id="{E1C39A1B-B695-491B-B0A2-4D46EED81946}"/>
            </a:ext>
          </a:extLst>
        </xdr:cNvPr>
        <xdr:cNvSpPr txBox="1"/>
      </xdr:nvSpPr>
      <xdr:spPr>
        <a:xfrm>
          <a:off x="7626427" y="1395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68470</xdr:rowOff>
    </xdr:from>
    <xdr:ext cx="469744" cy="259045"/>
    <xdr:sp macro="" textlink="">
      <xdr:nvSpPr>
        <xdr:cNvPr id="364" name="n_4mainValue【公営住宅】&#10;一人当たり面積">
          <a:extLst>
            <a:ext uri="{FF2B5EF4-FFF2-40B4-BE49-F238E27FC236}">
              <a16:creationId xmlns:a16="http://schemas.microsoft.com/office/drawing/2014/main" id="{B45F82D1-37FF-4FBB-80DB-098DD8D5A751}"/>
            </a:ext>
          </a:extLst>
        </xdr:cNvPr>
        <xdr:cNvSpPr txBox="1"/>
      </xdr:nvSpPr>
      <xdr:spPr>
        <a:xfrm>
          <a:off x="6737427" y="1395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5" name="正方形/長方形 364">
          <a:extLst>
            <a:ext uri="{FF2B5EF4-FFF2-40B4-BE49-F238E27FC236}">
              <a16:creationId xmlns:a16="http://schemas.microsoft.com/office/drawing/2014/main" id="{FB04CE00-F0C5-4D72-B1ED-84122C47309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6" name="正方形/長方形 365">
          <a:extLst>
            <a:ext uri="{FF2B5EF4-FFF2-40B4-BE49-F238E27FC236}">
              <a16:creationId xmlns:a16="http://schemas.microsoft.com/office/drawing/2014/main" id="{14487D64-25FA-4681-98D3-D052F3B1EBB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7" name="正方形/長方形 366">
          <a:extLst>
            <a:ext uri="{FF2B5EF4-FFF2-40B4-BE49-F238E27FC236}">
              <a16:creationId xmlns:a16="http://schemas.microsoft.com/office/drawing/2014/main" id="{56154614-DACC-46B1-870A-86B9E169525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8" name="正方形/長方形 367">
          <a:extLst>
            <a:ext uri="{FF2B5EF4-FFF2-40B4-BE49-F238E27FC236}">
              <a16:creationId xmlns:a16="http://schemas.microsoft.com/office/drawing/2014/main" id="{B03CBBC8-4D83-4839-A230-69E4878904B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9" name="正方形/長方形 368">
          <a:extLst>
            <a:ext uri="{FF2B5EF4-FFF2-40B4-BE49-F238E27FC236}">
              <a16:creationId xmlns:a16="http://schemas.microsoft.com/office/drawing/2014/main" id="{C680E6DB-32B1-4984-85B1-FA27CAB45E1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0" name="正方形/長方形 369">
          <a:extLst>
            <a:ext uri="{FF2B5EF4-FFF2-40B4-BE49-F238E27FC236}">
              <a16:creationId xmlns:a16="http://schemas.microsoft.com/office/drawing/2014/main" id="{ED83DF64-DAEA-4333-B374-77AC9E4C165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1" name="正方形/長方形 370">
          <a:extLst>
            <a:ext uri="{FF2B5EF4-FFF2-40B4-BE49-F238E27FC236}">
              <a16:creationId xmlns:a16="http://schemas.microsoft.com/office/drawing/2014/main" id="{3A83A4CC-805F-4536-8BAB-D4351F06A0D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2" name="正方形/長方形 371">
          <a:extLst>
            <a:ext uri="{FF2B5EF4-FFF2-40B4-BE49-F238E27FC236}">
              <a16:creationId xmlns:a16="http://schemas.microsoft.com/office/drawing/2014/main" id="{D92AE58E-42E6-4013-BF63-CCCAE510459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3" name="テキスト ボックス 372">
          <a:extLst>
            <a:ext uri="{FF2B5EF4-FFF2-40B4-BE49-F238E27FC236}">
              <a16:creationId xmlns:a16="http://schemas.microsoft.com/office/drawing/2014/main" id="{D3775702-4D25-415E-9B3B-1CB2002148C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4" name="直線コネクタ 373">
          <a:extLst>
            <a:ext uri="{FF2B5EF4-FFF2-40B4-BE49-F238E27FC236}">
              <a16:creationId xmlns:a16="http://schemas.microsoft.com/office/drawing/2014/main" id="{A9BC2F06-14F5-4F72-BB62-71ADF8F6CCA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5" name="テキスト ボックス 374">
          <a:extLst>
            <a:ext uri="{FF2B5EF4-FFF2-40B4-BE49-F238E27FC236}">
              <a16:creationId xmlns:a16="http://schemas.microsoft.com/office/drawing/2014/main" id="{DFE918A3-0B6E-4EF5-B304-3ABD683FC25A}"/>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6" name="直線コネクタ 375">
          <a:extLst>
            <a:ext uri="{FF2B5EF4-FFF2-40B4-BE49-F238E27FC236}">
              <a16:creationId xmlns:a16="http://schemas.microsoft.com/office/drawing/2014/main" id="{EB5E49F4-E004-4917-A1F4-9DDDF6254FCB}"/>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7" name="テキスト ボックス 376">
          <a:extLst>
            <a:ext uri="{FF2B5EF4-FFF2-40B4-BE49-F238E27FC236}">
              <a16:creationId xmlns:a16="http://schemas.microsoft.com/office/drawing/2014/main" id="{E7E7EB77-0622-466F-8F9E-86488288AD4D}"/>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8" name="直線コネクタ 377">
          <a:extLst>
            <a:ext uri="{FF2B5EF4-FFF2-40B4-BE49-F238E27FC236}">
              <a16:creationId xmlns:a16="http://schemas.microsoft.com/office/drawing/2014/main" id="{9F45E0DE-2651-4BAD-B4F9-E4B5E0CF4905}"/>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9" name="テキスト ボックス 378">
          <a:extLst>
            <a:ext uri="{FF2B5EF4-FFF2-40B4-BE49-F238E27FC236}">
              <a16:creationId xmlns:a16="http://schemas.microsoft.com/office/drawing/2014/main" id="{A609E09E-4A27-4EDE-97C5-9A3D9C68E0EC}"/>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0" name="直線コネクタ 379">
          <a:extLst>
            <a:ext uri="{FF2B5EF4-FFF2-40B4-BE49-F238E27FC236}">
              <a16:creationId xmlns:a16="http://schemas.microsoft.com/office/drawing/2014/main" id="{048FDA06-BBA7-475F-B3B1-4462A4125AD6}"/>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1" name="テキスト ボックス 380">
          <a:extLst>
            <a:ext uri="{FF2B5EF4-FFF2-40B4-BE49-F238E27FC236}">
              <a16:creationId xmlns:a16="http://schemas.microsoft.com/office/drawing/2014/main" id="{42EC6B29-EEDB-4DFF-862C-785F3173A0A5}"/>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2" name="直線コネクタ 381">
          <a:extLst>
            <a:ext uri="{FF2B5EF4-FFF2-40B4-BE49-F238E27FC236}">
              <a16:creationId xmlns:a16="http://schemas.microsoft.com/office/drawing/2014/main" id="{AEEA87C1-8516-4FBD-BB7A-D6603AAF9ECA}"/>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3" name="テキスト ボックス 382">
          <a:extLst>
            <a:ext uri="{FF2B5EF4-FFF2-40B4-BE49-F238E27FC236}">
              <a16:creationId xmlns:a16="http://schemas.microsoft.com/office/drawing/2014/main" id="{8DDA92D6-90EF-4B49-9565-EEFA8BF90C8F}"/>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4" name="直線コネクタ 383">
          <a:extLst>
            <a:ext uri="{FF2B5EF4-FFF2-40B4-BE49-F238E27FC236}">
              <a16:creationId xmlns:a16="http://schemas.microsoft.com/office/drawing/2014/main" id="{FD73787A-CF69-4598-9483-963A7A3DB024}"/>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5" name="テキスト ボックス 384">
          <a:extLst>
            <a:ext uri="{FF2B5EF4-FFF2-40B4-BE49-F238E27FC236}">
              <a16:creationId xmlns:a16="http://schemas.microsoft.com/office/drawing/2014/main" id="{304FD4F3-80E0-403F-A9B0-00A92422A3FD}"/>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6" name="直線コネクタ 385">
          <a:extLst>
            <a:ext uri="{FF2B5EF4-FFF2-40B4-BE49-F238E27FC236}">
              <a16:creationId xmlns:a16="http://schemas.microsoft.com/office/drawing/2014/main" id="{0B37CE5D-804A-4BF1-A92E-934590C4C502}"/>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7" name="テキスト ボックス 386">
          <a:extLst>
            <a:ext uri="{FF2B5EF4-FFF2-40B4-BE49-F238E27FC236}">
              <a16:creationId xmlns:a16="http://schemas.microsoft.com/office/drawing/2014/main" id="{AE3A3171-D8B9-459D-8F74-854B60CA49A9}"/>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8" name="直線コネクタ 387">
          <a:extLst>
            <a:ext uri="{FF2B5EF4-FFF2-40B4-BE49-F238E27FC236}">
              <a16:creationId xmlns:a16="http://schemas.microsoft.com/office/drawing/2014/main" id="{40CD2A75-1AD9-4451-9887-F7BA9B5BA31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港湾・漁港】&#10;有形固定資産減価償却率グラフ枠">
          <a:extLst>
            <a:ext uri="{FF2B5EF4-FFF2-40B4-BE49-F238E27FC236}">
              <a16:creationId xmlns:a16="http://schemas.microsoft.com/office/drawing/2014/main" id="{6588BA91-F03E-4CB5-A480-DF4F75A3836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113756</xdr:rowOff>
    </xdr:from>
    <xdr:to>
      <xdr:col>24</xdr:col>
      <xdr:colOff>62865</xdr:colOff>
      <xdr:row>109</xdr:row>
      <xdr:rowOff>35379</xdr:rowOff>
    </xdr:to>
    <xdr:cxnSp macro="">
      <xdr:nvCxnSpPr>
        <xdr:cNvPr id="390" name="直線コネクタ 389">
          <a:extLst>
            <a:ext uri="{FF2B5EF4-FFF2-40B4-BE49-F238E27FC236}">
              <a16:creationId xmlns:a16="http://schemas.microsoft.com/office/drawing/2014/main" id="{7AC57F1F-9746-453D-9490-6327D0D28057}"/>
            </a:ext>
          </a:extLst>
        </xdr:cNvPr>
        <xdr:cNvCxnSpPr/>
      </xdr:nvCxnSpPr>
      <xdr:spPr>
        <a:xfrm flipV="1">
          <a:off x="4634865" y="17258756"/>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91" name="【港湾・漁港】&#10;有形固定資産減価償却率最小値テキスト">
          <a:extLst>
            <a:ext uri="{FF2B5EF4-FFF2-40B4-BE49-F238E27FC236}">
              <a16:creationId xmlns:a16="http://schemas.microsoft.com/office/drawing/2014/main" id="{694B4C90-45F8-47C0-A6A6-C0F6F6A7FF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92" name="直線コネクタ 391">
          <a:extLst>
            <a:ext uri="{FF2B5EF4-FFF2-40B4-BE49-F238E27FC236}">
              <a16:creationId xmlns:a16="http://schemas.microsoft.com/office/drawing/2014/main" id="{D550B63C-2D48-4E79-8128-971D8EA7575B}"/>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60433</xdr:rowOff>
    </xdr:from>
    <xdr:ext cx="405111" cy="259045"/>
    <xdr:sp macro="" textlink="">
      <xdr:nvSpPr>
        <xdr:cNvPr id="393" name="【港湾・漁港】&#10;有形固定資産減価償却率最大値テキスト">
          <a:extLst>
            <a:ext uri="{FF2B5EF4-FFF2-40B4-BE49-F238E27FC236}">
              <a16:creationId xmlns:a16="http://schemas.microsoft.com/office/drawing/2014/main" id="{062E5023-6804-4810-ABAB-F58FA8C01B04}"/>
            </a:ext>
          </a:extLst>
        </xdr:cNvPr>
        <xdr:cNvSpPr txBox="1"/>
      </xdr:nvSpPr>
      <xdr:spPr>
        <a:xfrm>
          <a:off x="4673600" y="1703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113756</xdr:rowOff>
    </xdr:from>
    <xdr:to>
      <xdr:col>24</xdr:col>
      <xdr:colOff>152400</xdr:colOff>
      <xdr:row>100</xdr:row>
      <xdr:rowOff>113756</xdr:rowOff>
    </xdr:to>
    <xdr:cxnSp macro="">
      <xdr:nvCxnSpPr>
        <xdr:cNvPr id="394" name="直線コネクタ 393">
          <a:extLst>
            <a:ext uri="{FF2B5EF4-FFF2-40B4-BE49-F238E27FC236}">
              <a16:creationId xmlns:a16="http://schemas.microsoft.com/office/drawing/2014/main" id="{3C643382-82B7-4C51-A9D9-C4EE636EC06C}"/>
            </a:ext>
          </a:extLst>
        </xdr:cNvPr>
        <xdr:cNvCxnSpPr/>
      </xdr:nvCxnSpPr>
      <xdr:spPr>
        <a:xfrm>
          <a:off x="4546600" y="1725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56078</xdr:rowOff>
    </xdr:from>
    <xdr:ext cx="405111" cy="259045"/>
    <xdr:sp macro="" textlink="">
      <xdr:nvSpPr>
        <xdr:cNvPr id="395" name="【港湾・漁港】&#10;有形固定資産減価償却率平均値テキスト">
          <a:extLst>
            <a:ext uri="{FF2B5EF4-FFF2-40B4-BE49-F238E27FC236}">
              <a16:creationId xmlns:a16="http://schemas.microsoft.com/office/drawing/2014/main" id="{6A80A504-CEE5-4B52-840A-1BA986607B59}"/>
            </a:ext>
          </a:extLst>
        </xdr:cNvPr>
        <xdr:cNvSpPr txBox="1"/>
      </xdr:nvSpPr>
      <xdr:spPr>
        <a:xfrm>
          <a:off x="4673600" y="18058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77651</xdr:rowOff>
    </xdr:from>
    <xdr:to>
      <xdr:col>24</xdr:col>
      <xdr:colOff>114300</xdr:colOff>
      <xdr:row>106</xdr:row>
      <xdr:rowOff>7801</xdr:rowOff>
    </xdr:to>
    <xdr:sp macro="" textlink="">
      <xdr:nvSpPr>
        <xdr:cNvPr id="396" name="フローチャート: 判断 395">
          <a:extLst>
            <a:ext uri="{FF2B5EF4-FFF2-40B4-BE49-F238E27FC236}">
              <a16:creationId xmlns:a16="http://schemas.microsoft.com/office/drawing/2014/main" id="{8BC1DE96-C1A7-484D-9377-AC20A600C345}"/>
            </a:ext>
          </a:extLst>
        </xdr:cNvPr>
        <xdr:cNvSpPr/>
      </xdr:nvSpPr>
      <xdr:spPr>
        <a:xfrm>
          <a:off x="45847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85816</xdr:rowOff>
    </xdr:from>
    <xdr:to>
      <xdr:col>20</xdr:col>
      <xdr:colOff>38100</xdr:colOff>
      <xdr:row>106</xdr:row>
      <xdr:rowOff>15966</xdr:rowOff>
    </xdr:to>
    <xdr:sp macro="" textlink="">
      <xdr:nvSpPr>
        <xdr:cNvPr id="397" name="フローチャート: 判断 396">
          <a:extLst>
            <a:ext uri="{FF2B5EF4-FFF2-40B4-BE49-F238E27FC236}">
              <a16:creationId xmlns:a16="http://schemas.microsoft.com/office/drawing/2014/main" id="{401D114C-E632-4CB0-A326-A0692F30B866}"/>
            </a:ext>
          </a:extLst>
        </xdr:cNvPr>
        <xdr:cNvSpPr/>
      </xdr:nvSpPr>
      <xdr:spPr>
        <a:xfrm>
          <a:off x="3746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64588</xdr:rowOff>
    </xdr:from>
    <xdr:to>
      <xdr:col>15</xdr:col>
      <xdr:colOff>101600</xdr:colOff>
      <xdr:row>104</xdr:row>
      <xdr:rowOff>166188</xdr:rowOff>
    </xdr:to>
    <xdr:sp macro="" textlink="">
      <xdr:nvSpPr>
        <xdr:cNvPr id="398" name="フローチャート: 判断 397">
          <a:extLst>
            <a:ext uri="{FF2B5EF4-FFF2-40B4-BE49-F238E27FC236}">
              <a16:creationId xmlns:a16="http://schemas.microsoft.com/office/drawing/2014/main" id="{4859F9B7-253D-4A09-BDF7-CD1C4EAFE559}"/>
            </a:ext>
          </a:extLst>
        </xdr:cNvPr>
        <xdr:cNvSpPr/>
      </xdr:nvSpPr>
      <xdr:spPr>
        <a:xfrm>
          <a:off x="2857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9071</xdr:rowOff>
    </xdr:from>
    <xdr:to>
      <xdr:col>10</xdr:col>
      <xdr:colOff>165100</xdr:colOff>
      <xdr:row>106</xdr:row>
      <xdr:rowOff>110671</xdr:rowOff>
    </xdr:to>
    <xdr:sp macro="" textlink="">
      <xdr:nvSpPr>
        <xdr:cNvPr id="399" name="フローチャート: 判断 398">
          <a:extLst>
            <a:ext uri="{FF2B5EF4-FFF2-40B4-BE49-F238E27FC236}">
              <a16:creationId xmlns:a16="http://schemas.microsoft.com/office/drawing/2014/main" id="{1BBC2167-2879-4848-A0CE-DC6D76CC6F1F}"/>
            </a:ext>
          </a:extLst>
        </xdr:cNvPr>
        <xdr:cNvSpPr/>
      </xdr:nvSpPr>
      <xdr:spPr>
        <a:xfrm>
          <a:off x="1968500" y="1818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84182</xdr:rowOff>
    </xdr:from>
    <xdr:to>
      <xdr:col>6</xdr:col>
      <xdr:colOff>38100</xdr:colOff>
      <xdr:row>105</xdr:row>
      <xdr:rowOff>14332</xdr:rowOff>
    </xdr:to>
    <xdr:sp macro="" textlink="">
      <xdr:nvSpPr>
        <xdr:cNvPr id="400" name="フローチャート: 判断 399">
          <a:extLst>
            <a:ext uri="{FF2B5EF4-FFF2-40B4-BE49-F238E27FC236}">
              <a16:creationId xmlns:a16="http://schemas.microsoft.com/office/drawing/2014/main" id="{9AA2D6C6-4FB1-4A72-98AC-9779AA1CFCC8}"/>
            </a:ext>
          </a:extLst>
        </xdr:cNvPr>
        <xdr:cNvSpPr/>
      </xdr:nvSpPr>
      <xdr:spPr>
        <a:xfrm>
          <a:off x="1079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1" name="テキスト ボックス 400">
          <a:extLst>
            <a:ext uri="{FF2B5EF4-FFF2-40B4-BE49-F238E27FC236}">
              <a16:creationId xmlns:a16="http://schemas.microsoft.com/office/drawing/2014/main" id="{E717A9E1-742E-4E7C-BAC1-BE3804E8F07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2" name="テキスト ボックス 401">
          <a:extLst>
            <a:ext uri="{FF2B5EF4-FFF2-40B4-BE49-F238E27FC236}">
              <a16:creationId xmlns:a16="http://schemas.microsoft.com/office/drawing/2014/main" id="{A735DF99-6950-449C-A76B-864E77DBD9D6}"/>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3" name="テキスト ボックス 402">
          <a:extLst>
            <a:ext uri="{FF2B5EF4-FFF2-40B4-BE49-F238E27FC236}">
              <a16:creationId xmlns:a16="http://schemas.microsoft.com/office/drawing/2014/main" id="{52B17C8A-59F9-43F0-9605-560BCE5549E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4" name="テキスト ボックス 403">
          <a:extLst>
            <a:ext uri="{FF2B5EF4-FFF2-40B4-BE49-F238E27FC236}">
              <a16:creationId xmlns:a16="http://schemas.microsoft.com/office/drawing/2014/main" id="{74BD9BED-305D-475F-BC79-D44A641268E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5" name="テキスト ボックス 404">
          <a:extLst>
            <a:ext uri="{FF2B5EF4-FFF2-40B4-BE49-F238E27FC236}">
              <a16:creationId xmlns:a16="http://schemas.microsoft.com/office/drawing/2014/main" id="{BE951472-1298-4F19-A822-0141F2F77F6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33564</xdr:rowOff>
    </xdr:from>
    <xdr:to>
      <xdr:col>20</xdr:col>
      <xdr:colOff>38100</xdr:colOff>
      <xdr:row>107</xdr:row>
      <xdr:rowOff>135164</xdr:rowOff>
    </xdr:to>
    <xdr:sp macro="" textlink="">
      <xdr:nvSpPr>
        <xdr:cNvPr id="406" name="楕円 405">
          <a:extLst>
            <a:ext uri="{FF2B5EF4-FFF2-40B4-BE49-F238E27FC236}">
              <a16:creationId xmlns:a16="http://schemas.microsoft.com/office/drawing/2014/main" id="{ECF4ACB1-E964-43A1-99D8-711B1D133D95}"/>
            </a:ext>
          </a:extLst>
        </xdr:cNvPr>
        <xdr:cNvSpPr/>
      </xdr:nvSpPr>
      <xdr:spPr>
        <a:xfrm>
          <a:off x="3746500" y="183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107</xdr:row>
      <xdr:rowOff>13970</xdr:rowOff>
    </xdr:from>
    <xdr:to>
      <xdr:col>15</xdr:col>
      <xdr:colOff>101600</xdr:colOff>
      <xdr:row>107</xdr:row>
      <xdr:rowOff>115570</xdr:rowOff>
    </xdr:to>
    <xdr:sp macro="" textlink="">
      <xdr:nvSpPr>
        <xdr:cNvPr id="407" name="楕円 406">
          <a:extLst>
            <a:ext uri="{FF2B5EF4-FFF2-40B4-BE49-F238E27FC236}">
              <a16:creationId xmlns:a16="http://schemas.microsoft.com/office/drawing/2014/main" id="{42F7D31C-C708-4390-BE50-4A8AD682AE5D}"/>
            </a:ext>
          </a:extLst>
        </xdr:cNvPr>
        <xdr:cNvSpPr/>
      </xdr:nvSpPr>
      <xdr:spPr>
        <a:xfrm>
          <a:off x="2857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64770</xdr:rowOff>
    </xdr:from>
    <xdr:to>
      <xdr:col>19</xdr:col>
      <xdr:colOff>177800</xdr:colOff>
      <xdr:row>107</xdr:row>
      <xdr:rowOff>84364</xdr:rowOff>
    </xdr:to>
    <xdr:cxnSp macro="">
      <xdr:nvCxnSpPr>
        <xdr:cNvPr id="408" name="直線コネクタ 407">
          <a:extLst>
            <a:ext uri="{FF2B5EF4-FFF2-40B4-BE49-F238E27FC236}">
              <a16:creationId xmlns:a16="http://schemas.microsoft.com/office/drawing/2014/main" id="{87337D24-C8D0-4DB7-A0ED-FA64E46D4C2E}"/>
            </a:ext>
          </a:extLst>
        </xdr:cNvPr>
        <xdr:cNvCxnSpPr/>
      </xdr:nvCxnSpPr>
      <xdr:spPr>
        <a:xfrm>
          <a:off x="2908300" y="1840992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169092</xdr:rowOff>
    </xdr:from>
    <xdr:to>
      <xdr:col>10</xdr:col>
      <xdr:colOff>165100</xdr:colOff>
      <xdr:row>107</xdr:row>
      <xdr:rowOff>99242</xdr:rowOff>
    </xdr:to>
    <xdr:sp macro="" textlink="">
      <xdr:nvSpPr>
        <xdr:cNvPr id="409" name="楕円 408">
          <a:extLst>
            <a:ext uri="{FF2B5EF4-FFF2-40B4-BE49-F238E27FC236}">
              <a16:creationId xmlns:a16="http://schemas.microsoft.com/office/drawing/2014/main" id="{21B011DB-4462-4888-9A6B-EDDD857E1745}"/>
            </a:ext>
          </a:extLst>
        </xdr:cNvPr>
        <xdr:cNvSpPr/>
      </xdr:nvSpPr>
      <xdr:spPr>
        <a:xfrm>
          <a:off x="1968500" y="1834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48442</xdr:rowOff>
    </xdr:from>
    <xdr:to>
      <xdr:col>15</xdr:col>
      <xdr:colOff>50800</xdr:colOff>
      <xdr:row>107</xdr:row>
      <xdr:rowOff>64770</xdr:rowOff>
    </xdr:to>
    <xdr:cxnSp macro="">
      <xdr:nvCxnSpPr>
        <xdr:cNvPr id="410" name="直線コネクタ 409">
          <a:extLst>
            <a:ext uri="{FF2B5EF4-FFF2-40B4-BE49-F238E27FC236}">
              <a16:creationId xmlns:a16="http://schemas.microsoft.com/office/drawing/2014/main" id="{5AA996D2-053C-40FA-BDB8-695470ED83FE}"/>
            </a:ext>
          </a:extLst>
        </xdr:cNvPr>
        <xdr:cNvCxnSpPr/>
      </xdr:nvCxnSpPr>
      <xdr:spPr>
        <a:xfrm>
          <a:off x="2019300" y="1839359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13970</xdr:rowOff>
    </xdr:from>
    <xdr:to>
      <xdr:col>6</xdr:col>
      <xdr:colOff>38100</xdr:colOff>
      <xdr:row>107</xdr:row>
      <xdr:rowOff>115570</xdr:rowOff>
    </xdr:to>
    <xdr:sp macro="" textlink="">
      <xdr:nvSpPr>
        <xdr:cNvPr id="411" name="楕円 410">
          <a:extLst>
            <a:ext uri="{FF2B5EF4-FFF2-40B4-BE49-F238E27FC236}">
              <a16:creationId xmlns:a16="http://schemas.microsoft.com/office/drawing/2014/main" id="{59082C1B-F85A-4746-BF19-E6F3B058160E}"/>
            </a:ext>
          </a:extLst>
        </xdr:cNvPr>
        <xdr:cNvSpPr/>
      </xdr:nvSpPr>
      <xdr:spPr>
        <a:xfrm>
          <a:off x="1079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48442</xdr:rowOff>
    </xdr:from>
    <xdr:to>
      <xdr:col>10</xdr:col>
      <xdr:colOff>114300</xdr:colOff>
      <xdr:row>107</xdr:row>
      <xdr:rowOff>64770</xdr:rowOff>
    </xdr:to>
    <xdr:cxnSp macro="">
      <xdr:nvCxnSpPr>
        <xdr:cNvPr id="412" name="直線コネクタ 411">
          <a:extLst>
            <a:ext uri="{FF2B5EF4-FFF2-40B4-BE49-F238E27FC236}">
              <a16:creationId xmlns:a16="http://schemas.microsoft.com/office/drawing/2014/main" id="{B844070F-EA6D-45BB-B204-3EBD368EA8C9}"/>
            </a:ext>
          </a:extLst>
        </xdr:cNvPr>
        <xdr:cNvCxnSpPr/>
      </xdr:nvCxnSpPr>
      <xdr:spPr>
        <a:xfrm flipV="1">
          <a:off x="1130300" y="1839359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32493</xdr:rowOff>
    </xdr:from>
    <xdr:ext cx="405111" cy="259045"/>
    <xdr:sp macro="" textlink="">
      <xdr:nvSpPr>
        <xdr:cNvPr id="413" name="n_1aveValue【港湾・漁港】&#10;有形固定資産減価償却率">
          <a:extLst>
            <a:ext uri="{FF2B5EF4-FFF2-40B4-BE49-F238E27FC236}">
              <a16:creationId xmlns:a16="http://schemas.microsoft.com/office/drawing/2014/main" id="{84EAD777-26B8-4E87-9EC3-A055E4149472}"/>
            </a:ext>
          </a:extLst>
        </xdr:cNvPr>
        <xdr:cNvSpPr txBox="1"/>
      </xdr:nvSpPr>
      <xdr:spPr>
        <a:xfrm>
          <a:off x="3582044" y="1786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11265</xdr:rowOff>
    </xdr:from>
    <xdr:ext cx="405111" cy="259045"/>
    <xdr:sp macro="" textlink="">
      <xdr:nvSpPr>
        <xdr:cNvPr id="414" name="n_2aveValue【港湾・漁港】&#10;有形固定資産減価償却率">
          <a:extLst>
            <a:ext uri="{FF2B5EF4-FFF2-40B4-BE49-F238E27FC236}">
              <a16:creationId xmlns:a16="http://schemas.microsoft.com/office/drawing/2014/main" id="{6F59A574-D62F-42DE-9F8A-B6275A0D1DA9}"/>
            </a:ext>
          </a:extLst>
        </xdr:cNvPr>
        <xdr:cNvSpPr txBox="1"/>
      </xdr:nvSpPr>
      <xdr:spPr>
        <a:xfrm>
          <a:off x="27057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127198</xdr:rowOff>
    </xdr:from>
    <xdr:ext cx="405111" cy="259045"/>
    <xdr:sp macro="" textlink="">
      <xdr:nvSpPr>
        <xdr:cNvPr id="415" name="n_3aveValue【港湾・漁港】&#10;有形固定資産減価償却率">
          <a:extLst>
            <a:ext uri="{FF2B5EF4-FFF2-40B4-BE49-F238E27FC236}">
              <a16:creationId xmlns:a16="http://schemas.microsoft.com/office/drawing/2014/main" id="{2FC68093-4349-4C4E-AD7F-450B13CD5CB2}"/>
            </a:ext>
          </a:extLst>
        </xdr:cNvPr>
        <xdr:cNvSpPr txBox="1"/>
      </xdr:nvSpPr>
      <xdr:spPr>
        <a:xfrm>
          <a:off x="1816744" y="17957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30859</xdr:rowOff>
    </xdr:from>
    <xdr:ext cx="405111" cy="259045"/>
    <xdr:sp macro="" textlink="">
      <xdr:nvSpPr>
        <xdr:cNvPr id="416" name="n_4aveValue【港湾・漁港】&#10;有形固定資産減価償却率">
          <a:extLst>
            <a:ext uri="{FF2B5EF4-FFF2-40B4-BE49-F238E27FC236}">
              <a16:creationId xmlns:a16="http://schemas.microsoft.com/office/drawing/2014/main" id="{4838E565-EC17-4456-B664-542C396FD75A}"/>
            </a:ext>
          </a:extLst>
        </xdr:cNvPr>
        <xdr:cNvSpPr txBox="1"/>
      </xdr:nvSpPr>
      <xdr:spPr>
        <a:xfrm>
          <a:off x="927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126291</xdr:rowOff>
    </xdr:from>
    <xdr:ext cx="405111" cy="259045"/>
    <xdr:sp macro="" textlink="">
      <xdr:nvSpPr>
        <xdr:cNvPr id="417" name="n_1mainValue【港湾・漁港】&#10;有形固定資産減価償却率">
          <a:extLst>
            <a:ext uri="{FF2B5EF4-FFF2-40B4-BE49-F238E27FC236}">
              <a16:creationId xmlns:a16="http://schemas.microsoft.com/office/drawing/2014/main" id="{16BD2481-987B-417E-8248-26CA84BA5E6D}"/>
            </a:ext>
          </a:extLst>
        </xdr:cNvPr>
        <xdr:cNvSpPr txBox="1"/>
      </xdr:nvSpPr>
      <xdr:spPr>
        <a:xfrm>
          <a:off x="3582044" y="1847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106697</xdr:rowOff>
    </xdr:from>
    <xdr:ext cx="405111" cy="259045"/>
    <xdr:sp macro="" textlink="">
      <xdr:nvSpPr>
        <xdr:cNvPr id="418" name="n_2mainValue【港湾・漁港】&#10;有形固定資産減価償却率">
          <a:extLst>
            <a:ext uri="{FF2B5EF4-FFF2-40B4-BE49-F238E27FC236}">
              <a16:creationId xmlns:a16="http://schemas.microsoft.com/office/drawing/2014/main" id="{79347C54-6E80-4F26-946F-6CE9ECCFAC92}"/>
            </a:ext>
          </a:extLst>
        </xdr:cNvPr>
        <xdr:cNvSpPr txBox="1"/>
      </xdr:nvSpPr>
      <xdr:spPr>
        <a:xfrm>
          <a:off x="2705744" y="184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90369</xdr:rowOff>
    </xdr:from>
    <xdr:ext cx="405111" cy="259045"/>
    <xdr:sp macro="" textlink="">
      <xdr:nvSpPr>
        <xdr:cNvPr id="419" name="n_3mainValue【港湾・漁港】&#10;有形固定資産減価償却率">
          <a:extLst>
            <a:ext uri="{FF2B5EF4-FFF2-40B4-BE49-F238E27FC236}">
              <a16:creationId xmlns:a16="http://schemas.microsoft.com/office/drawing/2014/main" id="{2A7E93AD-2A7E-4C7F-9925-0A949BE05076}"/>
            </a:ext>
          </a:extLst>
        </xdr:cNvPr>
        <xdr:cNvSpPr txBox="1"/>
      </xdr:nvSpPr>
      <xdr:spPr>
        <a:xfrm>
          <a:off x="1816744" y="18435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106697</xdr:rowOff>
    </xdr:from>
    <xdr:ext cx="405111" cy="259045"/>
    <xdr:sp macro="" textlink="">
      <xdr:nvSpPr>
        <xdr:cNvPr id="420" name="n_4mainValue【港湾・漁港】&#10;有形固定資産減価償却率">
          <a:extLst>
            <a:ext uri="{FF2B5EF4-FFF2-40B4-BE49-F238E27FC236}">
              <a16:creationId xmlns:a16="http://schemas.microsoft.com/office/drawing/2014/main" id="{0AAE9343-57FA-468B-A017-1D2B64AA239A}"/>
            </a:ext>
          </a:extLst>
        </xdr:cNvPr>
        <xdr:cNvSpPr txBox="1"/>
      </xdr:nvSpPr>
      <xdr:spPr>
        <a:xfrm>
          <a:off x="927744" y="184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1" name="正方形/長方形 420">
          <a:extLst>
            <a:ext uri="{FF2B5EF4-FFF2-40B4-BE49-F238E27FC236}">
              <a16:creationId xmlns:a16="http://schemas.microsoft.com/office/drawing/2014/main" id="{18E731E4-FACF-4A8A-A64F-51B128CADCA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2" name="正方形/長方形 421">
          <a:extLst>
            <a:ext uri="{FF2B5EF4-FFF2-40B4-BE49-F238E27FC236}">
              <a16:creationId xmlns:a16="http://schemas.microsoft.com/office/drawing/2014/main" id="{AC48FF84-1C08-4696-95A7-94AA341D439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3" name="正方形/長方形 422">
          <a:extLst>
            <a:ext uri="{FF2B5EF4-FFF2-40B4-BE49-F238E27FC236}">
              <a16:creationId xmlns:a16="http://schemas.microsoft.com/office/drawing/2014/main" id="{1D5A750C-2F8B-4A68-80BC-E9C87E4092E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4" name="正方形/長方形 423">
          <a:extLst>
            <a:ext uri="{FF2B5EF4-FFF2-40B4-BE49-F238E27FC236}">
              <a16:creationId xmlns:a16="http://schemas.microsoft.com/office/drawing/2014/main" id="{255A6331-82F3-414F-A128-3C4E6935D56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5" name="正方形/長方形 424">
          <a:extLst>
            <a:ext uri="{FF2B5EF4-FFF2-40B4-BE49-F238E27FC236}">
              <a16:creationId xmlns:a16="http://schemas.microsoft.com/office/drawing/2014/main" id="{AF08E655-2517-43BE-A4EC-5EB3C1788B7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6" name="正方形/長方形 425">
          <a:extLst>
            <a:ext uri="{FF2B5EF4-FFF2-40B4-BE49-F238E27FC236}">
              <a16:creationId xmlns:a16="http://schemas.microsoft.com/office/drawing/2014/main" id="{4AB49C1B-FDBE-4067-8A1D-2228B10BCE6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7" name="正方形/長方形 426">
          <a:extLst>
            <a:ext uri="{FF2B5EF4-FFF2-40B4-BE49-F238E27FC236}">
              <a16:creationId xmlns:a16="http://schemas.microsoft.com/office/drawing/2014/main" id="{62A3ECE9-D11A-416A-B422-E051137D68D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8" name="正方形/長方形 427">
          <a:extLst>
            <a:ext uri="{FF2B5EF4-FFF2-40B4-BE49-F238E27FC236}">
              <a16:creationId xmlns:a16="http://schemas.microsoft.com/office/drawing/2014/main" id="{F5B42137-3DDB-4D2F-90D4-AD2B8D49C41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9" name="テキスト ボックス 428">
          <a:extLst>
            <a:ext uri="{FF2B5EF4-FFF2-40B4-BE49-F238E27FC236}">
              <a16:creationId xmlns:a16="http://schemas.microsoft.com/office/drawing/2014/main" id="{E8859091-F7CD-4922-B09D-A1AD9C82731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0" name="直線コネクタ 429">
          <a:extLst>
            <a:ext uri="{FF2B5EF4-FFF2-40B4-BE49-F238E27FC236}">
              <a16:creationId xmlns:a16="http://schemas.microsoft.com/office/drawing/2014/main" id="{6C18B384-5CF0-4C35-8F7F-5C2B5B5E74D5}"/>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31" name="直線コネクタ 430">
          <a:extLst>
            <a:ext uri="{FF2B5EF4-FFF2-40B4-BE49-F238E27FC236}">
              <a16:creationId xmlns:a16="http://schemas.microsoft.com/office/drawing/2014/main" id="{C92368ED-2143-4381-9237-E9C8B7857609}"/>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32" name="テキスト ボックス 431">
          <a:extLst>
            <a:ext uri="{FF2B5EF4-FFF2-40B4-BE49-F238E27FC236}">
              <a16:creationId xmlns:a16="http://schemas.microsoft.com/office/drawing/2014/main" id="{2E7F4A9F-5018-4783-A9BF-5A8305BE15C3}"/>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33" name="直線コネクタ 432">
          <a:extLst>
            <a:ext uri="{FF2B5EF4-FFF2-40B4-BE49-F238E27FC236}">
              <a16:creationId xmlns:a16="http://schemas.microsoft.com/office/drawing/2014/main" id="{522C7B85-E2AC-444E-853D-EC32D3987A5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34" name="テキスト ボックス 433">
          <a:extLst>
            <a:ext uri="{FF2B5EF4-FFF2-40B4-BE49-F238E27FC236}">
              <a16:creationId xmlns:a16="http://schemas.microsoft.com/office/drawing/2014/main" id="{594CC6B3-E800-494A-9D38-7A1E21B39D12}"/>
            </a:ext>
          </a:extLst>
        </xdr:cNvPr>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35" name="直線コネクタ 434">
          <a:extLst>
            <a:ext uri="{FF2B5EF4-FFF2-40B4-BE49-F238E27FC236}">
              <a16:creationId xmlns:a16="http://schemas.microsoft.com/office/drawing/2014/main" id="{71F33611-2AA6-4732-8B31-A9CDC4406F7B}"/>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36" name="テキスト ボックス 435">
          <a:extLst>
            <a:ext uri="{FF2B5EF4-FFF2-40B4-BE49-F238E27FC236}">
              <a16:creationId xmlns:a16="http://schemas.microsoft.com/office/drawing/2014/main" id="{7502FB20-BA37-4E12-A56F-68A7D3897EE5}"/>
            </a:ext>
          </a:extLst>
        </xdr:cNvPr>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37" name="直線コネクタ 436">
          <a:extLst>
            <a:ext uri="{FF2B5EF4-FFF2-40B4-BE49-F238E27FC236}">
              <a16:creationId xmlns:a16="http://schemas.microsoft.com/office/drawing/2014/main" id="{979C0FBE-03A5-41F1-93DE-9488EB7727A8}"/>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38" name="テキスト ボックス 437">
          <a:extLst>
            <a:ext uri="{FF2B5EF4-FFF2-40B4-BE49-F238E27FC236}">
              <a16:creationId xmlns:a16="http://schemas.microsoft.com/office/drawing/2014/main" id="{67D912A7-DAA7-4679-B474-4A9F598FB674}"/>
            </a:ext>
          </a:extLst>
        </xdr:cNvPr>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9" name="直線コネクタ 438">
          <a:extLst>
            <a:ext uri="{FF2B5EF4-FFF2-40B4-BE49-F238E27FC236}">
              <a16:creationId xmlns:a16="http://schemas.microsoft.com/office/drawing/2014/main" id="{C0DAF90D-5DEB-4134-BA97-0BD7A73B6F9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40" name="テキスト ボックス 439">
          <a:extLst>
            <a:ext uri="{FF2B5EF4-FFF2-40B4-BE49-F238E27FC236}">
              <a16:creationId xmlns:a16="http://schemas.microsoft.com/office/drawing/2014/main" id="{5D273DD9-916C-418C-9B34-EA5ACB013A0B}"/>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1" name="【港湾・漁港】&#10;一人当たり有形固定資産（償却資産）額グラフ枠">
          <a:extLst>
            <a:ext uri="{FF2B5EF4-FFF2-40B4-BE49-F238E27FC236}">
              <a16:creationId xmlns:a16="http://schemas.microsoft.com/office/drawing/2014/main" id="{3E27890C-22CC-40AD-BA4B-2AD1DD58FB4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154766</xdr:rowOff>
    </xdr:from>
    <xdr:to>
      <xdr:col>54</xdr:col>
      <xdr:colOff>189865</xdr:colOff>
      <xdr:row>108</xdr:row>
      <xdr:rowOff>76129</xdr:rowOff>
    </xdr:to>
    <xdr:cxnSp macro="">
      <xdr:nvCxnSpPr>
        <xdr:cNvPr id="442" name="直線コネクタ 441">
          <a:extLst>
            <a:ext uri="{FF2B5EF4-FFF2-40B4-BE49-F238E27FC236}">
              <a16:creationId xmlns:a16="http://schemas.microsoft.com/office/drawing/2014/main" id="{CC6DDE0C-E0B6-4792-A4A2-6BB2593933FC}"/>
            </a:ext>
          </a:extLst>
        </xdr:cNvPr>
        <xdr:cNvCxnSpPr/>
      </xdr:nvCxnSpPr>
      <xdr:spPr>
        <a:xfrm flipV="1">
          <a:off x="10476865" y="17128316"/>
          <a:ext cx="0" cy="146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79956</xdr:rowOff>
    </xdr:from>
    <xdr:ext cx="313932" cy="259045"/>
    <xdr:sp macro="" textlink="">
      <xdr:nvSpPr>
        <xdr:cNvPr id="443" name="【港湾・漁港】&#10;一人当たり有形固定資産（償却資産）額最小値テキスト">
          <a:extLst>
            <a:ext uri="{FF2B5EF4-FFF2-40B4-BE49-F238E27FC236}">
              <a16:creationId xmlns:a16="http://schemas.microsoft.com/office/drawing/2014/main" id="{0A58B000-F61E-4F06-8B94-B0C09A84D5FE}"/>
            </a:ext>
          </a:extLst>
        </xdr:cNvPr>
        <xdr:cNvSpPr txBox="1"/>
      </xdr:nvSpPr>
      <xdr:spPr>
        <a:xfrm>
          <a:off x="10515600" y="185965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76129</xdr:rowOff>
    </xdr:from>
    <xdr:to>
      <xdr:col>55</xdr:col>
      <xdr:colOff>88900</xdr:colOff>
      <xdr:row>108</xdr:row>
      <xdr:rowOff>76129</xdr:rowOff>
    </xdr:to>
    <xdr:cxnSp macro="">
      <xdr:nvCxnSpPr>
        <xdr:cNvPr id="444" name="直線コネクタ 443">
          <a:extLst>
            <a:ext uri="{FF2B5EF4-FFF2-40B4-BE49-F238E27FC236}">
              <a16:creationId xmlns:a16="http://schemas.microsoft.com/office/drawing/2014/main" id="{BE982A55-03AC-4667-B474-F0D84D4C312E}"/>
            </a:ext>
          </a:extLst>
        </xdr:cNvPr>
        <xdr:cNvCxnSpPr/>
      </xdr:nvCxnSpPr>
      <xdr:spPr>
        <a:xfrm>
          <a:off x="10388600" y="18592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101443</xdr:rowOff>
    </xdr:from>
    <xdr:ext cx="599010" cy="259045"/>
    <xdr:sp macro="" textlink="">
      <xdr:nvSpPr>
        <xdr:cNvPr id="445" name="【港湾・漁港】&#10;一人当たり有形固定資産（償却資産）額最大値テキスト">
          <a:extLst>
            <a:ext uri="{FF2B5EF4-FFF2-40B4-BE49-F238E27FC236}">
              <a16:creationId xmlns:a16="http://schemas.microsoft.com/office/drawing/2014/main" id="{B73720DE-A589-4774-9ABB-F0AF3FCC74B2}"/>
            </a:ext>
          </a:extLst>
        </xdr:cNvPr>
        <xdr:cNvSpPr txBox="1"/>
      </xdr:nvSpPr>
      <xdr:spPr>
        <a:xfrm>
          <a:off x="10515600" y="1690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154766</xdr:rowOff>
    </xdr:from>
    <xdr:to>
      <xdr:col>55</xdr:col>
      <xdr:colOff>88900</xdr:colOff>
      <xdr:row>99</xdr:row>
      <xdr:rowOff>154766</xdr:rowOff>
    </xdr:to>
    <xdr:cxnSp macro="">
      <xdr:nvCxnSpPr>
        <xdr:cNvPr id="446" name="直線コネクタ 445">
          <a:extLst>
            <a:ext uri="{FF2B5EF4-FFF2-40B4-BE49-F238E27FC236}">
              <a16:creationId xmlns:a16="http://schemas.microsoft.com/office/drawing/2014/main" id="{4650E8BA-2D5F-4180-9DE4-928D627D3A15}"/>
            </a:ext>
          </a:extLst>
        </xdr:cNvPr>
        <xdr:cNvCxnSpPr/>
      </xdr:nvCxnSpPr>
      <xdr:spPr>
        <a:xfrm>
          <a:off x="10388600" y="1712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98660</xdr:rowOff>
    </xdr:from>
    <xdr:ext cx="599010" cy="259045"/>
    <xdr:sp macro="" textlink="">
      <xdr:nvSpPr>
        <xdr:cNvPr id="447" name="【港湾・漁港】&#10;一人当たり有形固定資産（償却資産）額平均値テキスト">
          <a:extLst>
            <a:ext uri="{FF2B5EF4-FFF2-40B4-BE49-F238E27FC236}">
              <a16:creationId xmlns:a16="http://schemas.microsoft.com/office/drawing/2014/main" id="{76609D69-A0F7-41C6-8A23-170E9958986A}"/>
            </a:ext>
          </a:extLst>
        </xdr:cNvPr>
        <xdr:cNvSpPr txBox="1"/>
      </xdr:nvSpPr>
      <xdr:spPr>
        <a:xfrm>
          <a:off x="10515600" y="182723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120233</xdr:rowOff>
    </xdr:from>
    <xdr:to>
      <xdr:col>55</xdr:col>
      <xdr:colOff>50800</xdr:colOff>
      <xdr:row>107</xdr:row>
      <xdr:rowOff>50383</xdr:rowOff>
    </xdr:to>
    <xdr:sp macro="" textlink="">
      <xdr:nvSpPr>
        <xdr:cNvPr id="448" name="フローチャート: 判断 447">
          <a:extLst>
            <a:ext uri="{FF2B5EF4-FFF2-40B4-BE49-F238E27FC236}">
              <a16:creationId xmlns:a16="http://schemas.microsoft.com/office/drawing/2014/main" id="{2E2838F5-24F6-4F3E-A80C-9F736AE00826}"/>
            </a:ext>
          </a:extLst>
        </xdr:cNvPr>
        <xdr:cNvSpPr/>
      </xdr:nvSpPr>
      <xdr:spPr>
        <a:xfrm>
          <a:off x="10426700" y="1829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122546</xdr:rowOff>
    </xdr:from>
    <xdr:to>
      <xdr:col>50</xdr:col>
      <xdr:colOff>165100</xdr:colOff>
      <xdr:row>107</xdr:row>
      <xdr:rowOff>52696</xdr:rowOff>
    </xdr:to>
    <xdr:sp macro="" textlink="">
      <xdr:nvSpPr>
        <xdr:cNvPr id="449" name="フローチャート: 判断 448">
          <a:extLst>
            <a:ext uri="{FF2B5EF4-FFF2-40B4-BE49-F238E27FC236}">
              <a16:creationId xmlns:a16="http://schemas.microsoft.com/office/drawing/2014/main" id="{F155C184-074D-430D-86FF-0EC3FA671A77}"/>
            </a:ext>
          </a:extLst>
        </xdr:cNvPr>
        <xdr:cNvSpPr/>
      </xdr:nvSpPr>
      <xdr:spPr>
        <a:xfrm>
          <a:off x="9588500" y="1829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169286</xdr:rowOff>
    </xdr:from>
    <xdr:to>
      <xdr:col>46</xdr:col>
      <xdr:colOff>38100</xdr:colOff>
      <xdr:row>106</xdr:row>
      <xdr:rowOff>99436</xdr:rowOff>
    </xdr:to>
    <xdr:sp macro="" textlink="">
      <xdr:nvSpPr>
        <xdr:cNvPr id="450" name="フローチャート: 判断 449">
          <a:extLst>
            <a:ext uri="{FF2B5EF4-FFF2-40B4-BE49-F238E27FC236}">
              <a16:creationId xmlns:a16="http://schemas.microsoft.com/office/drawing/2014/main" id="{E61B1FC6-08D6-4CEA-BA48-A7CD5656AFDC}"/>
            </a:ext>
          </a:extLst>
        </xdr:cNvPr>
        <xdr:cNvSpPr/>
      </xdr:nvSpPr>
      <xdr:spPr>
        <a:xfrm>
          <a:off x="8699500" y="18171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69027</xdr:rowOff>
    </xdr:from>
    <xdr:to>
      <xdr:col>41</xdr:col>
      <xdr:colOff>101600</xdr:colOff>
      <xdr:row>105</xdr:row>
      <xdr:rowOff>170627</xdr:rowOff>
    </xdr:to>
    <xdr:sp macro="" textlink="">
      <xdr:nvSpPr>
        <xdr:cNvPr id="451" name="フローチャート: 判断 450">
          <a:extLst>
            <a:ext uri="{FF2B5EF4-FFF2-40B4-BE49-F238E27FC236}">
              <a16:creationId xmlns:a16="http://schemas.microsoft.com/office/drawing/2014/main" id="{190067C4-307E-46CC-92F7-387F0BBCB60F}"/>
            </a:ext>
          </a:extLst>
        </xdr:cNvPr>
        <xdr:cNvSpPr/>
      </xdr:nvSpPr>
      <xdr:spPr>
        <a:xfrm>
          <a:off x="7810500" y="18071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48991</xdr:rowOff>
    </xdr:from>
    <xdr:to>
      <xdr:col>36</xdr:col>
      <xdr:colOff>165100</xdr:colOff>
      <xdr:row>106</xdr:row>
      <xdr:rowOff>150591</xdr:rowOff>
    </xdr:to>
    <xdr:sp macro="" textlink="">
      <xdr:nvSpPr>
        <xdr:cNvPr id="452" name="フローチャート: 判断 451">
          <a:extLst>
            <a:ext uri="{FF2B5EF4-FFF2-40B4-BE49-F238E27FC236}">
              <a16:creationId xmlns:a16="http://schemas.microsoft.com/office/drawing/2014/main" id="{FB4A3492-F703-47FA-A8FF-2E61CE2D53E0}"/>
            </a:ext>
          </a:extLst>
        </xdr:cNvPr>
        <xdr:cNvSpPr/>
      </xdr:nvSpPr>
      <xdr:spPr>
        <a:xfrm>
          <a:off x="6921500" y="1822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3" name="テキスト ボックス 452">
          <a:extLst>
            <a:ext uri="{FF2B5EF4-FFF2-40B4-BE49-F238E27FC236}">
              <a16:creationId xmlns:a16="http://schemas.microsoft.com/office/drawing/2014/main" id="{A53B7358-A3F4-40B7-81CA-C0D31C87461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4" name="テキスト ボックス 453">
          <a:extLst>
            <a:ext uri="{FF2B5EF4-FFF2-40B4-BE49-F238E27FC236}">
              <a16:creationId xmlns:a16="http://schemas.microsoft.com/office/drawing/2014/main" id="{A7A60D2D-E053-46D3-80A9-E786F64A8F4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5" name="テキスト ボックス 454">
          <a:extLst>
            <a:ext uri="{FF2B5EF4-FFF2-40B4-BE49-F238E27FC236}">
              <a16:creationId xmlns:a16="http://schemas.microsoft.com/office/drawing/2014/main" id="{533CC975-2F6F-4D31-A773-CDD34E0286A1}"/>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6" name="テキスト ボックス 455">
          <a:extLst>
            <a:ext uri="{FF2B5EF4-FFF2-40B4-BE49-F238E27FC236}">
              <a16:creationId xmlns:a16="http://schemas.microsoft.com/office/drawing/2014/main" id="{CFAB307B-4589-4161-8C9A-C8890DE3EFE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7" name="テキスト ボックス 456">
          <a:extLst>
            <a:ext uri="{FF2B5EF4-FFF2-40B4-BE49-F238E27FC236}">
              <a16:creationId xmlns:a16="http://schemas.microsoft.com/office/drawing/2014/main" id="{EC5FFEE7-92E6-4397-82A4-4AC57D18F6C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93312</xdr:rowOff>
    </xdr:from>
    <xdr:to>
      <xdr:col>50</xdr:col>
      <xdr:colOff>165100</xdr:colOff>
      <xdr:row>105</xdr:row>
      <xdr:rowOff>23462</xdr:rowOff>
    </xdr:to>
    <xdr:sp macro="" textlink="">
      <xdr:nvSpPr>
        <xdr:cNvPr id="458" name="楕円 457">
          <a:extLst>
            <a:ext uri="{FF2B5EF4-FFF2-40B4-BE49-F238E27FC236}">
              <a16:creationId xmlns:a16="http://schemas.microsoft.com/office/drawing/2014/main" id="{AE73523F-CB9B-4866-BEC7-E1F129DD99EF}"/>
            </a:ext>
          </a:extLst>
        </xdr:cNvPr>
        <xdr:cNvSpPr/>
      </xdr:nvSpPr>
      <xdr:spPr>
        <a:xfrm>
          <a:off x="9588500" y="1792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99763</xdr:rowOff>
    </xdr:from>
    <xdr:to>
      <xdr:col>46</xdr:col>
      <xdr:colOff>38100</xdr:colOff>
      <xdr:row>105</xdr:row>
      <xdr:rowOff>29913</xdr:rowOff>
    </xdr:to>
    <xdr:sp macro="" textlink="">
      <xdr:nvSpPr>
        <xdr:cNvPr id="459" name="楕円 458">
          <a:extLst>
            <a:ext uri="{FF2B5EF4-FFF2-40B4-BE49-F238E27FC236}">
              <a16:creationId xmlns:a16="http://schemas.microsoft.com/office/drawing/2014/main" id="{98C3CBC0-CA14-425A-A16E-835E45847851}"/>
            </a:ext>
          </a:extLst>
        </xdr:cNvPr>
        <xdr:cNvSpPr/>
      </xdr:nvSpPr>
      <xdr:spPr>
        <a:xfrm>
          <a:off x="8699500" y="1793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144112</xdr:rowOff>
    </xdr:from>
    <xdr:to>
      <xdr:col>50</xdr:col>
      <xdr:colOff>114300</xdr:colOff>
      <xdr:row>104</xdr:row>
      <xdr:rowOff>150563</xdr:rowOff>
    </xdr:to>
    <xdr:cxnSp macro="">
      <xdr:nvCxnSpPr>
        <xdr:cNvPr id="460" name="直線コネクタ 459">
          <a:extLst>
            <a:ext uri="{FF2B5EF4-FFF2-40B4-BE49-F238E27FC236}">
              <a16:creationId xmlns:a16="http://schemas.microsoft.com/office/drawing/2014/main" id="{4FB030E5-86EE-44C3-9A9A-A888DB29F438}"/>
            </a:ext>
          </a:extLst>
        </xdr:cNvPr>
        <xdr:cNvCxnSpPr/>
      </xdr:nvCxnSpPr>
      <xdr:spPr>
        <a:xfrm flipV="1">
          <a:off x="8750300" y="17974912"/>
          <a:ext cx="889000" cy="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107826</xdr:rowOff>
    </xdr:from>
    <xdr:to>
      <xdr:col>41</xdr:col>
      <xdr:colOff>101600</xdr:colOff>
      <xdr:row>105</xdr:row>
      <xdr:rowOff>37976</xdr:rowOff>
    </xdr:to>
    <xdr:sp macro="" textlink="">
      <xdr:nvSpPr>
        <xdr:cNvPr id="461" name="楕円 460">
          <a:extLst>
            <a:ext uri="{FF2B5EF4-FFF2-40B4-BE49-F238E27FC236}">
              <a16:creationId xmlns:a16="http://schemas.microsoft.com/office/drawing/2014/main" id="{2A5F8914-A00D-40D9-BDCA-DFCBB2B70A75}"/>
            </a:ext>
          </a:extLst>
        </xdr:cNvPr>
        <xdr:cNvSpPr/>
      </xdr:nvSpPr>
      <xdr:spPr>
        <a:xfrm>
          <a:off x="7810500" y="1793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150563</xdr:rowOff>
    </xdr:from>
    <xdr:to>
      <xdr:col>45</xdr:col>
      <xdr:colOff>177800</xdr:colOff>
      <xdr:row>104</xdr:row>
      <xdr:rowOff>158626</xdr:rowOff>
    </xdr:to>
    <xdr:cxnSp macro="">
      <xdr:nvCxnSpPr>
        <xdr:cNvPr id="462" name="直線コネクタ 461">
          <a:extLst>
            <a:ext uri="{FF2B5EF4-FFF2-40B4-BE49-F238E27FC236}">
              <a16:creationId xmlns:a16="http://schemas.microsoft.com/office/drawing/2014/main" id="{5D0D72D3-6FFA-4D05-9A7B-F965EDD21D77}"/>
            </a:ext>
          </a:extLst>
        </xdr:cNvPr>
        <xdr:cNvCxnSpPr/>
      </xdr:nvCxnSpPr>
      <xdr:spPr>
        <a:xfrm flipV="1">
          <a:off x="7861300" y="17981363"/>
          <a:ext cx="889000" cy="8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127248</xdr:rowOff>
    </xdr:from>
    <xdr:to>
      <xdr:col>36</xdr:col>
      <xdr:colOff>165100</xdr:colOff>
      <xdr:row>105</xdr:row>
      <xdr:rowOff>57398</xdr:rowOff>
    </xdr:to>
    <xdr:sp macro="" textlink="">
      <xdr:nvSpPr>
        <xdr:cNvPr id="463" name="楕円 462">
          <a:extLst>
            <a:ext uri="{FF2B5EF4-FFF2-40B4-BE49-F238E27FC236}">
              <a16:creationId xmlns:a16="http://schemas.microsoft.com/office/drawing/2014/main" id="{C3230A02-497A-4761-9FBF-D0B7E1A1CD2B}"/>
            </a:ext>
          </a:extLst>
        </xdr:cNvPr>
        <xdr:cNvSpPr/>
      </xdr:nvSpPr>
      <xdr:spPr>
        <a:xfrm>
          <a:off x="6921500" y="1795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158626</xdr:rowOff>
    </xdr:from>
    <xdr:to>
      <xdr:col>41</xdr:col>
      <xdr:colOff>50800</xdr:colOff>
      <xdr:row>105</xdr:row>
      <xdr:rowOff>6598</xdr:rowOff>
    </xdr:to>
    <xdr:cxnSp macro="">
      <xdr:nvCxnSpPr>
        <xdr:cNvPr id="464" name="直線コネクタ 463">
          <a:extLst>
            <a:ext uri="{FF2B5EF4-FFF2-40B4-BE49-F238E27FC236}">
              <a16:creationId xmlns:a16="http://schemas.microsoft.com/office/drawing/2014/main" id="{C353D5A8-CCED-48EF-91DA-39876B3903D5}"/>
            </a:ext>
          </a:extLst>
        </xdr:cNvPr>
        <xdr:cNvCxnSpPr/>
      </xdr:nvCxnSpPr>
      <xdr:spPr>
        <a:xfrm flipV="1">
          <a:off x="6972300" y="17989426"/>
          <a:ext cx="889000" cy="19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43823</xdr:rowOff>
    </xdr:from>
    <xdr:ext cx="599010" cy="259045"/>
    <xdr:sp macro="" textlink="">
      <xdr:nvSpPr>
        <xdr:cNvPr id="465" name="n_1aveValue【港湾・漁港】&#10;一人当たり有形固定資産（償却資産）額">
          <a:extLst>
            <a:ext uri="{FF2B5EF4-FFF2-40B4-BE49-F238E27FC236}">
              <a16:creationId xmlns:a16="http://schemas.microsoft.com/office/drawing/2014/main" id="{DFBF0BC7-472C-4E9B-94B3-77017A3C75B9}"/>
            </a:ext>
          </a:extLst>
        </xdr:cNvPr>
        <xdr:cNvSpPr txBox="1"/>
      </xdr:nvSpPr>
      <xdr:spPr>
        <a:xfrm>
          <a:off x="9327095" y="18388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90563</xdr:rowOff>
    </xdr:from>
    <xdr:ext cx="599010" cy="259045"/>
    <xdr:sp macro="" textlink="">
      <xdr:nvSpPr>
        <xdr:cNvPr id="466" name="n_2aveValue【港湾・漁港】&#10;一人当たり有形固定資産（償却資産）額">
          <a:extLst>
            <a:ext uri="{FF2B5EF4-FFF2-40B4-BE49-F238E27FC236}">
              <a16:creationId xmlns:a16="http://schemas.microsoft.com/office/drawing/2014/main" id="{82BB7E9B-8012-4D0F-A54E-C28AD794EE34}"/>
            </a:ext>
          </a:extLst>
        </xdr:cNvPr>
        <xdr:cNvSpPr txBox="1"/>
      </xdr:nvSpPr>
      <xdr:spPr>
        <a:xfrm>
          <a:off x="8450795" y="18264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161754</xdr:rowOff>
    </xdr:from>
    <xdr:ext cx="599010" cy="259045"/>
    <xdr:sp macro="" textlink="">
      <xdr:nvSpPr>
        <xdr:cNvPr id="467" name="n_3aveValue【港湾・漁港】&#10;一人当たり有形固定資産（償却資産）額">
          <a:extLst>
            <a:ext uri="{FF2B5EF4-FFF2-40B4-BE49-F238E27FC236}">
              <a16:creationId xmlns:a16="http://schemas.microsoft.com/office/drawing/2014/main" id="{AD946B40-94FD-4145-8117-68236177EE46}"/>
            </a:ext>
          </a:extLst>
        </xdr:cNvPr>
        <xdr:cNvSpPr txBox="1"/>
      </xdr:nvSpPr>
      <xdr:spPr>
        <a:xfrm>
          <a:off x="7561795" y="18164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141718</xdr:rowOff>
    </xdr:from>
    <xdr:ext cx="599010" cy="259045"/>
    <xdr:sp macro="" textlink="">
      <xdr:nvSpPr>
        <xdr:cNvPr id="468" name="n_4aveValue【港湾・漁港】&#10;一人当たり有形固定資産（償却資産）額">
          <a:extLst>
            <a:ext uri="{FF2B5EF4-FFF2-40B4-BE49-F238E27FC236}">
              <a16:creationId xmlns:a16="http://schemas.microsoft.com/office/drawing/2014/main" id="{A5E11E15-313E-4BB2-8EE0-36E174A244C3}"/>
            </a:ext>
          </a:extLst>
        </xdr:cNvPr>
        <xdr:cNvSpPr txBox="1"/>
      </xdr:nvSpPr>
      <xdr:spPr>
        <a:xfrm>
          <a:off x="6672795" y="18315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103</xdr:row>
      <xdr:rowOff>39989</xdr:rowOff>
    </xdr:from>
    <xdr:ext cx="599010" cy="259045"/>
    <xdr:sp macro="" textlink="">
      <xdr:nvSpPr>
        <xdr:cNvPr id="469" name="n_1mainValue【港湾・漁港】&#10;一人当たり有形固定資産（償却資産）額">
          <a:extLst>
            <a:ext uri="{FF2B5EF4-FFF2-40B4-BE49-F238E27FC236}">
              <a16:creationId xmlns:a16="http://schemas.microsoft.com/office/drawing/2014/main" id="{454C8E49-DF34-4364-913D-7B4D9750EF36}"/>
            </a:ext>
          </a:extLst>
        </xdr:cNvPr>
        <xdr:cNvSpPr txBox="1"/>
      </xdr:nvSpPr>
      <xdr:spPr>
        <a:xfrm>
          <a:off x="9327095" y="17699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103</xdr:row>
      <xdr:rowOff>46440</xdr:rowOff>
    </xdr:from>
    <xdr:ext cx="599010" cy="259045"/>
    <xdr:sp macro="" textlink="">
      <xdr:nvSpPr>
        <xdr:cNvPr id="470" name="n_2mainValue【港湾・漁港】&#10;一人当たり有形固定資産（償却資産）額">
          <a:extLst>
            <a:ext uri="{FF2B5EF4-FFF2-40B4-BE49-F238E27FC236}">
              <a16:creationId xmlns:a16="http://schemas.microsoft.com/office/drawing/2014/main" id="{1F0893A7-D836-4C20-AEA5-2E9960645C2B}"/>
            </a:ext>
          </a:extLst>
        </xdr:cNvPr>
        <xdr:cNvSpPr txBox="1"/>
      </xdr:nvSpPr>
      <xdr:spPr>
        <a:xfrm>
          <a:off x="8450795" y="17705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103</xdr:row>
      <xdr:rowOff>54503</xdr:rowOff>
    </xdr:from>
    <xdr:ext cx="599010" cy="259045"/>
    <xdr:sp macro="" textlink="">
      <xdr:nvSpPr>
        <xdr:cNvPr id="471" name="n_3mainValue【港湾・漁港】&#10;一人当たり有形固定資産（償却資産）額">
          <a:extLst>
            <a:ext uri="{FF2B5EF4-FFF2-40B4-BE49-F238E27FC236}">
              <a16:creationId xmlns:a16="http://schemas.microsoft.com/office/drawing/2014/main" id="{F8BE4988-03FC-439C-A4CA-1B1293F26BDA}"/>
            </a:ext>
          </a:extLst>
        </xdr:cNvPr>
        <xdr:cNvSpPr txBox="1"/>
      </xdr:nvSpPr>
      <xdr:spPr>
        <a:xfrm>
          <a:off x="7561795" y="17713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103</xdr:row>
      <xdr:rowOff>73925</xdr:rowOff>
    </xdr:from>
    <xdr:ext cx="599010" cy="259045"/>
    <xdr:sp macro="" textlink="">
      <xdr:nvSpPr>
        <xdr:cNvPr id="472" name="n_4mainValue【港湾・漁港】&#10;一人当たり有形固定資産（償却資産）額">
          <a:extLst>
            <a:ext uri="{FF2B5EF4-FFF2-40B4-BE49-F238E27FC236}">
              <a16:creationId xmlns:a16="http://schemas.microsoft.com/office/drawing/2014/main" id="{3CCF05E5-3EDD-4594-852D-418848B776A3}"/>
            </a:ext>
          </a:extLst>
        </xdr:cNvPr>
        <xdr:cNvSpPr txBox="1"/>
      </xdr:nvSpPr>
      <xdr:spPr>
        <a:xfrm>
          <a:off x="6672795" y="1773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3" name="正方形/長方形 472">
          <a:extLst>
            <a:ext uri="{FF2B5EF4-FFF2-40B4-BE49-F238E27FC236}">
              <a16:creationId xmlns:a16="http://schemas.microsoft.com/office/drawing/2014/main" id="{EF152E54-7281-4C22-9356-F93C914D268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4" name="正方形/長方形 473">
          <a:extLst>
            <a:ext uri="{FF2B5EF4-FFF2-40B4-BE49-F238E27FC236}">
              <a16:creationId xmlns:a16="http://schemas.microsoft.com/office/drawing/2014/main" id="{8B14D2AC-1ACE-4507-9196-714589AC623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5" name="正方形/長方形 474">
          <a:extLst>
            <a:ext uri="{FF2B5EF4-FFF2-40B4-BE49-F238E27FC236}">
              <a16:creationId xmlns:a16="http://schemas.microsoft.com/office/drawing/2014/main" id="{4F72B686-97C0-41C7-84C8-5736337EB4E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6" name="正方形/長方形 475">
          <a:extLst>
            <a:ext uri="{FF2B5EF4-FFF2-40B4-BE49-F238E27FC236}">
              <a16:creationId xmlns:a16="http://schemas.microsoft.com/office/drawing/2014/main" id="{D599EDFB-9282-44BD-8418-48385365D34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7" name="正方形/長方形 476">
          <a:extLst>
            <a:ext uri="{FF2B5EF4-FFF2-40B4-BE49-F238E27FC236}">
              <a16:creationId xmlns:a16="http://schemas.microsoft.com/office/drawing/2014/main" id="{1D64A659-4147-40C6-BAEF-9CB0E09DE87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8" name="正方形/長方形 477">
          <a:extLst>
            <a:ext uri="{FF2B5EF4-FFF2-40B4-BE49-F238E27FC236}">
              <a16:creationId xmlns:a16="http://schemas.microsoft.com/office/drawing/2014/main" id="{ADD5820B-CF0C-4266-8B76-EB118C77543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9" name="正方形/長方形 478">
          <a:extLst>
            <a:ext uri="{FF2B5EF4-FFF2-40B4-BE49-F238E27FC236}">
              <a16:creationId xmlns:a16="http://schemas.microsoft.com/office/drawing/2014/main" id="{2431EA78-D24A-4AE1-9440-EA7C698CAC3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0" name="正方形/長方形 479">
          <a:extLst>
            <a:ext uri="{FF2B5EF4-FFF2-40B4-BE49-F238E27FC236}">
              <a16:creationId xmlns:a16="http://schemas.microsoft.com/office/drawing/2014/main" id="{BEE94FAA-0325-4E43-BD94-251B66EAA51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1" name="テキスト ボックス 480">
          <a:extLst>
            <a:ext uri="{FF2B5EF4-FFF2-40B4-BE49-F238E27FC236}">
              <a16:creationId xmlns:a16="http://schemas.microsoft.com/office/drawing/2014/main" id="{DCBD0B4D-8BD3-433C-B970-1AA02B84679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2" name="直線コネクタ 481">
          <a:extLst>
            <a:ext uri="{FF2B5EF4-FFF2-40B4-BE49-F238E27FC236}">
              <a16:creationId xmlns:a16="http://schemas.microsoft.com/office/drawing/2014/main" id="{7E0BD881-9E26-4B27-BD62-8D02D0DA5CC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3" name="テキスト ボックス 482">
          <a:extLst>
            <a:ext uri="{FF2B5EF4-FFF2-40B4-BE49-F238E27FC236}">
              <a16:creationId xmlns:a16="http://schemas.microsoft.com/office/drawing/2014/main" id="{5197F9D2-342B-47A6-851E-CE8C02F209A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4" name="直線コネクタ 483">
          <a:extLst>
            <a:ext uri="{FF2B5EF4-FFF2-40B4-BE49-F238E27FC236}">
              <a16:creationId xmlns:a16="http://schemas.microsoft.com/office/drawing/2014/main" id="{BC87BF92-D45C-43B5-AFA6-A2016F98B62A}"/>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5" name="テキスト ボックス 484">
          <a:extLst>
            <a:ext uri="{FF2B5EF4-FFF2-40B4-BE49-F238E27FC236}">
              <a16:creationId xmlns:a16="http://schemas.microsoft.com/office/drawing/2014/main" id="{FEEBB974-A397-4346-9D5A-1FE7071123B5}"/>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6" name="直線コネクタ 485">
          <a:extLst>
            <a:ext uri="{FF2B5EF4-FFF2-40B4-BE49-F238E27FC236}">
              <a16:creationId xmlns:a16="http://schemas.microsoft.com/office/drawing/2014/main" id="{DE395D7A-F22E-4C92-AE9F-DC9662C9F54A}"/>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7" name="テキスト ボックス 486">
          <a:extLst>
            <a:ext uri="{FF2B5EF4-FFF2-40B4-BE49-F238E27FC236}">
              <a16:creationId xmlns:a16="http://schemas.microsoft.com/office/drawing/2014/main" id="{75775C9F-3CE0-4970-802C-4A6838B2F477}"/>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8" name="直線コネクタ 487">
          <a:extLst>
            <a:ext uri="{FF2B5EF4-FFF2-40B4-BE49-F238E27FC236}">
              <a16:creationId xmlns:a16="http://schemas.microsoft.com/office/drawing/2014/main" id="{A21B300C-8704-4F5E-812E-A7D3450089C3}"/>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9" name="テキスト ボックス 488">
          <a:extLst>
            <a:ext uri="{FF2B5EF4-FFF2-40B4-BE49-F238E27FC236}">
              <a16:creationId xmlns:a16="http://schemas.microsoft.com/office/drawing/2014/main" id="{E2B39A10-1AAF-45BF-A435-9E026D5EE878}"/>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90" name="直線コネクタ 489">
          <a:extLst>
            <a:ext uri="{FF2B5EF4-FFF2-40B4-BE49-F238E27FC236}">
              <a16:creationId xmlns:a16="http://schemas.microsoft.com/office/drawing/2014/main" id="{F4E419BB-9022-4965-B9D8-255473398835}"/>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91" name="テキスト ボックス 490">
          <a:extLst>
            <a:ext uri="{FF2B5EF4-FFF2-40B4-BE49-F238E27FC236}">
              <a16:creationId xmlns:a16="http://schemas.microsoft.com/office/drawing/2014/main" id="{6FF76DD7-7719-4A62-92CD-D3A8F69DE017}"/>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2" name="直線コネクタ 491">
          <a:extLst>
            <a:ext uri="{FF2B5EF4-FFF2-40B4-BE49-F238E27FC236}">
              <a16:creationId xmlns:a16="http://schemas.microsoft.com/office/drawing/2014/main" id="{E721D925-A1E7-4E16-ADA6-EC8962644984}"/>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3" name="テキスト ボックス 492">
          <a:extLst>
            <a:ext uri="{FF2B5EF4-FFF2-40B4-BE49-F238E27FC236}">
              <a16:creationId xmlns:a16="http://schemas.microsoft.com/office/drawing/2014/main" id="{EB34DB6C-E14F-4167-9E04-BA7B860FC00D}"/>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4" name="直線コネクタ 493">
          <a:extLst>
            <a:ext uri="{FF2B5EF4-FFF2-40B4-BE49-F238E27FC236}">
              <a16:creationId xmlns:a16="http://schemas.microsoft.com/office/drawing/2014/main" id="{7D153FB0-A0BC-49A8-A3B9-994B3F417A5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5" name="テキスト ボックス 494">
          <a:extLst>
            <a:ext uri="{FF2B5EF4-FFF2-40B4-BE49-F238E27FC236}">
              <a16:creationId xmlns:a16="http://schemas.microsoft.com/office/drawing/2014/main" id="{B9808202-A6D7-484F-BCA4-04A43E24409A}"/>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6" name="【認定こども園・幼稚園・保育所】&#10;有形固定資産減価償却率グラフ枠">
          <a:extLst>
            <a:ext uri="{FF2B5EF4-FFF2-40B4-BE49-F238E27FC236}">
              <a16:creationId xmlns:a16="http://schemas.microsoft.com/office/drawing/2014/main" id="{C9866396-49FE-49C3-BA06-23CFD47F2FF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53340</xdr:rowOff>
    </xdr:from>
    <xdr:to>
      <xdr:col>85</xdr:col>
      <xdr:colOff>126364</xdr:colOff>
      <xdr:row>42</xdr:row>
      <xdr:rowOff>38100</xdr:rowOff>
    </xdr:to>
    <xdr:cxnSp macro="">
      <xdr:nvCxnSpPr>
        <xdr:cNvPr id="497" name="直線コネクタ 496">
          <a:extLst>
            <a:ext uri="{FF2B5EF4-FFF2-40B4-BE49-F238E27FC236}">
              <a16:creationId xmlns:a16="http://schemas.microsoft.com/office/drawing/2014/main" id="{92F748FB-2AE4-4C5C-8683-2B8E37C629C3}"/>
            </a:ext>
          </a:extLst>
        </xdr:cNvPr>
        <xdr:cNvCxnSpPr/>
      </xdr:nvCxnSpPr>
      <xdr:spPr>
        <a:xfrm flipV="1">
          <a:off x="16318864" y="571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98" name="【認定こども園・幼稚園・保育所】&#10;有形固定資産減価償却率最小値テキスト">
          <a:extLst>
            <a:ext uri="{FF2B5EF4-FFF2-40B4-BE49-F238E27FC236}">
              <a16:creationId xmlns:a16="http://schemas.microsoft.com/office/drawing/2014/main" id="{77555EBE-FF7B-42F2-975B-4F055FD35E2B}"/>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99" name="直線コネクタ 498">
          <a:extLst>
            <a:ext uri="{FF2B5EF4-FFF2-40B4-BE49-F238E27FC236}">
              <a16:creationId xmlns:a16="http://schemas.microsoft.com/office/drawing/2014/main" id="{6E4E7B1C-BC0E-457C-A39B-117FFA9D279D}"/>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17</xdr:rowOff>
    </xdr:from>
    <xdr:ext cx="405111" cy="259045"/>
    <xdr:sp macro="" textlink="">
      <xdr:nvSpPr>
        <xdr:cNvPr id="500" name="【認定こども園・幼稚園・保育所】&#10;有形固定資産減価償却率最大値テキスト">
          <a:extLst>
            <a:ext uri="{FF2B5EF4-FFF2-40B4-BE49-F238E27FC236}">
              <a16:creationId xmlns:a16="http://schemas.microsoft.com/office/drawing/2014/main" id="{63177266-40AD-4F39-8088-0365CE5287E4}"/>
            </a:ext>
          </a:extLst>
        </xdr:cNvPr>
        <xdr:cNvSpPr txBox="1"/>
      </xdr:nvSpPr>
      <xdr:spPr>
        <a:xfrm>
          <a:off x="16357600" y="548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53340</xdr:rowOff>
    </xdr:from>
    <xdr:to>
      <xdr:col>86</xdr:col>
      <xdr:colOff>25400</xdr:colOff>
      <xdr:row>33</xdr:row>
      <xdr:rowOff>53340</xdr:rowOff>
    </xdr:to>
    <xdr:cxnSp macro="">
      <xdr:nvCxnSpPr>
        <xdr:cNvPr id="501" name="直線コネクタ 500">
          <a:extLst>
            <a:ext uri="{FF2B5EF4-FFF2-40B4-BE49-F238E27FC236}">
              <a16:creationId xmlns:a16="http://schemas.microsoft.com/office/drawing/2014/main" id="{7D3A519C-9EC4-492F-AC81-56ACCBD80056}"/>
            </a:ext>
          </a:extLst>
        </xdr:cNvPr>
        <xdr:cNvCxnSpPr/>
      </xdr:nvCxnSpPr>
      <xdr:spPr>
        <a:xfrm>
          <a:off x="16230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137177</xdr:rowOff>
    </xdr:from>
    <xdr:ext cx="405111" cy="259045"/>
    <xdr:sp macro="" textlink="">
      <xdr:nvSpPr>
        <xdr:cNvPr id="502" name="【認定こども園・幼稚園・保育所】&#10;有形固定資産減価償却率平均値テキスト">
          <a:extLst>
            <a:ext uri="{FF2B5EF4-FFF2-40B4-BE49-F238E27FC236}">
              <a16:creationId xmlns:a16="http://schemas.microsoft.com/office/drawing/2014/main" id="{AE1669BD-5B7B-4DA2-870B-9F4106B2B090}"/>
            </a:ext>
          </a:extLst>
        </xdr:cNvPr>
        <xdr:cNvSpPr txBox="1"/>
      </xdr:nvSpPr>
      <xdr:spPr>
        <a:xfrm>
          <a:off x="16357600" y="6309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158750</xdr:rowOff>
    </xdr:from>
    <xdr:to>
      <xdr:col>85</xdr:col>
      <xdr:colOff>177800</xdr:colOff>
      <xdr:row>37</xdr:row>
      <xdr:rowOff>88900</xdr:rowOff>
    </xdr:to>
    <xdr:sp macro="" textlink="">
      <xdr:nvSpPr>
        <xdr:cNvPr id="503" name="フローチャート: 判断 502">
          <a:extLst>
            <a:ext uri="{FF2B5EF4-FFF2-40B4-BE49-F238E27FC236}">
              <a16:creationId xmlns:a16="http://schemas.microsoft.com/office/drawing/2014/main" id="{F061F7C9-10BA-40EB-958D-BA8D4D447A30}"/>
            </a:ext>
          </a:extLst>
        </xdr:cNvPr>
        <xdr:cNvSpPr/>
      </xdr:nvSpPr>
      <xdr:spPr>
        <a:xfrm>
          <a:off x="162687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153035</xdr:rowOff>
    </xdr:from>
    <xdr:to>
      <xdr:col>81</xdr:col>
      <xdr:colOff>101600</xdr:colOff>
      <xdr:row>37</xdr:row>
      <xdr:rowOff>83185</xdr:rowOff>
    </xdr:to>
    <xdr:sp macro="" textlink="">
      <xdr:nvSpPr>
        <xdr:cNvPr id="504" name="フローチャート: 判断 503">
          <a:extLst>
            <a:ext uri="{FF2B5EF4-FFF2-40B4-BE49-F238E27FC236}">
              <a16:creationId xmlns:a16="http://schemas.microsoft.com/office/drawing/2014/main" id="{1FD5FBBC-12C3-412F-A7D3-F9FFBED94CC0}"/>
            </a:ext>
          </a:extLst>
        </xdr:cNvPr>
        <xdr:cNvSpPr/>
      </xdr:nvSpPr>
      <xdr:spPr>
        <a:xfrm>
          <a:off x="15430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122555</xdr:rowOff>
    </xdr:from>
    <xdr:to>
      <xdr:col>76</xdr:col>
      <xdr:colOff>165100</xdr:colOff>
      <xdr:row>37</xdr:row>
      <xdr:rowOff>52705</xdr:rowOff>
    </xdr:to>
    <xdr:sp macro="" textlink="">
      <xdr:nvSpPr>
        <xdr:cNvPr id="505" name="フローチャート: 判断 504">
          <a:extLst>
            <a:ext uri="{FF2B5EF4-FFF2-40B4-BE49-F238E27FC236}">
              <a16:creationId xmlns:a16="http://schemas.microsoft.com/office/drawing/2014/main" id="{4FF503C1-8A0C-4F52-B92F-59E4EFDC9ABB}"/>
            </a:ext>
          </a:extLst>
        </xdr:cNvPr>
        <xdr:cNvSpPr/>
      </xdr:nvSpPr>
      <xdr:spPr>
        <a:xfrm>
          <a:off x="14541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114935</xdr:rowOff>
    </xdr:from>
    <xdr:to>
      <xdr:col>72</xdr:col>
      <xdr:colOff>38100</xdr:colOff>
      <xdr:row>37</xdr:row>
      <xdr:rowOff>45085</xdr:rowOff>
    </xdr:to>
    <xdr:sp macro="" textlink="">
      <xdr:nvSpPr>
        <xdr:cNvPr id="506" name="フローチャート: 判断 505">
          <a:extLst>
            <a:ext uri="{FF2B5EF4-FFF2-40B4-BE49-F238E27FC236}">
              <a16:creationId xmlns:a16="http://schemas.microsoft.com/office/drawing/2014/main" id="{CD0F4257-6A4A-4838-AEDB-3F35E120DC27}"/>
            </a:ext>
          </a:extLst>
        </xdr:cNvPr>
        <xdr:cNvSpPr/>
      </xdr:nvSpPr>
      <xdr:spPr>
        <a:xfrm>
          <a:off x="13652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101600</xdr:rowOff>
    </xdr:from>
    <xdr:to>
      <xdr:col>67</xdr:col>
      <xdr:colOff>101600</xdr:colOff>
      <xdr:row>37</xdr:row>
      <xdr:rowOff>31750</xdr:rowOff>
    </xdr:to>
    <xdr:sp macro="" textlink="">
      <xdr:nvSpPr>
        <xdr:cNvPr id="507" name="フローチャート: 判断 506">
          <a:extLst>
            <a:ext uri="{FF2B5EF4-FFF2-40B4-BE49-F238E27FC236}">
              <a16:creationId xmlns:a16="http://schemas.microsoft.com/office/drawing/2014/main" id="{37F35A72-1273-4A89-AEBD-19ADED23D4A0}"/>
            </a:ext>
          </a:extLst>
        </xdr:cNvPr>
        <xdr:cNvSpPr/>
      </xdr:nvSpPr>
      <xdr:spPr>
        <a:xfrm>
          <a:off x="12763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id="{603871F3-5A4C-4CAE-8B1F-FCA8EA2A032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id="{57AA9B48-CD6C-4203-96A6-64EDA5D5E02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id="{AD62B733-12BD-496E-802E-9203672652A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1" name="テキスト ボックス 510">
          <a:extLst>
            <a:ext uri="{FF2B5EF4-FFF2-40B4-BE49-F238E27FC236}">
              <a16:creationId xmlns:a16="http://schemas.microsoft.com/office/drawing/2014/main" id="{732B5D83-E904-4694-B116-48729C30F67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2" name="テキスト ボックス 511">
          <a:extLst>
            <a:ext uri="{FF2B5EF4-FFF2-40B4-BE49-F238E27FC236}">
              <a16:creationId xmlns:a16="http://schemas.microsoft.com/office/drawing/2014/main" id="{D6F16721-E38E-43B9-A5B4-7734F3EA345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105410</xdr:rowOff>
    </xdr:from>
    <xdr:to>
      <xdr:col>81</xdr:col>
      <xdr:colOff>101600</xdr:colOff>
      <xdr:row>35</xdr:row>
      <xdr:rowOff>35560</xdr:rowOff>
    </xdr:to>
    <xdr:sp macro="" textlink="">
      <xdr:nvSpPr>
        <xdr:cNvPr id="513" name="楕円 512">
          <a:extLst>
            <a:ext uri="{FF2B5EF4-FFF2-40B4-BE49-F238E27FC236}">
              <a16:creationId xmlns:a16="http://schemas.microsoft.com/office/drawing/2014/main" id="{3650F9B2-90A2-4E32-B348-A521C4049A85}"/>
            </a:ext>
          </a:extLst>
        </xdr:cNvPr>
        <xdr:cNvSpPr/>
      </xdr:nvSpPr>
      <xdr:spPr>
        <a:xfrm>
          <a:off x="15430500" y="593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34</xdr:row>
      <xdr:rowOff>48260</xdr:rowOff>
    </xdr:from>
    <xdr:to>
      <xdr:col>76</xdr:col>
      <xdr:colOff>165100</xdr:colOff>
      <xdr:row>34</xdr:row>
      <xdr:rowOff>149860</xdr:rowOff>
    </xdr:to>
    <xdr:sp macro="" textlink="">
      <xdr:nvSpPr>
        <xdr:cNvPr id="514" name="楕円 513">
          <a:extLst>
            <a:ext uri="{FF2B5EF4-FFF2-40B4-BE49-F238E27FC236}">
              <a16:creationId xmlns:a16="http://schemas.microsoft.com/office/drawing/2014/main" id="{CA1D3051-3889-4F19-A00B-CE9BF306B909}"/>
            </a:ext>
          </a:extLst>
        </xdr:cNvPr>
        <xdr:cNvSpPr/>
      </xdr:nvSpPr>
      <xdr:spPr>
        <a:xfrm>
          <a:off x="14541500" y="587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99060</xdr:rowOff>
    </xdr:from>
    <xdr:to>
      <xdr:col>81</xdr:col>
      <xdr:colOff>50800</xdr:colOff>
      <xdr:row>34</xdr:row>
      <xdr:rowOff>156210</xdr:rowOff>
    </xdr:to>
    <xdr:cxnSp macro="">
      <xdr:nvCxnSpPr>
        <xdr:cNvPr id="515" name="直線コネクタ 514">
          <a:extLst>
            <a:ext uri="{FF2B5EF4-FFF2-40B4-BE49-F238E27FC236}">
              <a16:creationId xmlns:a16="http://schemas.microsoft.com/office/drawing/2014/main" id="{FD035D3D-C761-4F71-B74D-4C2010E3231B}"/>
            </a:ext>
          </a:extLst>
        </xdr:cNvPr>
        <xdr:cNvCxnSpPr/>
      </xdr:nvCxnSpPr>
      <xdr:spPr>
        <a:xfrm>
          <a:off x="14592300" y="592836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10160</xdr:rowOff>
    </xdr:from>
    <xdr:to>
      <xdr:col>72</xdr:col>
      <xdr:colOff>38100</xdr:colOff>
      <xdr:row>41</xdr:row>
      <xdr:rowOff>111760</xdr:rowOff>
    </xdr:to>
    <xdr:sp macro="" textlink="">
      <xdr:nvSpPr>
        <xdr:cNvPr id="516" name="楕円 515">
          <a:extLst>
            <a:ext uri="{FF2B5EF4-FFF2-40B4-BE49-F238E27FC236}">
              <a16:creationId xmlns:a16="http://schemas.microsoft.com/office/drawing/2014/main" id="{67C41F0B-9DC3-44CA-B581-FE63183438CD}"/>
            </a:ext>
          </a:extLst>
        </xdr:cNvPr>
        <xdr:cNvSpPr/>
      </xdr:nvSpPr>
      <xdr:spPr>
        <a:xfrm>
          <a:off x="13652500" y="703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99060</xdr:rowOff>
    </xdr:from>
    <xdr:to>
      <xdr:col>76</xdr:col>
      <xdr:colOff>114300</xdr:colOff>
      <xdr:row>41</xdr:row>
      <xdr:rowOff>60960</xdr:rowOff>
    </xdr:to>
    <xdr:cxnSp macro="">
      <xdr:nvCxnSpPr>
        <xdr:cNvPr id="517" name="直線コネクタ 516">
          <a:extLst>
            <a:ext uri="{FF2B5EF4-FFF2-40B4-BE49-F238E27FC236}">
              <a16:creationId xmlns:a16="http://schemas.microsoft.com/office/drawing/2014/main" id="{07AA8F34-2313-43D8-9D60-FE6CDD962A2D}"/>
            </a:ext>
          </a:extLst>
        </xdr:cNvPr>
        <xdr:cNvCxnSpPr/>
      </xdr:nvCxnSpPr>
      <xdr:spPr>
        <a:xfrm flipV="1">
          <a:off x="13703300" y="5928360"/>
          <a:ext cx="889000" cy="116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158750</xdr:rowOff>
    </xdr:from>
    <xdr:to>
      <xdr:col>67</xdr:col>
      <xdr:colOff>101600</xdr:colOff>
      <xdr:row>41</xdr:row>
      <xdr:rowOff>88900</xdr:rowOff>
    </xdr:to>
    <xdr:sp macro="" textlink="">
      <xdr:nvSpPr>
        <xdr:cNvPr id="518" name="楕円 517">
          <a:extLst>
            <a:ext uri="{FF2B5EF4-FFF2-40B4-BE49-F238E27FC236}">
              <a16:creationId xmlns:a16="http://schemas.microsoft.com/office/drawing/2014/main" id="{D7B59F29-D8F9-48C1-B1D0-A1E1C1409F07}"/>
            </a:ext>
          </a:extLst>
        </xdr:cNvPr>
        <xdr:cNvSpPr/>
      </xdr:nvSpPr>
      <xdr:spPr>
        <a:xfrm>
          <a:off x="12763500" y="701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38100</xdr:rowOff>
    </xdr:from>
    <xdr:to>
      <xdr:col>71</xdr:col>
      <xdr:colOff>177800</xdr:colOff>
      <xdr:row>41</xdr:row>
      <xdr:rowOff>60960</xdr:rowOff>
    </xdr:to>
    <xdr:cxnSp macro="">
      <xdr:nvCxnSpPr>
        <xdr:cNvPr id="519" name="直線コネクタ 518">
          <a:extLst>
            <a:ext uri="{FF2B5EF4-FFF2-40B4-BE49-F238E27FC236}">
              <a16:creationId xmlns:a16="http://schemas.microsoft.com/office/drawing/2014/main" id="{DDEFFE9D-E522-42C9-AF41-69817C0C8708}"/>
            </a:ext>
          </a:extLst>
        </xdr:cNvPr>
        <xdr:cNvCxnSpPr/>
      </xdr:nvCxnSpPr>
      <xdr:spPr>
        <a:xfrm>
          <a:off x="12814300" y="70675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74312</xdr:rowOff>
    </xdr:from>
    <xdr:ext cx="405111" cy="259045"/>
    <xdr:sp macro="" textlink="">
      <xdr:nvSpPr>
        <xdr:cNvPr id="520" name="n_1aveValue【認定こども園・幼稚園・保育所】&#10;有形固定資産減価償却率">
          <a:extLst>
            <a:ext uri="{FF2B5EF4-FFF2-40B4-BE49-F238E27FC236}">
              <a16:creationId xmlns:a16="http://schemas.microsoft.com/office/drawing/2014/main" id="{CFFD6FA4-9A6D-4FE1-B505-5A812EA4E589}"/>
            </a:ext>
          </a:extLst>
        </xdr:cNvPr>
        <xdr:cNvSpPr txBox="1"/>
      </xdr:nvSpPr>
      <xdr:spPr>
        <a:xfrm>
          <a:off x="15266044" y="641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43832</xdr:rowOff>
    </xdr:from>
    <xdr:ext cx="405111" cy="259045"/>
    <xdr:sp macro="" textlink="">
      <xdr:nvSpPr>
        <xdr:cNvPr id="521" name="n_2aveValue【認定こども園・幼稚園・保育所】&#10;有形固定資産減価償却率">
          <a:extLst>
            <a:ext uri="{FF2B5EF4-FFF2-40B4-BE49-F238E27FC236}">
              <a16:creationId xmlns:a16="http://schemas.microsoft.com/office/drawing/2014/main" id="{34862E42-4572-4987-92A1-E557192BAADC}"/>
            </a:ext>
          </a:extLst>
        </xdr:cNvPr>
        <xdr:cNvSpPr txBox="1"/>
      </xdr:nvSpPr>
      <xdr:spPr>
        <a:xfrm>
          <a:off x="14389744" y="638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61612</xdr:rowOff>
    </xdr:from>
    <xdr:ext cx="405111" cy="259045"/>
    <xdr:sp macro="" textlink="">
      <xdr:nvSpPr>
        <xdr:cNvPr id="522" name="n_3aveValue【認定こども園・幼稚園・保育所】&#10;有形固定資産減価償却率">
          <a:extLst>
            <a:ext uri="{FF2B5EF4-FFF2-40B4-BE49-F238E27FC236}">
              <a16:creationId xmlns:a16="http://schemas.microsoft.com/office/drawing/2014/main" id="{96834B5E-879E-427E-A020-E0185C643249}"/>
            </a:ext>
          </a:extLst>
        </xdr:cNvPr>
        <xdr:cNvSpPr txBox="1"/>
      </xdr:nvSpPr>
      <xdr:spPr>
        <a:xfrm>
          <a:off x="13500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48277</xdr:rowOff>
    </xdr:from>
    <xdr:ext cx="405111" cy="259045"/>
    <xdr:sp macro="" textlink="">
      <xdr:nvSpPr>
        <xdr:cNvPr id="523" name="n_4aveValue【認定こども園・幼稚園・保育所】&#10;有形固定資産減価償却率">
          <a:extLst>
            <a:ext uri="{FF2B5EF4-FFF2-40B4-BE49-F238E27FC236}">
              <a16:creationId xmlns:a16="http://schemas.microsoft.com/office/drawing/2014/main" id="{BD30E21C-4DD5-4040-97F2-A6787AB78BFC}"/>
            </a:ext>
          </a:extLst>
        </xdr:cNvPr>
        <xdr:cNvSpPr txBox="1"/>
      </xdr:nvSpPr>
      <xdr:spPr>
        <a:xfrm>
          <a:off x="126117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52087</xdr:rowOff>
    </xdr:from>
    <xdr:ext cx="405111" cy="259045"/>
    <xdr:sp macro="" textlink="">
      <xdr:nvSpPr>
        <xdr:cNvPr id="524" name="n_1mainValue【認定こども園・幼稚園・保育所】&#10;有形固定資産減価償却率">
          <a:extLst>
            <a:ext uri="{FF2B5EF4-FFF2-40B4-BE49-F238E27FC236}">
              <a16:creationId xmlns:a16="http://schemas.microsoft.com/office/drawing/2014/main" id="{521347AD-A75E-441F-A71B-0713E85280E4}"/>
            </a:ext>
          </a:extLst>
        </xdr:cNvPr>
        <xdr:cNvSpPr txBox="1"/>
      </xdr:nvSpPr>
      <xdr:spPr>
        <a:xfrm>
          <a:off x="15266044" y="570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166387</xdr:rowOff>
    </xdr:from>
    <xdr:ext cx="405111" cy="259045"/>
    <xdr:sp macro="" textlink="">
      <xdr:nvSpPr>
        <xdr:cNvPr id="525" name="n_2mainValue【認定こども園・幼稚園・保育所】&#10;有形固定資産減価償却率">
          <a:extLst>
            <a:ext uri="{FF2B5EF4-FFF2-40B4-BE49-F238E27FC236}">
              <a16:creationId xmlns:a16="http://schemas.microsoft.com/office/drawing/2014/main" id="{C06B80D3-62EE-45CC-A490-99E58D4185E7}"/>
            </a:ext>
          </a:extLst>
        </xdr:cNvPr>
        <xdr:cNvSpPr txBox="1"/>
      </xdr:nvSpPr>
      <xdr:spPr>
        <a:xfrm>
          <a:off x="14389744" y="565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102887</xdr:rowOff>
    </xdr:from>
    <xdr:ext cx="405111" cy="259045"/>
    <xdr:sp macro="" textlink="">
      <xdr:nvSpPr>
        <xdr:cNvPr id="526" name="n_3mainValue【認定こども園・幼稚園・保育所】&#10;有形固定資産減価償却率">
          <a:extLst>
            <a:ext uri="{FF2B5EF4-FFF2-40B4-BE49-F238E27FC236}">
              <a16:creationId xmlns:a16="http://schemas.microsoft.com/office/drawing/2014/main" id="{2D39ABB7-D8D9-45DA-87FC-88F48B365343}"/>
            </a:ext>
          </a:extLst>
        </xdr:cNvPr>
        <xdr:cNvSpPr txBox="1"/>
      </xdr:nvSpPr>
      <xdr:spPr>
        <a:xfrm>
          <a:off x="13500744" y="713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80027</xdr:rowOff>
    </xdr:from>
    <xdr:ext cx="405111" cy="259045"/>
    <xdr:sp macro="" textlink="">
      <xdr:nvSpPr>
        <xdr:cNvPr id="527" name="n_4mainValue【認定こども園・幼稚園・保育所】&#10;有形固定資産減価償却率">
          <a:extLst>
            <a:ext uri="{FF2B5EF4-FFF2-40B4-BE49-F238E27FC236}">
              <a16:creationId xmlns:a16="http://schemas.microsoft.com/office/drawing/2014/main" id="{4BF8FB49-44BB-43F1-97EC-D0409B945721}"/>
            </a:ext>
          </a:extLst>
        </xdr:cNvPr>
        <xdr:cNvSpPr txBox="1"/>
      </xdr:nvSpPr>
      <xdr:spPr>
        <a:xfrm>
          <a:off x="12611744"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8" name="正方形/長方形 527">
          <a:extLst>
            <a:ext uri="{FF2B5EF4-FFF2-40B4-BE49-F238E27FC236}">
              <a16:creationId xmlns:a16="http://schemas.microsoft.com/office/drawing/2014/main" id="{86AE4F16-319D-4307-B256-88EE1FB727C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9" name="正方形/長方形 528">
          <a:extLst>
            <a:ext uri="{FF2B5EF4-FFF2-40B4-BE49-F238E27FC236}">
              <a16:creationId xmlns:a16="http://schemas.microsoft.com/office/drawing/2014/main" id="{B4D6A6D6-AA4D-4343-9074-81C82DF4445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0" name="正方形/長方形 529">
          <a:extLst>
            <a:ext uri="{FF2B5EF4-FFF2-40B4-BE49-F238E27FC236}">
              <a16:creationId xmlns:a16="http://schemas.microsoft.com/office/drawing/2014/main" id="{B205AD54-3425-4FA1-8BF2-DCAAFDD7C13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1" name="正方形/長方形 530">
          <a:extLst>
            <a:ext uri="{FF2B5EF4-FFF2-40B4-BE49-F238E27FC236}">
              <a16:creationId xmlns:a16="http://schemas.microsoft.com/office/drawing/2014/main" id="{97386D44-BBD3-43DF-AEDD-1D45D4A75DA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2" name="正方形/長方形 531">
          <a:extLst>
            <a:ext uri="{FF2B5EF4-FFF2-40B4-BE49-F238E27FC236}">
              <a16:creationId xmlns:a16="http://schemas.microsoft.com/office/drawing/2014/main" id="{8014FC7F-B2D9-4539-A943-10E2BD901A5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3" name="正方形/長方形 532">
          <a:extLst>
            <a:ext uri="{FF2B5EF4-FFF2-40B4-BE49-F238E27FC236}">
              <a16:creationId xmlns:a16="http://schemas.microsoft.com/office/drawing/2014/main" id="{667923A2-F55C-4111-9913-CC58C8B5372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4" name="正方形/長方形 533">
          <a:extLst>
            <a:ext uri="{FF2B5EF4-FFF2-40B4-BE49-F238E27FC236}">
              <a16:creationId xmlns:a16="http://schemas.microsoft.com/office/drawing/2014/main" id="{79DBBA7B-C9DA-476F-83E0-22BE08248E6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5" name="正方形/長方形 534">
          <a:extLst>
            <a:ext uri="{FF2B5EF4-FFF2-40B4-BE49-F238E27FC236}">
              <a16:creationId xmlns:a16="http://schemas.microsoft.com/office/drawing/2014/main" id="{BFC7949A-6750-427D-B0E6-330EC51EA63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6" name="テキスト ボックス 535">
          <a:extLst>
            <a:ext uri="{FF2B5EF4-FFF2-40B4-BE49-F238E27FC236}">
              <a16:creationId xmlns:a16="http://schemas.microsoft.com/office/drawing/2014/main" id="{A5D27970-E2C1-4BE4-9EB6-D04E2427053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7" name="直線コネクタ 536">
          <a:extLst>
            <a:ext uri="{FF2B5EF4-FFF2-40B4-BE49-F238E27FC236}">
              <a16:creationId xmlns:a16="http://schemas.microsoft.com/office/drawing/2014/main" id="{72B6C331-15BB-4799-BCDE-B755F9FD104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8" name="直線コネクタ 537">
          <a:extLst>
            <a:ext uri="{FF2B5EF4-FFF2-40B4-BE49-F238E27FC236}">
              <a16:creationId xmlns:a16="http://schemas.microsoft.com/office/drawing/2014/main" id="{2E61DBF4-2838-46D8-9230-957AC5517D6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39" name="テキスト ボックス 538">
          <a:extLst>
            <a:ext uri="{FF2B5EF4-FFF2-40B4-BE49-F238E27FC236}">
              <a16:creationId xmlns:a16="http://schemas.microsoft.com/office/drawing/2014/main" id="{AD141619-C874-4ABF-8A22-B70A84740701}"/>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40" name="直線コネクタ 539">
          <a:extLst>
            <a:ext uri="{FF2B5EF4-FFF2-40B4-BE49-F238E27FC236}">
              <a16:creationId xmlns:a16="http://schemas.microsoft.com/office/drawing/2014/main" id="{8EC8DF39-82F0-4AFC-BA16-7996990020F5}"/>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41" name="テキスト ボックス 540">
          <a:extLst>
            <a:ext uri="{FF2B5EF4-FFF2-40B4-BE49-F238E27FC236}">
              <a16:creationId xmlns:a16="http://schemas.microsoft.com/office/drawing/2014/main" id="{6652076C-1661-4844-BC5D-A90881AC6A19}"/>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42" name="直線コネクタ 541">
          <a:extLst>
            <a:ext uri="{FF2B5EF4-FFF2-40B4-BE49-F238E27FC236}">
              <a16:creationId xmlns:a16="http://schemas.microsoft.com/office/drawing/2014/main" id="{DB3F8BB4-86B6-41C0-968A-27C00E18219F}"/>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43" name="テキスト ボックス 542">
          <a:extLst>
            <a:ext uri="{FF2B5EF4-FFF2-40B4-BE49-F238E27FC236}">
              <a16:creationId xmlns:a16="http://schemas.microsoft.com/office/drawing/2014/main" id="{AE4C79D1-EA24-40D4-BC45-7B8E1A51B4DC}"/>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44" name="直線コネクタ 543">
          <a:extLst>
            <a:ext uri="{FF2B5EF4-FFF2-40B4-BE49-F238E27FC236}">
              <a16:creationId xmlns:a16="http://schemas.microsoft.com/office/drawing/2014/main" id="{A3BF978C-AC66-438D-A3E3-E376F1458767}"/>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45" name="テキスト ボックス 544">
          <a:extLst>
            <a:ext uri="{FF2B5EF4-FFF2-40B4-BE49-F238E27FC236}">
              <a16:creationId xmlns:a16="http://schemas.microsoft.com/office/drawing/2014/main" id="{DD09647D-B215-4E54-9A07-43219C80312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46" name="直線コネクタ 545">
          <a:extLst>
            <a:ext uri="{FF2B5EF4-FFF2-40B4-BE49-F238E27FC236}">
              <a16:creationId xmlns:a16="http://schemas.microsoft.com/office/drawing/2014/main" id="{C7E9F0C6-7315-438B-BCBF-BBCD7C040D9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47" name="テキスト ボックス 546">
          <a:extLst>
            <a:ext uri="{FF2B5EF4-FFF2-40B4-BE49-F238E27FC236}">
              <a16:creationId xmlns:a16="http://schemas.microsoft.com/office/drawing/2014/main" id="{5690E4FE-9EC7-4943-A33E-8AF474785C34}"/>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8" name="直線コネクタ 547">
          <a:extLst>
            <a:ext uri="{FF2B5EF4-FFF2-40B4-BE49-F238E27FC236}">
              <a16:creationId xmlns:a16="http://schemas.microsoft.com/office/drawing/2014/main" id="{F9C41CC6-7C42-4C4D-A707-577D4C09BED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49" name="テキスト ボックス 548">
          <a:extLst>
            <a:ext uri="{FF2B5EF4-FFF2-40B4-BE49-F238E27FC236}">
              <a16:creationId xmlns:a16="http://schemas.microsoft.com/office/drawing/2014/main" id="{10D57C97-C351-4942-A688-5AEA07BD8CAC}"/>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0" name="【認定こども園・幼稚園・保育所】&#10;一人当たり面積グラフ枠">
          <a:extLst>
            <a:ext uri="{FF2B5EF4-FFF2-40B4-BE49-F238E27FC236}">
              <a16:creationId xmlns:a16="http://schemas.microsoft.com/office/drawing/2014/main" id="{980788D6-702A-40FE-8FD2-C226A62E0F1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137160</xdr:rowOff>
    </xdr:from>
    <xdr:to>
      <xdr:col>116</xdr:col>
      <xdr:colOff>62864</xdr:colOff>
      <xdr:row>42</xdr:row>
      <xdr:rowOff>13335</xdr:rowOff>
    </xdr:to>
    <xdr:cxnSp macro="">
      <xdr:nvCxnSpPr>
        <xdr:cNvPr id="551" name="直線コネクタ 550">
          <a:extLst>
            <a:ext uri="{FF2B5EF4-FFF2-40B4-BE49-F238E27FC236}">
              <a16:creationId xmlns:a16="http://schemas.microsoft.com/office/drawing/2014/main" id="{8824A69A-D96E-4DAD-AF87-124EAF613F8D}"/>
            </a:ext>
          </a:extLst>
        </xdr:cNvPr>
        <xdr:cNvCxnSpPr/>
      </xdr:nvCxnSpPr>
      <xdr:spPr>
        <a:xfrm flipV="1">
          <a:off x="22160864" y="596646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17162</xdr:rowOff>
    </xdr:from>
    <xdr:ext cx="469744" cy="259045"/>
    <xdr:sp macro="" textlink="">
      <xdr:nvSpPr>
        <xdr:cNvPr id="552" name="【認定こども園・幼稚園・保育所】&#10;一人当たり面積最小値テキスト">
          <a:extLst>
            <a:ext uri="{FF2B5EF4-FFF2-40B4-BE49-F238E27FC236}">
              <a16:creationId xmlns:a16="http://schemas.microsoft.com/office/drawing/2014/main" id="{0E280BCB-D8E5-4B74-8974-8DDBB779326D}"/>
            </a:ext>
          </a:extLst>
        </xdr:cNvPr>
        <xdr:cNvSpPr txBox="1"/>
      </xdr:nvSpPr>
      <xdr:spPr>
        <a:xfrm>
          <a:off x="22199600" y="721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553" name="直線コネクタ 552">
          <a:extLst>
            <a:ext uri="{FF2B5EF4-FFF2-40B4-BE49-F238E27FC236}">
              <a16:creationId xmlns:a16="http://schemas.microsoft.com/office/drawing/2014/main" id="{DF4BDB6D-3A40-49AE-AB0C-3269A2B63204}"/>
            </a:ext>
          </a:extLst>
        </xdr:cNvPr>
        <xdr:cNvCxnSpPr/>
      </xdr:nvCxnSpPr>
      <xdr:spPr>
        <a:xfrm>
          <a:off x="22072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83837</xdr:rowOff>
    </xdr:from>
    <xdr:ext cx="469744" cy="259045"/>
    <xdr:sp macro="" textlink="">
      <xdr:nvSpPr>
        <xdr:cNvPr id="554" name="【認定こども園・幼稚園・保育所】&#10;一人当たり面積最大値テキスト">
          <a:extLst>
            <a:ext uri="{FF2B5EF4-FFF2-40B4-BE49-F238E27FC236}">
              <a16:creationId xmlns:a16="http://schemas.microsoft.com/office/drawing/2014/main" id="{7D34249E-A592-4EC7-B5C4-DB10B5EEABF2}"/>
            </a:ext>
          </a:extLst>
        </xdr:cNvPr>
        <xdr:cNvSpPr txBox="1"/>
      </xdr:nvSpPr>
      <xdr:spPr>
        <a:xfrm>
          <a:off x="22199600" y="574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137160</xdr:rowOff>
    </xdr:from>
    <xdr:to>
      <xdr:col>116</xdr:col>
      <xdr:colOff>152400</xdr:colOff>
      <xdr:row>34</xdr:row>
      <xdr:rowOff>137160</xdr:rowOff>
    </xdr:to>
    <xdr:cxnSp macro="">
      <xdr:nvCxnSpPr>
        <xdr:cNvPr id="555" name="直線コネクタ 554">
          <a:extLst>
            <a:ext uri="{FF2B5EF4-FFF2-40B4-BE49-F238E27FC236}">
              <a16:creationId xmlns:a16="http://schemas.microsoft.com/office/drawing/2014/main" id="{1941F2AB-2BD8-40D5-9A8B-1A1D83D1DE31}"/>
            </a:ext>
          </a:extLst>
        </xdr:cNvPr>
        <xdr:cNvCxnSpPr/>
      </xdr:nvCxnSpPr>
      <xdr:spPr>
        <a:xfrm>
          <a:off x="22072600" y="596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110507</xdr:rowOff>
    </xdr:from>
    <xdr:ext cx="469744" cy="259045"/>
    <xdr:sp macro="" textlink="">
      <xdr:nvSpPr>
        <xdr:cNvPr id="556" name="【認定こども園・幼稚園・保育所】&#10;一人当たり面積平均値テキスト">
          <a:extLst>
            <a:ext uri="{FF2B5EF4-FFF2-40B4-BE49-F238E27FC236}">
              <a16:creationId xmlns:a16="http://schemas.microsoft.com/office/drawing/2014/main" id="{44CE427D-EC11-425D-997E-72417E9CFFF6}"/>
            </a:ext>
          </a:extLst>
        </xdr:cNvPr>
        <xdr:cNvSpPr txBox="1"/>
      </xdr:nvSpPr>
      <xdr:spPr>
        <a:xfrm>
          <a:off x="22199600" y="6797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132080</xdr:rowOff>
    </xdr:from>
    <xdr:to>
      <xdr:col>116</xdr:col>
      <xdr:colOff>114300</xdr:colOff>
      <xdr:row>40</xdr:row>
      <xdr:rowOff>62230</xdr:rowOff>
    </xdr:to>
    <xdr:sp macro="" textlink="">
      <xdr:nvSpPr>
        <xdr:cNvPr id="557" name="フローチャート: 判断 556">
          <a:extLst>
            <a:ext uri="{FF2B5EF4-FFF2-40B4-BE49-F238E27FC236}">
              <a16:creationId xmlns:a16="http://schemas.microsoft.com/office/drawing/2014/main" id="{DE165172-BB17-406E-A0B8-E9901E45BD5B}"/>
            </a:ext>
          </a:extLst>
        </xdr:cNvPr>
        <xdr:cNvSpPr/>
      </xdr:nvSpPr>
      <xdr:spPr>
        <a:xfrm>
          <a:off x="22110700" y="68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128270</xdr:rowOff>
    </xdr:from>
    <xdr:to>
      <xdr:col>112</xdr:col>
      <xdr:colOff>38100</xdr:colOff>
      <xdr:row>40</xdr:row>
      <xdr:rowOff>58420</xdr:rowOff>
    </xdr:to>
    <xdr:sp macro="" textlink="">
      <xdr:nvSpPr>
        <xdr:cNvPr id="558" name="フローチャート: 判断 557">
          <a:extLst>
            <a:ext uri="{FF2B5EF4-FFF2-40B4-BE49-F238E27FC236}">
              <a16:creationId xmlns:a16="http://schemas.microsoft.com/office/drawing/2014/main" id="{C82152D0-5E47-447D-BEDC-AA35D6D85EDA}"/>
            </a:ext>
          </a:extLst>
        </xdr:cNvPr>
        <xdr:cNvSpPr/>
      </xdr:nvSpPr>
      <xdr:spPr>
        <a:xfrm>
          <a:off x="21272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130175</xdr:rowOff>
    </xdr:from>
    <xdr:to>
      <xdr:col>107</xdr:col>
      <xdr:colOff>101600</xdr:colOff>
      <xdr:row>40</xdr:row>
      <xdr:rowOff>60325</xdr:rowOff>
    </xdr:to>
    <xdr:sp macro="" textlink="">
      <xdr:nvSpPr>
        <xdr:cNvPr id="559" name="フローチャート: 判断 558">
          <a:extLst>
            <a:ext uri="{FF2B5EF4-FFF2-40B4-BE49-F238E27FC236}">
              <a16:creationId xmlns:a16="http://schemas.microsoft.com/office/drawing/2014/main" id="{F97CEE35-D90B-4C6E-A39A-4560E4974470}"/>
            </a:ext>
          </a:extLst>
        </xdr:cNvPr>
        <xdr:cNvSpPr/>
      </xdr:nvSpPr>
      <xdr:spPr>
        <a:xfrm>
          <a:off x="20383500" y="68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147320</xdr:rowOff>
    </xdr:from>
    <xdr:to>
      <xdr:col>102</xdr:col>
      <xdr:colOff>165100</xdr:colOff>
      <xdr:row>40</xdr:row>
      <xdr:rowOff>77470</xdr:rowOff>
    </xdr:to>
    <xdr:sp macro="" textlink="">
      <xdr:nvSpPr>
        <xdr:cNvPr id="560" name="フローチャート: 判断 559">
          <a:extLst>
            <a:ext uri="{FF2B5EF4-FFF2-40B4-BE49-F238E27FC236}">
              <a16:creationId xmlns:a16="http://schemas.microsoft.com/office/drawing/2014/main" id="{5CF1B320-1C7A-4787-AAA7-4BDA5B3F8DED}"/>
            </a:ext>
          </a:extLst>
        </xdr:cNvPr>
        <xdr:cNvSpPr/>
      </xdr:nvSpPr>
      <xdr:spPr>
        <a:xfrm>
          <a:off x="19494500" y="683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154940</xdr:rowOff>
    </xdr:from>
    <xdr:to>
      <xdr:col>98</xdr:col>
      <xdr:colOff>38100</xdr:colOff>
      <xdr:row>40</xdr:row>
      <xdr:rowOff>85090</xdr:rowOff>
    </xdr:to>
    <xdr:sp macro="" textlink="">
      <xdr:nvSpPr>
        <xdr:cNvPr id="561" name="フローチャート: 判断 560">
          <a:extLst>
            <a:ext uri="{FF2B5EF4-FFF2-40B4-BE49-F238E27FC236}">
              <a16:creationId xmlns:a16="http://schemas.microsoft.com/office/drawing/2014/main" id="{3DF675F5-7418-4512-A8AC-98B4BC8E3EAB}"/>
            </a:ext>
          </a:extLst>
        </xdr:cNvPr>
        <xdr:cNvSpPr/>
      </xdr:nvSpPr>
      <xdr:spPr>
        <a:xfrm>
          <a:off x="18605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2" name="テキスト ボックス 561">
          <a:extLst>
            <a:ext uri="{FF2B5EF4-FFF2-40B4-BE49-F238E27FC236}">
              <a16:creationId xmlns:a16="http://schemas.microsoft.com/office/drawing/2014/main" id="{8CAE390F-AF8B-44C5-9840-941A1F167D4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3" name="テキスト ボックス 562">
          <a:extLst>
            <a:ext uri="{FF2B5EF4-FFF2-40B4-BE49-F238E27FC236}">
              <a16:creationId xmlns:a16="http://schemas.microsoft.com/office/drawing/2014/main" id="{DC25B4CB-9AA0-4240-B9F5-0C2AA1373A9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4" name="テキスト ボックス 563">
          <a:extLst>
            <a:ext uri="{FF2B5EF4-FFF2-40B4-BE49-F238E27FC236}">
              <a16:creationId xmlns:a16="http://schemas.microsoft.com/office/drawing/2014/main" id="{398F79CB-B6E4-4803-8BBB-7A5EFA57DB3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5" name="テキスト ボックス 564">
          <a:extLst>
            <a:ext uri="{FF2B5EF4-FFF2-40B4-BE49-F238E27FC236}">
              <a16:creationId xmlns:a16="http://schemas.microsoft.com/office/drawing/2014/main" id="{8DE86E7C-1317-4D8D-95E4-DBB4A267FA1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6" name="テキスト ボックス 565">
          <a:extLst>
            <a:ext uri="{FF2B5EF4-FFF2-40B4-BE49-F238E27FC236}">
              <a16:creationId xmlns:a16="http://schemas.microsoft.com/office/drawing/2014/main" id="{A85B595F-4E06-447A-8094-AA4B153FC1E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8255</xdr:rowOff>
    </xdr:from>
    <xdr:to>
      <xdr:col>112</xdr:col>
      <xdr:colOff>38100</xdr:colOff>
      <xdr:row>39</xdr:row>
      <xdr:rowOff>109855</xdr:rowOff>
    </xdr:to>
    <xdr:sp macro="" textlink="">
      <xdr:nvSpPr>
        <xdr:cNvPr id="567" name="楕円 566">
          <a:extLst>
            <a:ext uri="{FF2B5EF4-FFF2-40B4-BE49-F238E27FC236}">
              <a16:creationId xmlns:a16="http://schemas.microsoft.com/office/drawing/2014/main" id="{A76BB433-C8E0-4BD9-92CF-7800553439F1}"/>
            </a:ext>
          </a:extLst>
        </xdr:cNvPr>
        <xdr:cNvSpPr/>
      </xdr:nvSpPr>
      <xdr:spPr>
        <a:xfrm>
          <a:off x="21272500" y="669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xdr:rowOff>
    </xdr:from>
    <xdr:to>
      <xdr:col>107</xdr:col>
      <xdr:colOff>101600</xdr:colOff>
      <xdr:row>39</xdr:row>
      <xdr:rowOff>115570</xdr:rowOff>
    </xdr:to>
    <xdr:sp macro="" textlink="">
      <xdr:nvSpPr>
        <xdr:cNvPr id="568" name="楕円 567">
          <a:extLst>
            <a:ext uri="{FF2B5EF4-FFF2-40B4-BE49-F238E27FC236}">
              <a16:creationId xmlns:a16="http://schemas.microsoft.com/office/drawing/2014/main" id="{2EE3F45F-648A-473A-B2FC-0CDFB13D14F6}"/>
            </a:ext>
          </a:extLst>
        </xdr:cNvPr>
        <xdr:cNvSpPr/>
      </xdr:nvSpPr>
      <xdr:spPr>
        <a:xfrm>
          <a:off x="20383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59055</xdr:rowOff>
    </xdr:from>
    <xdr:to>
      <xdr:col>111</xdr:col>
      <xdr:colOff>177800</xdr:colOff>
      <xdr:row>39</xdr:row>
      <xdr:rowOff>64770</xdr:rowOff>
    </xdr:to>
    <xdr:cxnSp macro="">
      <xdr:nvCxnSpPr>
        <xdr:cNvPr id="569" name="直線コネクタ 568">
          <a:extLst>
            <a:ext uri="{FF2B5EF4-FFF2-40B4-BE49-F238E27FC236}">
              <a16:creationId xmlns:a16="http://schemas.microsoft.com/office/drawing/2014/main" id="{440957CA-28EE-4FEF-AAB5-6F260717F423}"/>
            </a:ext>
          </a:extLst>
        </xdr:cNvPr>
        <xdr:cNvCxnSpPr/>
      </xdr:nvCxnSpPr>
      <xdr:spPr>
        <a:xfrm flipV="1">
          <a:off x="20434300" y="67456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57785</xdr:rowOff>
    </xdr:from>
    <xdr:to>
      <xdr:col>102</xdr:col>
      <xdr:colOff>165100</xdr:colOff>
      <xdr:row>40</xdr:row>
      <xdr:rowOff>159385</xdr:rowOff>
    </xdr:to>
    <xdr:sp macro="" textlink="">
      <xdr:nvSpPr>
        <xdr:cNvPr id="570" name="楕円 569">
          <a:extLst>
            <a:ext uri="{FF2B5EF4-FFF2-40B4-BE49-F238E27FC236}">
              <a16:creationId xmlns:a16="http://schemas.microsoft.com/office/drawing/2014/main" id="{BA656220-CA17-4660-8542-1D60EB06AB21}"/>
            </a:ext>
          </a:extLst>
        </xdr:cNvPr>
        <xdr:cNvSpPr/>
      </xdr:nvSpPr>
      <xdr:spPr>
        <a:xfrm>
          <a:off x="19494500" y="691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64770</xdr:rowOff>
    </xdr:from>
    <xdr:to>
      <xdr:col>107</xdr:col>
      <xdr:colOff>50800</xdr:colOff>
      <xdr:row>40</xdr:row>
      <xdr:rowOff>108585</xdr:rowOff>
    </xdr:to>
    <xdr:cxnSp macro="">
      <xdr:nvCxnSpPr>
        <xdr:cNvPr id="571" name="直線コネクタ 570">
          <a:extLst>
            <a:ext uri="{FF2B5EF4-FFF2-40B4-BE49-F238E27FC236}">
              <a16:creationId xmlns:a16="http://schemas.microsoft.com/office/drawing/2014/main" id="{E1FB1633-DED9-45FD-B5A7-8A3DF34043D6}"/>
            </a:ext>
          </a:extLst>
        </xdr:cNvPr>
        <xdr:cNvCxnSpPr/>
      </xdr:nvCxnSpPr>
      <xdr:spPr>
        <a:xfrm flipV="1">
          <a:off x="19545300" y="6751320"/>
          <a:ext cx="889000" cy="21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59690</xdr:rowOff>
    </xdr:from>
    <xdr:to>
      <xdr:col>98</xdr:col>
      <xdr:colOff>38100</xdr:colOff>
      <xdr:row>40</xdr:row>
      <xdr:rowOff>161290</xdr:rowOff>
    </xdr:to>
    <xdr:sp macro="" textlink="">
      <xdr:nvSpPr>
        <xdr:cNvPr id="572" name="楕円 571">
          <a:extLst>
            <a:ext uri="{FF2B5EF4-FFF2-40B4-BE49-F238E27FC236}">
              <a16:creationId xmlns:a16="http://schemas.microsoft.com/office/drawing/2014/main" id="{1CCF01DB-0767-4EFE-B7A2-E505A4D57592}"/>
            </a:ext>
          </a:extLst>
        </xdr:cNvPr>
        <xdr:cNvSpPr/>
      </xdr:nvSpPr>
      <xdr:spPr>
        <a:xfrm>
          <a:off x="186055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108585</xdr:rowOff>
    </xdr:from>
    <xdr:to>
      <xdr:col>102</xdr:col>
      <xdr:colOff>114300</xdr:colOff>
      <xdr:row>40</xdr:row>
      <xdr:rowOff>110490</xdr:rowOff>
    </xdr:to>
    <xdr:cxnSp macro="">
      <xdr:nvCxnSpPr>
        <xdr:cNvPr id="573" name="直線コネクタ 572">
          <a:extLst>
            <a:ext uri="{FF2B5EF4-FFF2-40B4-BE49-F238E27FC236}">
              <a16:creationId xmlns:a16="http://schemas.microsoft.com/office/drawing/2014/main" id="{345BA787-6970-4879-B7D1-E033C97D53C2}"/>
            </a:ext>
          </a:extLst>
        </xdr:cNvPr>
        <xdr:cNvCxnSpPr/>
      </xdr:nvCxnSpPr>
      <xdr:spPr>
        <a:xfrm flipV="1">
          <a:off x="18656300" y="696658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49547</xdr:rowOff>
    </xdr:from>
    <xdr:ext cx="469744" cy="259045"/>
    <xdr:sp macro="" textlink="">
      <xdr:nvSpPr>
        <xdr:cNvPr id="574" name="n_1aveValue【認定こども園・幼稚園・保育所】&#10;一人当たり面積">
          <a:extLst>
            <a:ext uri="{FF2B5EF4-FFF2-40B4-BE49-F238E27FC236}">
              <a16:creationId xmlns:a16="http://schemas.microsoft.com/office/drawing/2014/main" id="{E7867577-B8C7-4666-B0BA-FC38D024939C}"/>
            </a:ext>
          </a:extLst>
        </xdr:cNvPr>
        <xdr:cNvSpPr txBox="1"/>
      </xdr:nvSpPr>
      <xdr:spPr>
        <a:xfrm>
          <a:off x="210757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51452</xdr:rowOff>
    </xdr:from>
    <xdr:ext cx="469744" cy="259045"/>
    <xdr:sp macro="" textlink="">
      <xdr:nvSpPr>
        <xdr:cNvPr id="575" name="n_2aveValue【認定こども園・幼稚園・保育所】&#10;一人当たり面積">
          <a:extLst>
            <a:ext uri="{FF2B5EF4-FFF2-40B4-BE49-F238E27FC236}">
              <a16:creationId xmlns:a16="http://schemas.microsoft.com/office/drawing/2014/main" id="{590F28BB-C639-4F47-BE85-24B500FD8DFC}"/>
            </a:ext>
          </a:extLst>
        </xdr:cNvPr>
        <xdr:cNvSpPr txBox="1"/>
      </xdr:nvSpPr>
      <xdr:spPr>
        <a:xfrm>
          <a:off x="20199427" y="690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93997</xdr:rowOff>
    </xdr:from>
    <xdr:ext cx="469744" cy="259045"/>
    <xdr:sp macro="" textlink="">
      <xdr:nvSpPr>
        <xdr:cNvPr id="576" name="n_3aveValue【認定こども園・幼稚園・保育所】&#10;一人当たり面積">
          <a:extLst>
            <a:ext uri="{FF2B5EF4-FFF2-40B4-BE49-F238E27FC236}">
              <a16:creationId xmlns:a16="http://schemas.microsoft.com/office/drawing/2014/main" id="{A4F69857-497F-4DB3-84C6-40697AFAE087}"/>
            </a:ext>
          </a:extLst>
        </xdr:cNvPr>
        <xdr:cNvSpPr txBox="1"/>
      </xdr:nvSpPr>
      <xdr:spPr>
        <a:xfrm>
          <a:off x="19310427" y="660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101617</xdr:rowOff>
    </xdr:from>
    <xdr:ext cx="469744" cy="259045"/>
    <xdr:sp macro="" textlink="">
      <xdr:nvSpPr>
        <xdr:cNvPr id="577" name="n_4aveValue【認定こども園・幼稚園・保育所】&#10;一人当たり面積">
          <a:extLst>
            <a:ext uri="{FF2B5EF4-FFF2-40B4-BE49-F238E27FC236}">
              <a16:creationId xmlns:a16="http://schemas.microsoft.com/office/drawing/2014/main" id="{A38D5481-347E-4844-80CF-23318842CCF9}"/>
            </a:ext>
          </a:extLst>
        </xdr:cNvPr>
        <xdr:cNvSpPr txBox="1"/>
      </xdr:nvSpPr>
      <xdr:spPr>
        <a:xfrm>
          <a:off x="18421427" y="661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126382</xdr:rowOff>
    </xdr:from>
    <xdr:ext cx="469744" cy="259045"/>
    <xdr:sp macro="" textlink="">
      <xdr:nvSpPr>
        <xdr:cNvPr id="578" name="n_1mainValue【認定こども園・幼稚園・保育所】&#10;一人当たり面積">
          <a:extLst>
            <a:ext uri="{FF2B5EF4-FFF2-40B4-BE49-F238E27FC236}">
              <a16:creationId xmlns:a16="http://schemas.microsoft.com/office/drawing/2014/main" id="{2394E6AB-F714-45AE-844A-20EA94C2ADCA}"/>
            </a:ext>
          </a:extLst>
        </xdr:cNvPr>
        <xdr:cNvSpPr txBox="1"/>
      </xdr:nvSpPr>
      <xdr:spPr>
        <a:xfrm>
          <a:off x="21075727" y="647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132097</xdr:rowOff>
    </xdr:from>
    <xdr:ext cx="469744" cy="259045"/>
    <xdr:sp macro="" textlink="">
      <xdr:nvSpPr>
        <xdr:cNvPr id="579" name="n_2mainValue【認定こども園・幼稚園・保育所】&#10;一人当たり面積">
          <a:extLst>
            <a:ext uri="{FF2B5EF4-FFF2-40B4-BE49-F238E27FC236}">
              <a16:creationId xmlns:a16="http://schemas.microsoft.com/office/drawing/2014/main" id="{5D6DB72D-B562-437D-83B7-933877B995CD}"/>
            </a:ext>
          </a:extLst>
        </xdr:cNvPr>
        <xdr:cNvSpPr txBox="1"/>
      </xdr:nvSpPr>
      <xdr:spPr>
        <a:xfrm>
          <a:off x="20199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150512</xdr:rowOff>
    </xdr:from>
    <xdr:ext cx="469744" cy="259045"/>
    <xdr:sp macro="" textlink="">
      <xdr:nvSpPr>
        <xdr:cNvPr id="580" name="n_3mainValue【認定こども園・幼稚園・保育所】&#10;一人当たり面積">
          <a:extLst>
            <a:ext uri="{FF2B5EF4-FFF2-40B4-BE49-F238E27FC236}">
              <a16:creationId xmlns:a16="http://schemas.microsoft.com/office/drawing/2014/main" id="{16E81F67-3FBD-4163-900C-47FEA1D03114}"/>
            </a:ext>
          </a:extLst>
        </xdr:cNvPr>
        <xdr:cNvSpPr txBox="1"/>
      </xdr:nvSpPr>
      <xdr:spPr>
        <a:xfrm>
          <a:off x="19310427" y="700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152417</xdr:rowOff>
    </xdr:from>
    <xdr:ext cx="469744" cy="259045"/>
    <xdr:sp macro="" textlink="">
      <xdr:nvSpPr>
        <xdr:cNvPr id="581" name="n_4mainValue【認定こども園・幼稚園・保育所】&#10;一人当たり面積">
          <a:extLst>
            <a:ext uri="{FF2B5EF4-FFF2-40B4-BE49-F238E27FC236}">
              <a16:creationId xmlns:a16="http://schemas.microsoft.com/office/drawing/2014/main" id="{8EBC68E2-2B9D-40FC-BC49-343AF566E55A}"/>
            </a:ext>
          </a:extLst>
        </xdr:cNvPr>
        <xdr:cNvSpPr txBox="1"/>
      </xdr:nvSpPr>
      <xdr:spPr>
        <a:xfrm>
          <a:off x="18421427"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2" name="正方形/長方形 581">
          <a:extLst>
            <a:ext uri="{FF2B5EF4-FFF2-40B4-BE49-F238E27FC236}">
              <a16:creationId xmlns:a16="http://schemas.microsoft.com/office/drawing/2014/main" id="{803232EE-4DCB-41BB-B3F4-A3DDD8B7330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3" name="正方形/長方形 582">
          <a:extLst>
            <a:ext uri="{FF2B5EF4-FFF2-40B4-BE49-F238E27FC236}">
              <a16:creationId xmlns:a16="http://schemas.microsoft.com/office/drawing/2014/main" id="{6E0E5DD5-A339-41F8-9571-7513F7FD302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4" name="正方形/長方形 583">
          <a:extLst>
            <a:ext uri="{FF2B5EF4-FFF2-40B4-BE49-F238E27FC236}">
              <a16:creationId xmlns:a16="http://schemas.microsoft.com/office/drawing/2014/main" id="{17BCF8E0-C3A6-46C5-A78F-B667CAA6705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5" name="正方形/長方形 584">
          <a:extLst>
            <a:ext uri="{FF2B5EF4-FFF2-40B4-BE49-F238E27FC236}">
              <a16:creationId xmlns:a16="http://schemas.microsoft.com/office/drawing/2014/main" id="{B5B187F1-DD06-46A7-9030-0430702A83B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6" name="正方形/長方形 585">
          <a:extLst>
            <a:ext uri="{FF2B5EF4-FFF2-40B4-BE49-F238E27FC236}">
              <a16:creationId xmlns:a16="http://schemas.microsoft.com/office/drawing/2014/main" id="{F5AC7AD2-245D-490F-9160-EE5D06CC715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7" name="正方形/長方形 586">
          <a:extLst>
            <a:ext uri="{FF2B5EF4-FFF2-40B4-BE49-F238E27FC236}">
              <a16:creationId xmlns:a16="http://schemas.microsoft.com/office/drawing/2014/main" id="{15020C94-3ED3-48D9-8446-738BE772146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8" name="正方形/長方形 587">
          <a:extLst>
            <a:ext uri="{FF2B5EF4-FFF2-40B4-BE49-F238E27FC236}">
              <a16:creationId xmlns:a16="http://schemas.microsoft.com/office/drawing/2014/main" id="{991C0E0F-CF90-4320-AC63-0E14B55CD6C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9" name="正方形/長方形 588">
          <a:extLst>
            <a:ext uri="{FF2B5EF4-FFF2-40B4-BE49-F238E27FC236}">
              <a16:creationId xmlns:a16="http://schemas.microsoft.com/office/drawing/2014/main" id="{0FDB3932-65EA-49C0-A011-1AFD0C5E9E8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0" name="テキスト ボックス 589">
          <a:extLst>
            <a:ext uri="{FF2B5EF4-FFF2-40B4-BE49-F238E27FC236}">
              <a16:creationId xmlns:a16="http://schemas.microsoft.com/office/drawing/2014/main" id="{3E99B8AB-8D54-485F-8BE3-B9BBAAB4421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1" name="直線コネクタ 590">
          <a:extLst>
            <a:ext uri="{FF2B5EF4-FFF2-40B4-BE49-F238E27FC236}">
              <a16:creationId xmlns:a16="http://schemas.microsoft.com/office/drawing/2014/main" id="{2B948E5A-D21F-4B19-8B1D-E73E4D77F44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2" name="テキスト ボックス 591">
          <a:extLst>
            <a:ext uri="{FF2B5EF4-FFF2-40B4-BE49-F238E27FC236}">
              <a16:creationId xmlns:a16="http://schemas.microsoft.com/office/drawing/2014/main" id="{50EC6086-506A-4F92-9EB5-8A6238DEC4D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93" name="直線コネクタ 592">
          <a:extLst>
            <a:ext uri="{FF2B5EF4-FFF2-40B4-BE49-F238E27FC236}">
              <a16:creationId xmlns:a16="http://schemas.microsoft.com/office/drawing/2014/main" id="{782E7810-5181-4F86-8625-101373FF3D42}"/>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94" name="テキスト ボックス 593">
          <a:extLst>
            <a:ext uri="{FF2B5EF4-FFF2-40B4-BE49-F238E27FC236}">
              <a16:creationId xmlns:a16="http://schemas.microsoft.com/office/drawing/2014/main" id="{D8674DC7-F751-4540-BFE0-26C6E7AC041B}"/>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95" name="直線コネクタ 594">
          <a:extLst>
            <a:ext uri="{FF2B5EF4-FFF2-40B4-BE49-F238E27FC236}">
              <a16:creationId xmlns:a16="http://schemas.microsoft.com/office/drawing/2014/main" id="{80020B8C-C9D4-4962-B37F-A337AD8F6C09}"/>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96" name="テキスト ボックス 595">
          <a:extLst>
            <a:ext uri="{FF2B5EF4-FFF2-40B4-BE49-F238E27FC236}">
              <a16:creationId xmlns:a16="http://schemas.microsoft.com/office/drawing/2014/main" id="{13A8B1F9-4A74-41C2-9586-0F3EB17E0FD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97" name="直線コネクタ 596">
          <a:extLst>
            <a:ext uri="{FF2B5EF4-FFF2-40B4-BE49-F238E27FC236}">
              <a16:creationId xmlns:a16="http://schemas.microsoft.com/office/drawing/2014/main" id="{DB0AC828-652E-40D0-B62D-98C839DB280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98" name="テキスト ボックス 597">
          <a:extLst>
            <a:ext uri="{FF2B5EF4-FFF2-40B4-BE49-F238E27FC236}">
              <a16:creationId xmlns:a16="http://schemas.microsoft.com/office/drawing/2014/main" id="{F9D6DBAC-95E2-46E2-8F32-069736776472}"/>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99" name="直線コネクタ 598">
          <a:extLst>
            <a:ext uri="{FF2B5EF4-FFF2-40B4-BE49-F238E27FC236}">
              <a16:creationId xmlns:a16="http://schemas.microsoft.com/office/drawing/2014/main" id="{366C678C-3523-4288-B63C-E7B6DCCF0548}"/>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00" name="テキスト ボックス 599">
          <a:extLst>
            <a:ext uri="{FF2B5EF4-FFF2-40B4-BE49-F238E27FC236}">
              <a16:creationId xmlns:a16="http://schemas.microsoft.com/office/drawing/2014/main" id="{99B74453-5ADD-493F-AB26-AAD17736AB3B}"/>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01" name="直線コネクタ 600">
          <a:extLst>
            <a:ext uri="{FF2B5EF4-FFF2-40B4-BE49-F238E27FC236}">
              <a16:creationId xmlns:a16="http://schemas.microsoft.com/office/drawing/2014/main" id="{8B01FFA4-12F6-4367-9481-C2B103DE0733}"/>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02" name="テキスト ボックス 601">
          <a:extLst>
            <a:ext uri="{FF2B5EF4-FFF2-40B4-BE49-F238E27FC236}">
              <a16:creationId xmlns:a16="http://schemas.microsoft.com/office/drawing/2014/main" id="{F86149E7-F66F-43C7-BC0B-512395072B0C}"/>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3" name="直線コネクタ 602">
          <a:extLst>
            <a:ext uri="{FF2B5EF4-FFF2-40B4-BE49-F238E27FC236}">
              <a16:creationId xmlns:a16="http://schemas.microsoft.com/office/drawing/2014/main" id="{D4A8F365-6CE4-4D8F-986E-A51F41DF43A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04" name="テキスト ボックス 603">
          <a:extLst>
            <a:ext uri="{FF2B5EF4-FFF2-40B4-BE49-F238E27FC236}">
              <a16:creationId xmlns:a16="http://schemas.microsoft.com/office/drawing/2014/main" id="{A54685EB-ED30-47E1-B36D-D93B1A0F4481}"/>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5" name="【学校施設】&#10;有形固定資産減価償却率グラフ枠">
          <a:extLst>
            <a:ext uri="{FF2B5EF4-FFF2-40B4-BE49-F238E27FC236}">
              <a16:creationId xmlns:a16="http://schemas.microsoft.com/office/drawing/2014/main" id="{3430AC98-93AE-40EA-AACB-35B51A65C81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74295</xdr:rowOff>
    </xdr:from>
    <xdr:to>
      <xdr:col>85</xdr:col>
      <xdr:colOff>126364</xdr:colOff>
      <xdr:row>63</xdr:row>
      <xdr:rowOff>11430</xdr:rowOff>
    </xdr:to>
    <xdr:cxnSp macro="">
      <xdr:nvCxnSpPr>
        <xdr:cNvPr id="606" name="直線コネクタ 605">
          <a:extLst>
            <a:ext uri="{FF2B5EF4-FFF2-40B4-BE49-F238E27FC236}">
              <a16:creationId xmlns:a16="http://schemas.microsoft.com/office/drawing/2014/main" id="{EF229513-E986-40E3-A5CF-0A9A2BAFAFC6}"/>
            </a:ext>
          </a:extLst>
        </xdr:cNvPr>
        <xdr:cNvCxnSpPr/>
      </xdr:nvCxnSpPr>
      <xdr:spPr>
        <a:xfrm flipV="1">
          <a:off x="16318864" y="9846945"/>
          <a:ext cx="0" cy="965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15257</xdr:rowOff>
    </xdr:from>
    <xdr:ext cx="405111" cy="259045"/>
    <xdr:sp macro="" textlink="">
      <xdr:nvSpPr>
        <xdr:cNvPr id="607" name="【学校施設】&#10;有形固定資産減価償却率最小値テキスト">
          <a:extLst>
            <a:ext uri="{FF2B5EF4-FFF2-40B4-BE49-F238E27FC236}">
              <a16:creationId xmlns:a16="http://schemas.microsoft.com/office/drawing/2014/main" id="{9525F805-313E-4600-B478-29BD60AF5252}"/>
            </a:ext>
          </a:extLst>
        </xdr:cNvPr>
        <xdr:cNvSpPr txBox="1"/>
      </xdr:nvSpPr>
      <xdr:spPr>
        <a:xfrm>
          <a:off x="16357600" y="1081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xdr:rowOff>
    </xdr:from>
    <xdr:to>
      <xdr:col>86</xdr:col>
      <xdr:colOff>25400</xdr:colOff>
      <xdr:row>63</xdr:row>
      <xdr:rowOff>11430</xdr:rowOff>
    </xdr:to>
    <xdr:cxnSp macro="">
      <xdr:nvCxnSpPr>
        <xdr:cNvPr id="608" name="直線コネクタ 607">
          <a:extLst>
            <a:ext uri="{FF2B5EF4-FFF2-40B4-BE49-F238E27FC236}">
              <a16:creationId xmlns:a16="http://schemas.microsoft.com/office/drawing/2014/main" id="{E072FA2A-8F5C-4C0E-8C12-DEB2D6AE7FBE}"/>
            </a:ext>
          </a:extLst>
        </xdr:cNvPr>
        <xdr:cNvCxnSpPr/>
      </xdr:nvCxnSpPr>
      <xdr:spPr>
        <a:xfrm>
          <a:off x="16230600" y="108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20972</xdr:rowOff>
    </xdr:from>
    <xdr:ext cx="405111" cy="259045"/>
    <xdr:sp macro="" textlink="">
      <xdr:nvSpPr>
        <xdr:cNvPr id="609" name="【学校施設】&#10;有形固定資産減価償却率最大値テキスト">
          <a:extLst>
            <a:ext uri="{FF2B5EF4-FFF2-40B4-BE49-F238E27FC236}">
              <a16:creationId xmlns:a16="http://schemas.microsoft.com/office/drawing/2014/main" id="{E797C237-D5D7-404B-98CA-7EF622548BA5}"/>
            </a:ext>
          </a:extLst>
        </xdr:cNvPr>
        <xdr:cNvSpPr txBox="1"/>
      </xdr:nvSpPr>
      <xdr:spPr>
        <a:xfrm>
          <a:off x="16357600" y="9622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74295</xdr:rowOff>
    </xdr:from>
    <xdr:to>
      <xdr:col>86</xdr:col>
      <xdr:colOff>25400</xdr:colOff>
      <xdr:row>57</xdr:row>
      <xdr:rowOff>74295</xdr:rowOff>
    </xdr:to>
    <xdr:cxnSp macro="">
      <xdr:nvCxnSpPr>
        <xdr:cNvPr id="610" name="直線コネクタ 609">
          <a:extLst>
            <a:ext uri="{FF2B5EF4-FFF2-40B4-BE49-F238E27FC236}">
              <a16:creationId xmlns:a16="http://schemas.microsoft.com/office/drawing/2014/main" id="{B06331C1-1CB6-4B9D-9249-88E67021B150}"/>
            </a:ext>
          </a:extLst>
        </xdr:cNvPr>
        <xdr:cNvCxnSpPr/>
      </xdr:nvCxnSpPr>
      <xdr:spPr>
        <a:xfrm>
          <a:off x="16230600" y="9846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45737</xdr:rowOff>
    </xdr:from>
    <xdr:ext cx="405111" cy="259045"/>
    <xdr:sp macro="" textlink="">
      <xdr:nvSpPr>
        <xdr:cNvPr id="611" name="【学校施設】&#10;有形固定資産減価償却率平均値テキスト">
          <a:extLst>
            <a:ext uri="{FF2B5EF4-FFF2-40B4-BE49-F238E27FC236}">
              <a16:creationId xmlns:a16="http://schemas.microsoft.com/office/drawing/2014/main" id="{2EF7B272-BD07-4AD8-A7D4-792916C0B700}"/>
            </a:ext>
          </a:extLst>
        </xdr:cNvPr>
        <xdr:cNvSpPr txBox="1"/>
      </xdr:nvSpPr>
      <xdr:spPr>
        <a:xfrm>
          <a:off x="16357600" y="103327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67310</xdr:rowOff>
    </xdr:from>
    <xdr:to>
      <xdr:col>85</xdr:col>
      <xdr:colOff>177800</xdr:colOff>
      <xdr:row>60</xdr:row>
      <xdr:rowOff>168910</xdr:rowOff>
    </xdr:to>
    <xdr:sp macro="" textlink="">
      <xdr:nvSpPr>
        <xdr:cNvPr id="612" name="フローチャート: 判断 611">
          <a:extLst>
            <a:ext uri="{FF2B5EF4-FFF2-40B4-BE49-F238E27FC236}">
              <a16:creationId xmlns:a16="http://schemas.microsoft.com/office/drawing/2014/main" id="{F6ED2609-E00F-4E5C-BC24-67993391AF51}"/>
            </a:ext>
          </a:extLst>
        </xdr:cNvPr>
        <xdr:cNvSpPr/>
      </xdr:nvSpPr>
      <xdr:spPr>
        <a:xfrm>
          <a:off x="162687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53975</xdr:rowOff>
    </xdr:from>
    <xdr:to>
      <xdr:col>81</xdr:col>
      <xdr:colOff>101600</xdr:colOff>
      <xdr:row>60</xdr:row>
      <xdr:rowOff>155575</xdr:rowOff>
    </xdr:to>
    <xdr:sp macro="" textlink="">
      <xdr:nvSpPr>
        <xdr:cNvPr id="613" name="フローチャート: 判断 612">
          <a:extLst>
            <a:ext uri="{FF2B5EF4-FFF2-40B4-BE49-F238E27FC236}">
              <a16:creationId xmlns:a16="http://schemas.microsoft.com/office/drawing/2014/main" id="{AA832C8F-750B-4673-A94C-E91D074A7F60}"/>
            </a:ext>
          </a:extLst>
        </xdr:cNvPr>
        <xdr:cNvSpPr/>
      </xdr:nvSpPr>
      <xdr:spPr>
        <a:xfrm>
          <a:off x="15430500" y="103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8255</xdr:rowOff>
    </xdr:from>
    <xdr:to>
      <xdr:col>76</xdr:col>
      <xdr:colOff>165100</xdr:colOff>
      <xdr:row>60</xdr:row>
      <xdr:rowOff>109855</xdr:rowOff>
    </xdr:to>
    <xdr:sp macro="" textlink="">
      <xdr:nvSpPr>
        <xdr:cNvPr id="614" name="フローチャート: 判断 613">
          <a:extLst>
            <a:ext uri="{FF2B5EF4-FFF2-40B4-BE49-F238E27FC236}">
              <a16:creationId xmlns:a16="http://schemas.microsoft.com/office/drawing/2014/main" id="{1DFAC5B8-0F29-43E2-9099-7CD5238917BF}"/>
            </a:ext>
          </a:extLst>
        </xdr:cNvPr>
        <xdr:cNvSpPr/>
      </xdr:nvSpPr>
      <xdr:spPr>
        <a:xfrm>
          <a:off x="14541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166370</xdr:rowOff>
    </xdr:from>
    <xdr:to>
      <xdr:col>72</xdr:col>
      <xdr:colOff>38100</xdr:colOff>
      <xdr:row>60</xdr:row>
      <xdr:rowOff>96520</xdr:rowOff>
    </xdr:to>
    <xdr:sp macro="" textlink="">
      <xdr:nvSpPr>
        <xdr:cNvPr id="615" name="フローチャート: 判断 614">
          <a:extLst>
            <a:ext uri="{FF2B5EF4-FFF2-40B4-BE49-F238E27FC236}">
              <a16:creationId xmlns:a16="http://schemas.microsoft.com/office/drawing/2014/main" id="{4997D58F-CC4A-427B-8D21-2504072D1576}"/>
            </a:ext>
          </a:extLst>
        </xdr:cNvPr>
        <xdr:cNvSpPr/>
      </xdr:nvSpPr>
      <xdr:spPr>
        <a:xfrm>
          <a:off x="13652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160655</xdr:rowOff>
    </xdr:from>
    <xdr:to>
      <xdr:col>67</xdr:col>
      <xdr:colOff>101600</xdr:colOff>
      <xdr:row>60</xdr:row>
      <xdr:rowOff>90805</xdr:rowOff>
    </xdr:to>
    <xdr:sp macro="" textlink="">
      <xdr:nvSpPr>
        <xdr:cNvPr id="616" name="フローチャート: 判断 615">
          <a:extLst>
            <a:ext uri="{FF2B5EF4-FFF2-40B4-BE49-F238E27FC236}">
              <a16:creationId xmlns:a16="http://schemas.microsoft.com/office/drawing/2014/main" id="{C549C5B6-1293-476E-B5EC-23D7653822BA}"/>
            </a:ext>
          </a:extLst>
        </xdr:cNvPr>
        <xdr:cNvSpPr/>
      </xdr:nvSpPr>
      <xdr:spPr>
        <a:xfrm>
          <a:off x="127635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7" name="テキスト ボックス 616">
          <a:extLst>
            <a:ext uri="{FF2B5EF4-FFF2-40B4-BE49-F238E27FC236}">
              <a16:creationId xmlns:a16="http://schemas.microsoft.com/office/drawing/2014/main" id="{6E8BEAFE-8F0B-4565-A269-C2AF4FADC54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8" name="テキスト ボックス 617">
          <a:extLst>
            <a:ext uri="{FF2B5EF4-FFF2-40B4-BE49-F238E27FC236}">
              <a16:creationId xmlns:a16="http://schemas.microsoft.com/office/drawing/2014/main" id="{29CB3823-6E10-4BD6-8A80-26F554F2E3E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9" name="テキスト ボックス 618">
          <a:extLst>
            <a:ext uri="{FF2B5EF4-FFF2-40B4-BE49-F238E27FC236}">
              <a16:creationId xmlns:a16="http://schemas.microsoft.com/office/drawing/2014/main" id="{629D7A06-2D3C-44FB-81C5-8440F60C62A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0" name="テキスト ボックス 619">
          <a:extLst>
            <a:ext uri="{FF2B5EF4-FFF2-40B4-BE49-F238E27FC236}">
              <a16:creationId xmlns:a16="http://schemas.microsoft.com/office/drawing/2014/main" id="{7B56AA2B-5399-4D2B-8EBA-2842A9C3DE2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1" name="テキスト ボックス 620">
          <a:extLst>
            <a:ext uri="{FF2B5EF4-FFF2-40B4-BE49-F238E27FC236}">
              <a16:creationId xmlns:a16="http://schemas.microsoft.com/office/drawing/2014/main" id="{AFB426A0-C9B8-40A8-B7F2-A51D2DAFA0D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2540</xdr:rowOff>
    </xdr:from>
    <xdr:to>
      <xdr:col>81</xdr:col>
      <xdr:colOff>101600</xdr:colOff>
      <xdr:row>58</xdr:row>
      <xdr:rowOff>104140</xdr:rowOff>
    </xdr:to>
    <xdr:sp macro="" textlink="">
      <xdr:nvSpPr>
        <xdr:cNvPr id="622" name="楕円 621">
          <a:extLst>
            <a:ext uri="{FF2B5EF4-FFF2-40B4-BE49-F238E27FC236}">
              <a16:creationId xmlns:a16="http://schemas.microsoft.com/office/drawing/2014/main" id="{4C4880D2-FFA7-44FC-BE68-E419FEAB4376}"/>
            </a:ext>
          </a:extLst>
        </xdr:cNvPr>
        <xdr:cNvSpPr/>
      </xdr:nvSpPr>
      <xdr:spPr>
        <a:xfrm>
          <a:off x="15430500" y="994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27305</xdr:rowOff>
    </xdr:from>
    <xdr:to>
      <xdr:col>76</xdr:col>
      <xdr:colOff>165100</xdr:colOff>
      <xdr:row>57</xdr:row>
      <xdr:rowOff>128905</xdr:rowOff>
    </xdr:to>
    <xdr:sp macro="" textlink="">
      <xdr:nvSpPr>
        <xdr:cNvPr id="623" name="楕円 622">
          <a:extLst>
            <a:ext uri="{FF2B5EF4-FFF2-40B4-BE49-F238E27FC236}">
              <a16:creationId xmlns:a16="http://schemas.microsoft.com/office/drawing/2014/main" id="{D8F24094-9F5C-4993-95D5-10CEF2E08B6F}"/>
            </a:ext>
          </a:extLst>
        </xdr:cNvPr>
        <xdr:cNvSpPr/>
      </xdr:nvSpPr>
      <xdr:spPr>
        <a:xfrm>
          <a:off x="14541500" y="979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78105</xdr:rowOff>
    </xdr:from>
    <xdr:to>
      <xdr:col>81</xdr:col>
      <xdr:colOff>50800</xdr:colOff>
      <xdr:row>58</xdr:row>
      <xdr:rowOff>53340</xdr:rowOff>
    </xdr:to>
    <xdr:cxnSp macro="">
      <xdr:nvCxnSpPr>
        <xdr:cNvPr id="624" name="直線コネクタ 623">
          <a:extLst>
            <a:ext uri="{FF2B5EF4-FFF2-40B4-BE49-F238E27FC236}">
              <a16:creationId xmlns:a16="http://schemas.microsoft.com/office/drawing/2014/main" id="{E1583A93-6602-4853-BA80-C687A9445AD8}"/>
            </a:ext>
          </a:extLst>
        </xdr:cNvPr>
        <xdr:cNvCxnSpPr/>
      </xdr:nvCxnSpPr>
      <xdr:spPr>
        <a:xfrm>
          <a:off x="14592300" y="9850755"/>
          <a:ext cx="889000" cy="14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156845</xdr:rowOff>
    </xdr:from>
    <xdr:to>
      <xdr:col>72</xdr:col>
      <xdr:colOff>38100</xdr:colOff>
      <xdr:row>57</xdr:row>
      <xdr:rowOff>86995</xdr:rowOff>
    </xdr:to>
    <xdr:sp macro="" textlink="">
      <xdr:nvSpPr>
        <xdr:cNvPr id="625" name="楕円 624">
          <a:extLst>
            <a:ext uri="{FF2B5EF4-FFF2-40B4-BE49-F238E27FC236}">
              <a16:creationId xmlns:a16="http://schemas.microsoft.com/office/drawing/2014/main" id="{570DCEB4-802D-421C-A836-7CDB6AE546A3}"/>
            </a:ext>
          </a:extLst>
        </xdr:cNvPr>
        <xdr:cNvSpPr/>
      </xdr:nvSpPr>
      <xdr:spPr>
        <a:xfrm>
          <a:off x="13652500" y="975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36195</xdr:rowOff>
    </xdr:from>
    <xdr:to>
      <xdr:col>76</xdr:col>
      <xdr:colOff>114300</xdr:colOff>
      <xdr:row>57</xdr:row>
      <xdr:rowOff>78105</xdr:rowOff>
    </xdr:to>
    <xdr:cxnSp macro="">
      <xdr:nvCxnSpPr>
        <xdr:cNvPr id="626" name="直線コネクタ 625">
          <a:extLst>
            <a:ext uri="{FF2B5EF4-FFF2-40B4-BE49-F238E27FC236}">
              <a16:creationId xmlns:a16="http://schemas.microsoft.com/office/drawing/2014/main" id="{D945C3DC-DE5B-4E21-8FC3-0819851309D1}"/>
            </a:ext>
          </a:extLst>
        </xdr:cNvPr>
        <xdr:cNvCxnSpPr/>
      </xdr:nvCxnSpPr>
      <xdr:spPr>
        <a:xfrm>
          <a:off x="13703300" y="98088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114935</xdr:rowOff>
    </xdr:from>
    <xdr:to>
      <xdr:col>67</xdr:col>
      <xdr:colOff>101600</xdr:colOff>
      <xdr:row>57</xdr:row>
      <xdr:rowOff>45085</xdr:rowOff>
    </xdr:to>
    <xdr:sp macro="" textlink="">
      <xdr:nvSpPr>
        <xdr:cNvPr id="627" name="楕円 626">
          <a:extLst>
            <a:ext uri="{FF2B5EF4-FFF2-40B4-BE49-F238E27FC236}">
              <a16:creationId xmlns:a16="http://schemas.microsoft.com/office/drawing/2014/main" id="{36962B51-7C2C-4F2C-818D-C01A17BDA9ED}"/>
            </a:ext>
          </a:extLst>
        </xdr:cNvPr>
        <xdr:cNvSpPr/>
      </xdr:nvSpPr>
      <xdr:spPr>
        <a:xfrm>
          <a:off x="12763500" y="971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165735</xdr:rowOff>
    </xdr:from>
    <xdr:to>
      <xdr:col>71</xdr:col>
      <xdr:colOff>177800</xdr:colOff>
      <xdr:row>57</xdr:row>
      <xdr:rowOff>36195</xdr:rowOff>
    </xdr:to>
    <xdr:cxnSp macro="">
      <xdr:nvCxnSpPr>
        <xdr:cNvPr id="628" name="直線コネクタ 627">
          <a:extLst>
            <a:ext uri="{FF2B5EF4-FFF2-40B4-BE49-F238E27FC236}">
              <a16:creationId xmlns:a16="http://schemas.microsoft.com/office/drawing/2014/main" id="{E4E27D0D-08A1-44E5-9068-EF21B27A2A8E}"/>
            </a:ext>
          </a:extLst>
        </xdr:cNvPr>
        <xdr:cNvCxnSpPr/>
      </xdr:nvCxnSpPr>
      <xdr:spPr>
        <a:xfrm>
          <a:off x="12814300" y="976693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146702</xdr:rowOff>
    </xdr:from>
    <xdr:ext cx="405111" cy="259045"/>
    <xdr:sp macro="" textlink="">
      <xdr:nvSpPr>
        <xdr:cNvPr id="629" name="n_1aveValue【学校施設】&#10;有形固定資産減価償却率">
          <a:extLst>
            <a:ext uri="{FF2B5EF4-FFF2-40B4-BE49-F238E27FC236}">
              <a16:creationId xmlns:a16="http://schemas.microsoft.com/office/drawing/2014/main" id="{D668AE62-054F-49C7-A157-1E2F54C71DD3}"/>
            </a:ext>
          </a:extLst>
        </xdr:cNvPr>
        <xdr:cNvSpPr txBox="1"/>
      </xdr:nvSpPr>
      <xdr:spPr>
        <a:xfrm>
          <a:off x="15266044" y="1043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100982</xdr:rowOff>
    </xdr:from>
    <xdr:ext cx="405111" cy="259045"/>
    <xdr:sp macro="" textlink="">
      <xdr:nvSpPr>
        <xdr:cNvPr id="630" name="n_2aveValue【学校施設】&#10;有形固定資産減価償却率">
          <a:extLst>
            <a:ext uri="{FF2B5EF4-FFF2-40B4-BE49-F238E27FC236}">
              <a16:creationId xmlns:a16="http://schemas.microsoft.com/office/drawing/2014/main" id="{6A493D4E-0A12-43A8-AC8E-4CCEF804E7D0}"/>
            </a:ext>
          </a:extLst>
        </xdr:cNvPr>
        <xdr:cNvSpPr txBox="1"/>
      </xdr:nvSpPr>
      <xdr:spPr>
        <a:xfrm>
          <a:off x="143897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87647</xdr:rowOff>
    </xdr:from>
    <xdr:ext cx="405111" cy="259045"/>
    <xdr:sp macro="" textlink="">
      <xdr:nvSpPr>
        <xdr:cNvPr id="631" name="n_3aveValue【学校施設】&#10;有形固定資産減価償却率">
          <a:extLst>
            <a:ext uri="{FF2B5EF4-FFF2-40B4-BE49-F238E27FC236}">
              <a16:creationId xmlns:a16="http://schemas.microsoft.com/office/drawing/2014/main" id="{69904B83-26AD-44FF-9267-6A5BE19DFCBF}"/>
            </a:ext>
          </a:extLst>
        </xdr:cNvPr>
        <xdr:cNvSpPr txBox="1"/>
      </xdr:nvSpPr>
      <xdr:spPr>
        <a:xfrm>
          <a:off x="13500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81932</xdr:rowOff>
    </xdr:from>
    <xdr:ext cx="405111" cy="259045"/>
    <xdr:sp macro="" textlink="">
      <xdr:nvSpPr>
        <xdr:cNvPr id="632" name="n_4aveValue【学校施設】&#10;有形固定資産減価償却率">
          <a:extLst>
            <a:ext uri="{FF2B5EF4-FFF2-40B4-BE49-F238E27FC236}">
              <a16:creationId xmlns:a16="http://schemas.microsoft.com/office/drawing/2014/main" id="{053807D8-84F2-4ED8-89C0-070F6C545C07}"/>
            </a:ext>
          </a:extLst>
        </xdr:cNvPr>
        <xdr:cNvSpPr txBox="1"/>
      </xdr:nvSpPr>
      <xdr:spPr>
        <a:xfrm>
          <a:off x="12611744" y="1036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120667</xdr:rowOff>
    </xdr:from>
    <xdr:ext cx="405111" cy="259045"/>
    <xdr:sp macro="" textlink="">
      <xdr:nvSpPr>
        <xdr:cNvPr id="633" name="n_1mainValue【学校施設】&#10;有形固定資産減価償却率">
          <a:extLst>
            <a:ext uri="{FF2B5EF4-FFF2-40B4-BE49-F238E27FC236}">
              <a16:creationId xmlns:a16="http://schemas.microsoft.com/office/drawing/2014/main" id="{37F0DD60-DB1A-4C69-A519-2FF66FF0B597}"/>
            </a:ext>
          </a:extLst>
        </xdr:cNvPr>
        <xdr:cNvSpPr txBox="1"/>
      </xdr:nvSpPr>
      <xdr:spPr>
        <a:xfrm>
          <a:off x="15266044" y="972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145432</xdr:rowOff>
    </xdr:from>
    <xdr:ext cx="405111" cy="259045"/>
    <xdr:sp macro="" textlink="">
      <xdr:nvSpPr>
        <xdr:cNvPr id="634" name="n_2mainValue【学校施設】&#10;有形固定資産減価償却率">
          <a:extLst>
            <a:ext uri="{FF2B5EF4-FFF2-40B4-BE49-F238E27FC236}">
              <a16:creationId xmlns:a16="http://schemas.microsoft.com/office/drawing/2014/main" id="{D1BF9AAB-EA9E-4A12-A58C-67B21C4595BE}"/>
            </a:ext>
          </a:extLst>
        </xdr:cNvPr>
        <xdr:cNvSpPr txBox="1"/>
      </xdr:nvSpPr>
      <xdr:spPr>
        <a:xfrm>
          <a:off x="14389744" y="957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103522</xdr:rowOff>
    </xdr:from>
    <xdr:ext cx="405111" cy="259045"/>
    <xdr:sp macro="" textlink="">
      <xdr:nvSpPr>
        <xdr:cNvPr id="635" name="n_3mainValue【学校施設】&#10;有形固定資産減価償却率">
          <a:extLst>
            <a:ext uri="{FF2B5EF4-FFF2-40B4-BE49-F238E27FC236}">
              <a16:creationId xmlns:a16="http://schemas.microsoft.com/office/drawing/2014/main" id="{C4D1CBEA-D74D-40BC-A97A-5748CB0D08C0}"/>
            </a:ext>
          </a:extLst>
        </xdr:cNvPr>
        <xdr:cNvSpPr txBox="1"/>
      </xdr:nvSpPr>
      <xdr:spPr>
        <a:xfrm>
          <a:off x="13500744" y="953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61612</xdr:rowOff>
    </xdr:from>
    <xdr:ext cx="405111" cy="259045"/>
    <xdr:sp macro="" textlink="">
      <xdr:nvSpPr>
        <xdr:cNvPr id="636" name="n_4mainValue【学校施設】&#10;有形固定資産減価償却率">
          <a:extLst>
            <a:ext uri="{FF2B5EF4-FFF2-40B4-BE49-F238E27FC236}">
              <a16:creationId xmlns:a16="http://schemas.microsoft.com/office/drawing/2014/main" id="{C69392D3-0741-4C12-91B8-7555F012EA54}"/>
            </a:ext>
          </a:extLst>
        </xdr:cNvPr>
        <xdr:cNvSpPr txBox="1"/>
      </xdr:nvSpPr>
      <xdr:spPr>
        <a:xfrm>
          <a:off x="12611744" y="949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7" name="正方形/長方形 636">
          <a:extLst>
            <a:ext uri="{FF2B5EF4-FFF2-40B4-BE49-F238E27FC236}">
              <a16:creationId xmlns:a16="http://schemas.microsoft.com/office/drawing/2014/main" id="{7833B0F3-3487-4077-BCD1-5F04DB859D9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8" name="正方形/長方形 637">
          <a:extLst>
            <a:ext uri="{FF2B5EF4-FFF2-40B4-BE49-F238E27FC236}">
              <a16:creationId xmlns:a16="http://schemas.microsoft.com/office/drawing/2014/main" id="{591B8AE5-3E27-4A5C-BCD9-4B15D4F0AA7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9" name="正方形/長方形 638">
          <a:extLst>
            <a:ext uri="{FF2B5EF4-FFF2-40B4-BE49-F238E27FC236}">
              <a16:creationId xmlns:a16="http://schemas.microsoft.com/office/drawing/2014/main" id="{86D0357B-0915-4013-9A03-900564E208C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0" name="正方形/長方形 639">
          <a:extLst>
            <a:ext uri="{FF2B5EF4-FFF2-40B4-BE49-F238E27FC236}">
              <a16:creationId xmlns:a16="http://schemas.microsoft.com/office/drawing/2014/main" id="{B6D39B8A-BE37-4FAE-95BB-55AB2B2DA47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1" name="正方形/長方形 640">
          <a:extLst>
            <a:ext uri="{FF2B5EF4-FFF2-40B4-BE49-F238E27FC236}">
              <a16:creationId xmlns:a16="http://schemas.microsoft.com/office/drawing/2014/main" id="{B09CA719-6F09-46E7-B9F2-DC96EB28717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2" name="正方形/長方形 641">
          <a:extLst>
            <a:ext uri="{FF2B5EF4-FFF2-40B4-BE49-F238E27FC236}">
              <a16:creationId xmlns:a16="http://schemas.microsoft.com/office/drawing/2014/main" id="{4B3F22E5-64A3-408A-AAE4-27FDD782E4B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3" name="正方形/長方形 642">
          <a:extLst>
            <a:ext uri="{FF2B5EF4-FFF2-40B4-BE49-F238E27FC236}">
              <a16:creationId xmlns:a16="http://schemas.microsoft.com/office/drawing/2014/main" id="{40ED29BB-BF8C-4F57-978A-7D370ECDB4C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4" name="正方形/長方形 643">
          <a:extLst>
            <a:ext uri="{FF2B5EF4-FFF2-40B4-BE49-F238E27FC236}">
              <a16:creationId xmlns:a16="http://schemas.microsoft.com/office/drawing/2014/main" id="{09D3ED7C-0A2F-45B1-9D97-3F4A3AD857A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5" name="テキスト ボックス 644">
          <a:extLst>
            <a:ext uri="{FF2B5EF4-FFF2-40B4-BE49-F238E27FC236}">
              <a16:creationId xmlns:a16="http://schemas.microsoft.com/office/drawing/2014/main" id="{FE4B288D-C7F3-4F24-8087-47CDE63C53D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6" name="直線コネクタ 645">
          <a:extLst>
            <a:ext uri="{FF2B5EF4-FFF2-40B4-BE49-F238E27FC236}">
              <a16:creationId xmlns:a16="http://schemas.microsoft.com/office/drawing/2014/main" id="{A8138485-772A-4B37-8D46-F0D9BEF4A20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47" name="テキスト ボックス 646">
          <a:extLst>
            <a:ext uri="{FF2B5EF4-FFF2-40B4-BE49-F238E27FC236}">
              <a16:creationId xmlns:a16="http://schemas.microsoft.com/office/drawing/2014/main" id="{B0044331-1459-4C56-9B78-F628AB6B9EC5}"/>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48" name="直線コネクタ 647">
          <a:extLst>
            <a:ext uri="{FF2B5EF4-FFF2-40B4-BE49-F238E27FC236}">
              <a16:creationId xmlns:a16="http://schemas.microsoft.com/office/drawing/2014/main" id="{1403014D-0255-4E72-9931-F415CA8FC3F6}"/>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49" name="テキスト ボックス 648">
          <a:extLst>
            <a:ext uri="{FF2B5EF4-FFF2-40B4-BE49-F238E27FC236}">
              <a16:creationId xmlns:a16="http://schemas.microsoft.com/office/drawing/2014/main" id="{F0293152-C8D0-4C5E-A81D-6533E9EB25B3}"/>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50" name="直線コネクタ 649">
          <a:extLst>
            <a:ext uri="{FF2B5EF4-FFF2-40B4-BE49-F238E27FC236}">
              <a16:creationId xmlns:a16="http://schemas.microsoft.com/office/drawing/2014/main" id="{2DCE8F5C-FD5D-4A5A-BC19-35D474792DE5}"/>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51" name="テキスト ボックス 650">
          <a:extLst>
            <a:ext uri="{FF2B5EF4-FFF2-40B4-BE49-F238E27FC236}">
              <a16:creationId xmlns:a16="http://schemas.microsoft.com/office/drawing/2014/main" id="{7F6EF00D-ECB5-464A-BEED-AFE1489A4EF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52" name="直線コネクタ 651">
          <a:extLst>
            <a:ext uri="{FF2B5EF4-FFF2-40B4-BE49-F238E27FC236}">
              <a16:creationId xmlns:a16="http://schemas.microsoft.com/office/drawing/2014/main" id="{5BF3F0E0-E49B-4936-8D65-1FBC0A43EB3C}"/>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53" name="テキスト ボックス 652">
          <a:extLst>
            <a:ext uri="{FF2B5EF4-FFF2-40B4-BE49-F238E27FC236}">
              <a16:creationId xmlns:a16="http://schemas.microsoft.com/office/drawing/2014/main" id="{C8C9EA25-1673-436E-B818-D6CB255037AA}"/>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54" name="直線コネクタ 653">
          <a:extLst>
            <a:ext uri="{FF2B5EF4-FFF2-40B4-BE49-F238E27FC236}">
              <a16:creationId xmlns:a16="http://schemas.microsoft.com/office/drawing/2014/main" id="{19ED49C4-0110-4223-8371-75BDEDB6599E}"/>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55" name="テキスト ボックス 654">
          <a:extLst>
            <a:ext uri="{FF2B5EF4-FFF2-40B4-BE49-F238E27FC236}">
              <a16:creationId xmlns:a16="http://schemas.microsoft.com/office/drawing/2014/main" id="{ACABE065-84D9-43EF-8942-91E5B1DF2574}"/>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6" name="直線コネクタ 655">
          <a:extLst>
            <a:ext uri="{FF2B5EF4-FFF2-40B4-BE49-F238E27FC236}">
              <a16:creationId xmlns:a16="http://schemas.microsoft.com/office/drawing/2014/main" id="{722E356C-C760-4DC6-AC1C-E8E573182E9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7" name="テキスト ボックス 656">
          <a:extLst>
            <a:ext uri="{FF2B5EF4-FFF2-40B4-BE49-F238E27FC236}">
              <a16:creationId xmlns:a16="http://schemas.microsoft.com/office/drawing/2014/main" id="{10366B4F-8019-4F10-907A-A3A3C9C7A3A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8" name="【学校施設】&#10;一人当たり面積グラフ枠">
          <a:extLst>
            <a:ext uri="{FF2B5EF4-FFF2-40B4-BE49-F238E27FC236}">
              <a16:creationId xmlns:a16="http://schemas.microsoft.com/office/drawing/2014/main" id="{1B79068B-DD82-4C77-B480-12056FD37C1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114757</xdr:rowOff>
    </xdr:from>
    <xdr:to>
      <xdr:col>116</xdr:col>
      <xdr:colOff>62864</xdr:colOff>
      <xdr:row>63</xdr:row>
      <xdr:rowOff>117501</xdr:rowOff>
    </xdr:to>
    <xdr:cxnSp macro="">
      <xdr:nvCxnSpPr>
        <xdr:cNvPr id="659" name="直線コネクタ 658">
          <a:extLst>
            <a:ext uri="{FF2B5EF4-FFF2-40B4-BE49-F238E27FC236}">
              <a16:creationId xmlns:a16="http://schemas.microsoft.com/office/drawing/2014/main" id="{F337A5BD-BEF9-4CEC-9B00-15B73A8F0706}"/>
            </a:ext>
          </a:extLst>
        </xdr:cNvPr>
        <xdr:cNvCxnSpPr/>
      </xdr:nvCxnSpPr>
      <xdr:spPr>
        <a:xfrm flipV="1">
          <a:off x="22160864" y="9887407"/>
          <a:ext cx="0" cy="1031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121328</xdr:rowOff>
    </xdr:from>
    <xdr:ext cx="469744" cy="259045"/>
    <xdr:sp macro="" textlink="">
      <xdr:nvSpPr>
        <xdr:cNvPr id="660" name="【学校施設】&#10;一人当たり面積最小値テキスト">
          <a:extLst>
            <a:ext uri="{FF2B5EF4-FFF2-40B4-BE49-F238E27FC236}">
              <a16:creationId xmlns:a16="http://schemas.microsoft.com/office/drawing/2014/main" id="{34EF8AC5-F732-4AE3-BB33-756E61CFE9B9}"/>
            </a:ext>
          </a:extLst>
        </xdr:cNvPr>
        <xdr:cNvSpPr txBox="1"/>
      </xdr:nvSpPr>
      <xdr:spPr>
        <a:xfrm>
          <a:off x="22199600" y="1092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117501</xdr:rowOff>
    </xdr:from>
    <xdr:to>
      <xdr:col>116</xdr:col>
      <xdr:colOff>152400</xdr:colOff>
      <xdr:row>63</xdr:row>
      <xdr:rowOff>117501</xdr:rowOff>
    </xdr:to>
    <xdr:cxnSp macro="">
      <xdr:nvCxnSpPr>
        <xdr:cNvPr id="661" name="直線コネクタ 660">
          <a:extLst>
            <a:ext uri="{FF2B5EF4-FFF2-40B4-BE49-F238E27FC236}">
              <a16:creationId xmlns:a16="http://schemas.microsoft.com/office/drawing/2014/main" id="{B116C79F-1564-473B-99F6-88BC173E92A7}"/>
            </a:ext>
          </a:extLst>
        </xdr:cNvPr>
        <xdr:cNvCxnSpPr/>
      </xdr:nvCxnSpPr>
      <xdr:spPr>
        <a:xfrm>
          <a:off x="22072600" y="10918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61434</xdr:rowOff>
    </xdr:from>
    <xdr:ext cx="469744" cy="259045"/>
    <xdr:sp macro="" textlink="">
      <xdr:nvSpPr>
        <xdr:cNvPr id="662" name="【学校施設】&#10;一人当たり面積最大値テキスト">
          <a:extLst>
            <a:ext uri="{FF2B5EF4-FFF2-40B4-BE49-F238E27FC236}">
              <a16:creationId xmlns:a16="http://schemas.microsoft.com/office/drawing/2014/main" id="{AFB92052-007E-496C-9350-E7506BB8F73C}"/>
            </a:ext>
          </a:extLst>
        </xdr:cNvPr>
        <xdr:cNvSpPr txBox="1"/>
      </xdr:nvSpPr>
      <xdr:spPr>
        <a:xfrm>
          <a:off x="22199600" y="966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114757</xdr:rowOff>
    </xdr:from>
    <xdr:to>
      <xdr:col>116</xdr:col>
      <xdr:colOff>152400</xdr:colOff>
      <xdr:row>57</xdr:row>
      <xdr:rowOff>114757</xdr:rowOff>
    </xdr:to>
    <xdr:cxnSp macro="">
      <xdr:nvCxnSpPr>
        <xdr:cNvPr id="663" name="直線コネクタ 662">
          <a:extLst>
            <a:ext uri="{FF2B5EF4-FFF2-40B4-BE49-F238E27FC236}">
              <a16:creationId xmlns:a16="http://schemas.microsoft.com/office/drawing/2014/main" id="{D57ADC7C-880B-44C0-B401-4CA363DA58A0}"/>
            </a:ext>
          </a:extLst>
        </xdr:cNvPr>
        <xdr:cNvCxnSpPr/>
      </xdr:nvCxnSpPr>
      <xdr:spPr>
        <a:xfrm>
          <a:off x="22072600" y="9887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138396</xdr:rowOff>
    </xdr:from>
    <xdr:ext cx="469744" cy="259045"/>
    <xdr:sp macro="" textlink="">
      <xdr:nvSpPr>
        <xdr:cNvPr id="664" name="【学校施設】&#10;一人当たり面積平均値テキスト">
          <a:extLst>
            <a:ext uri="{FF2B5EF4-FFF2-40B4-BE49-F238E27FC236}">
              <a16:creationId xmlns:a16="http://schemas.microsoft.com/office/drawing/2014/main" id="{AC009C33-92AC-4B48-A67B-8AC131A1A81F}"/>
            </a:ext>
          </a:extLst>
        </xdr:cNvPr>
        <xdr:cNvSpPr txBox="1"/>
      </xdr:nvSpPr>
      <xdr:spPr>
        <a:xfrm>
          <a:off x="22199600" y="10425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159969</xdr:rowOff>
    </xdr:from>
    <xdr:to>
      <xdr:col>116</xdr:col>
      <xdr:colOff>114300</xdr:colOff>
      <xdr:row>61</xdr:row>
      <xdr:rowOff>90119</xdr:rowOff>
    </xdr:to>
    <xdr:sp macro="" textlink="">
      <xdr:nvSpPr>
        <xdr:cNvPr id="665" name="フローチャート: 判断 664">
          <a:extLst>
            <a:ext uri="{FF2B5EF4-FFF2-40B4-BE49-F238E27FC236}">
              <a16:creationId xmlns:a16="http://schemas.microsoft.com/office/drawing/2014/main" id="{E806A9FB-3EEA-4AF6-99C0-188F8F3A8FD7}"/>
            </a:ext>
          </a:extLst>
        </xdr:cNvPr>
        <xdr:cNvSpPr/>
      </xdr:nvSpPr>
      <xdr:spPr>
        <a:xfrm>
          <a:off x="22110700" y="1044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161798</xdr:rowOff>
    </xdr:from>
    <xdr:to>
      <xdr:col>112</xdr:col>
      <xdr:colOff>38100</xdr:colOff>
      <xdr:row>61</xdr:row>
      <xdr:rowOff>91948</xdr:rowOff>
    </xdr:to>
    <xdr:sp macro="" textlink="">
      <xdr:nvSpPr>
        <xdr:cNvPr id="666" name="フローチャート: 判断 665">
          <a:extLst>
            <a:ext uri="{FF2B5EF4-FFF2-40B4-BE49-F238E27FC236}">
              <a16:creationId xmlns:a16="http://schemas.microsoft.com/office/drawing/2014/main" id="{CCA735DC-4690-4790-9BB6-23625A4EA5A2}"/>
            </a:ext>
          </a:extLst>
        </xdr:cNvPr>
        <xdr:cNvSpPr/>
      </xdr:nvSpPr>
      <xdr:spPr>
        <a:xfrm>
          <a:off x="21272500" y="1044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169570</xdr:rowOff>
    </xdr:from>
    <xdr:to>
      <xdr:col>107</xdr:col>
      <xdr:colOff>101600</xdr:colOff>
      <xdr:row>61</xdr:row>
      <xdr:rowOff>99720</xdr:rowOff>
    </xdr:to>
    <xdr:sp macro="" textlink="">
      <xdr:nvSpPr>
        <xdr:cNvPr id="667" name="フローチャート: 判断 666">
          <a:extLst>
            <a:ext uri="{FF2B5EF4-FFF2-40B4-BE49-F238E27FC236}">
              <a16:creationId xmlns:a16="http://schemas.microsoft.com/office/drawing/2014/main" id="{852E7A54-49F0-47B2-B68F-75375A01774C}"/>
            </a:ext>
          </a:extLst>
        </xdr:cNvPr>
        <xdr:cNvSpPr/>
      </xdr:nvSpPr>
      <xdr:spPr>
        <a:xfrm>
          <a:off x="20383500" y="1045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24181</xdr:rowOff>
    </xdr:from>
    <xdr:to>
      <xdr:col>102</xdr:col>
      <xdr:colOff>165100</xdr:colOff>
      <xdr:row>61</xdr:row>
      <xdr:rowOff>125781</xdr:rowOff>
    </xdr:to>
    <xdr:sp macro="" textlink="">
      <xdr:nvSpPr>
        <xdr:cNvPr id="668" name="フローチャート: 判断 667">
          <a:extLst>
            <a:ext uri="{FF2B5EF4-FFF2-40B4-BE49-F238E27FC236}">
              <a16:creationId xmlns:a16="http://schemas.microsoft.com/office/drawing/2014/main" id="{19E27F89-1022-411B-8E95-33EA05399EB2}"/>
            </a:ext>
          </a:extLst>
        </xdr:cNvPr>
        <xdr:cNvSpPr/>
      </xdr:nvSpPr>
      <xdr:spPr>
        <a:xfrm>
          <a:off x="19494500" y="1048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40183</xdr:rowOff>
    </xdr:from>
    <xdr:to>
      <xdr:col>98</xdr:col>
      <xdr:colOff>38100</xdr:colOff>
      <xdr:row>61</xdr:row>
      <xdr:rowOff>141783</xdr:rowOff>
    </xdr:to>
    <xdr:sp macro="" textlink="">
      <xdr:nvSpPr>
        <xdr:cNvPr id="669" name="フローチャート: 判断 668">
          <a:extLst>
            <a:ext uri="{FF2B5EF4-FFF2-40B4-BE49-F238E27FC236}">
              <a16:creationId xmlns:a16="http://schemas.microsoft.com/office/drawing/2014/main" id="{CA328A6C-B1BD-4029-AC37-4E9E29B52381}"/>
            </a:ext>
          </a:extLst>
        </xdr:cNvPr>
        <xdr:cNvSpPr/>
      </xdr:nvSpPr>
      <xdr:spPr>
        <a:xfrm>
          <a:off x="18605500" y="1049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0" name="テキスト ボックス 669">
          <a:extLst>
            <a:ext uri="{FF2B5EF4-FFF2-40B4-BE49-F238E27FC236}">
              <a16:creationId xmlns:a16="http://schemas.microsoft.com/office/drawing/2014/main" id="{3338AFFD-29FD-43F5-AB3A-2B45C06FC54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1" name="テキスト ボックス 670">
          <a:extLst>
            <a:ext uri="{FF2B5EF4-FFF2-40B4-BE49-F238E27FC236}">
              <a16:creationId xmlns:a16="http://schemas.microsoft.com/office/drawing/2014/main" id="{394B2B55-3F61-4EE8-8455-F64384A7F5E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2" name="テキスト ボックス 671">
          <a:extLst>
            <a:ext uri="{FF2B5EF4-FFF2-40B4-BE49-F238E27FC236}">
              <a16:creationId xmlns:a16="http://schemas.microsoft.com/office/drawing/2014/main" id="{61845044-467B-49DA-AA52-A8D22F7F1D1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3" name="テキスト ボックス 672">
          <a:extLst>
            <a:ext uri="{FF2B5EF4-FFF2-40B4-BE49-F238E27FC236}">
              <a16:creationId xmlns:a16="http://schemas.microsoft.com/office/drawing/2014/main" id="{0CFF5EEA-8D76-4EDF-B326-A5832514807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4" name="テキスト ボックス 673">
          <a:extLst>
            <a:ext uri="{FF2B5EF4-FFF2-40B4-BE49-F238E27FC236}">
              <a16:creationId xmlns:a16="http://schemas.microsoft.com/office/drawing/2014/main" id="{6456C3B8-E8C2-4297-BDD7-CFF3A20D563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37440</xdr:rowOff>
    </xdr:from>
    <xdr:to>
      <xdr:col>112</xdr:col>
      <xdr:colOff>38100</xdr:colOff>
      <xdr:row>62</xdr:row>
      <xdr:rowOff>139040</xdr:rowOff>
    </xdr:to>
    <xdr:sp macro="" textlink="">
      <xdr:nvSpPr>
        <xdr:cNvPr id="675" name="楕円 674">
          <a:extLst>
            <a:ext uri="{FF2B5EF4-FFF2-40B4-BE49-F238E27FC236}">
              <a16:creationId xmlns:a16="http://schemas.microsoft.com/office/drawing/2014/main" id="{DC0E15BD-B767-43EB-A20D-7B11196E8D71}"/>
            </a:ext>
          </a:extLst>
        </xdr:cNvPr>
        <xdr:cNvSpPr/>
      </xdr:nvSpPr>
      <xdr:spPr>
        <a:xfrm>
          <a:off x="21272500" y="1066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45212</xdr:rowOff>
    </xdr:from>
    <xdr:to>
      <xdr:col>107</xdr:col>
      <xdr:colOff>101600</xdr:colOff>
      <xdr:row>62</xdr:row>
      <xdr:rowOff>146812</xdr:rowOff>
    </xdr:to>
    <xdr:sp macro="" textlink="">
      <xdr:nvSpPr>
        <xdr:cNvPr id="676" name="楕円 675">
          <a:extLst>
            <a:ext uri="{FF2B5EF4-FFF2-40B4-BE49-F238E27FC236}">
              <a16:creationId xmlns:a16="http://schemas.microsoft.com/office/drawing/2014/main" id="{E4748771-1366-492F-977A-916CC5A346A8}"/>
            </a:ext>
          </a:extLst>
        </xdr:cNvPr>
        <xdr:cNvSpPr/>
      </xdr:nvSpPr>
      <xdr:spPr>
        <a:xfrm>
          <a:off x="20383500" y="1067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88240</xdr:rowOff>
    </xdr:from>
    <xdr:to>
      <xdr:col>111</xdr:col>
      <xdr:colOff>177800</xdr:colOff>
      <xdr:row>62</xdr:row>
      <xdr:rowOff>96012</xdr:rowOff>
    </xdr:to>
    <xdr:cxnSp macro="">
      <xdr:nvCxnSpPr>
        <xdr:cNvPr id="677" name="直線コネクタ 676">
          <a:extLst>
            <a:ext uri="{FF2B5EF4-FFF2-40B4-BE49-F238E27FC236}">
              <a16:creationId xmlns:a16="http://schemas.microsoft.com/office/drawing/2014/main" id="{1E66CC1E-94D6-49AA-8F0D-950D45EAFB58}"/>
            </a:ext>
          </a:extLst>
        </xdr:cNvPr>
        <xdr:cNvCxnSpPr/>
      </xdr:nvCxnSpPr>
      <xdr:spPr>
        <a:xfrm flipV="1">
          <a:off x="20434300" y="10718140"/>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52527</xdr:rowOff>
    </xdr:from>
    <xdr:to>
      <xdr:col>102</xdr:col>
      <xdr:colOff>165100</xdr:colOff>
      <xdr:row>62</xdr:row>
      <xdr:rowOff>154127</xdr:rowOff>
    </xdr:to>
    <xdr:sp macro="" textlink="">
      <xdr:nvSpPr>
        <xdr:cNvPr id="678" name="楕円 677">
          <a:extLst>
            <a:ext uri="{FF2B5EF4-FFF2-40B4-BE49-F238E27FC236}">
              <a16:creationId xmlns:a16="http://schemas.microsoft.com/office/drawing/2014/main" id="{79EFA533-0A2A-4E1C-A85D-F75C946EF46C}"/>
            </a:ext>
          </a:extLst>
        </xdr:cNvPr>
        <xdr:cNvSpPr/>
      </xdr:nvSpPr>
      <xdr:spPr>
        <a:xfrm>
          <a:off x="19494500" y="1068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96012</xdr:rowOff>
    </xdr:from>
    <xdr:to>
      <xdr:col>107</xdr:col>
      <xdr:colOff>50800</xdr:colOff>
      <xdr:row>62</xdr:row>
      <xdr:rowOff>103327</xdr:rowOff>
    </xdr:to>
    <xdr:cxnSp macro="">
      <xdr:nvCxnSpPr>
        <xdr:cNvPr id="679" name="直線コネクタ 678">
          <a:extLst>
            <a:ext uri="{FF2B5EF4-FFF2-40B4-BE49-F238E27FC236}">
              <a16:creationId xmlns:a16="http://schemas.microsoft.com/office/drawing/2014/main" id="{20F9F40D-B29D-441E-A6C5-FE403E61F9E1}"/>
            </a:ext>
          </a:extLst>
        </xdr:cNvPr>
        <xdr:cNvCxnSpPr/>
      </xdr:nvCxnSpPr>
      <xdr:spPr>
        <a:xfrm flipV="1">
          <a:off x="19545300" y="10725912"/>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56642</xdr:rowOff>
    </xdr:from>
    <xdr:to>
      <xdr:col>98</xdr:col>
      <xdr:colOff>38100</xdr:colOff>
      <xdr:row>62</xdr:row>
      <xdr:rowOff>158242</xdr:rowOff>
    </xdr:to>
    <xdr:sp macro="" textlink="">
      <xdr:nvSpPr>
        <xdr:cNvPr id="680" name="楕円 679">
          <a:extLst>
            <a:ext uri="{FF2B5EF4-FFF2-40B4-BE49-F238E27FC236}">
              <a16:creationId xmlns:a16="http://schemas.microsoft.com/office/drawing/2014/main" id="{DA523AB1-7616-496F-B003-80CBAB3CB3AC}"/>
            </a:ext>
          </a:extLst>
        </xdr:cNvPr>
        <xdr:cNvSpPr/>
      </xdr:nvSpPr>
      <xdr:spPr>
        <a:xfrm>
          <a:off x="18605500" y="1068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103327</xdr:rowOff>
    </xdr:from>
    <xdr:to>
      <xdr:col>102</xdr:col>
      <xdr:colOff>114300</xdr:colOff>
      <xdr:row>62</xdr:row>
      <xdr:rowOff>107442</xdr:rowOff>
    </xdr:to>
    <xdr:cxnSp macro="">
      <xdr:nvCxnSpPr>
        <xdr:cNvPr id="681" name="直線コネクタ 680">
          <a:extLst>
            <a:ext uri="{FF2B5EF4-FFF2-40B4-BE49-F238E27FC236}">
              <a16:creationId xmlns:a16="http://schemas.microsoft.com/office/drawing/2014/main" id="{7545D936-4474-4593-9011-26F060CCFB54}"/>
            </a:ext>
          </a:extLst>
        </xdr:cNvPr>
        <xdr:cNvCxnSpPr/>
      </xdr:nvCxnSpPr>
      <xdr:spPr>
        <a:xfrm flipV="1">
          <a:off x="18656300" y="10733227"/>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108475</xdr:rowOff>
    </xdr:from>
    <xdr:ext cx="469744" cy="259045"/>
    <xdr:sp macro="" textlink="">
      <xdr:nvSpPr>
        <xdr:cNvPr id="682" name="n_1aveValue【学校施設】&#10;一人当たり面積">
          <a:extLst>
            <a:ext uri="{FF2B5EF4-FFF2-40B4-BE49-F238E27FC236}">
              <a16:creationId xmlns:a16="http://schemas.microsoft.com/office/drawing/2014/main" id="{E7544002-3AA0-402F-8AEE-B7E6F610544A}"/>
            </a:ext>
          </a:extLst>
        </xdr:cNvPr>
        <xdr:cNvSpPr txBox="1"/>
      </xdr:nvSpPr>
      <xdr:spPr>
        <a:xfrm>
          <a:off x="21075727" y="10224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116247</xdr:rowOff>
    </xdr:from>
    <xdr:ext cx="469744" cy="259045"/>
    <xdr:sp macro="" textlink="">
      <xdr:nvSpPr>
        <xdr:cNvPr id="683" name="n_2aveValue【学校施設】&#10;一人当たり面積">
          <a:extLst>
            <a:ext uri="{FF2B5EF4-FFF2-40B4-BE49-F238E27FC236}">
              <a16:creationId xmlns:a16="http://schemas.microsoft.com/office/drawing/2014/main" id="{3DCBDADA-1F43-4E0D-A194-C9928714B884}"/>
            </a:ext>
          </a:extLst>
        </xdr:cNvPr>
        <xdr:cNvSpPr txBox="1"/>
      </xdr:nvSpPr>
      <xdr:spPr>
        <a:xfrm>
          <a:off x="20199427" y="1023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142308</xdr:rowOff>
    </xdr:from>
    <xdr:ext cx="469744" cy="259045"/>
    <xdr:sp macro="" textlink="">
      <xdr:nvSpPr>
        <xdr:cNvPr id="684" name="n_3aveValue【学校施設】&#10;一人当たり面積">
          <a:extLst>
            <a:ext uri="{FF2B5EF4-FFF2-40B4-BE49-F238E27FC236}">
              <a16:creationId xmlns:a16="http://schemas.microsoft.com/office/drawing/2014/main" id="{826449A7-98C6-4B60-8665-E757E3747E93}"/>
            </a:ext>
          </a:extLst>
        </xdr:cNvPr>
        <xdr:cNvSpPr txBox="1"/>
      </xdr:nvSpPr>
      <xdr:spPr>
        <a:xfrm>
          <a:off x="19310427" y="1025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158310</xdr:rowOff>
    </xdr:from>
    <xdr:ext cx="469744" cy="259045"/>
    <xdr:sp macro="" textlink="">
      <xdr:nvSpPr>
        <xdr:cNvPr id="685" name="n_4aveValue【学校施設】&#10;一人当たり面積">
          <a:extLst>
            <a:ext uri="{FF2B5EF4-FFF2-40B4-BE49-F238E27FC236}">
              <a16:creationId xmlns:a16="http://schemas.microsoft.com/office/drawing/2014/main" id="{FA31E250-469F-4AF3-950C-E6B8A363D884}"/>
            </a:ext>
          </a:extLst>
        </xdr:cNvPr>
        <xdr:cNvSpPr txBox="1"/>
      </xdr:nvSpPr>
      <xdr:spPr>
        <a:xfrm>
          <a:off x="18421427" y="10273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130167</xdr:rowOff>
    </xdr:from>
    <xdr:ext cx="469744" cy="259045"/>
    <xdr:sp macro="" textlink="">
      <xdr:nvSpPr>
        <xdr:cNvPr id="686" name="n_1mainValue【学校施設】&#10;一人当たり面積">
          <a:extLst>
            <a:ext uri="{FF2B5EF4-FFF2-40B4-BE49-F238E27FC236}">
              <a16:creationId xmlns:a16="http://schemas.microsoft.com/office/drawing/2014/main" id="{8EB9801A-E708-404C-A320-8EE21205029A}"/>
            </a:ext>
          </a:extLst>
        </xdr:cNvPr>
        <xdr:cNvSpPr txBox="1"/>
      </xdr:nvSpPr>
      <xdr:spPr>
        <a:xfrm>
          <a:off x="21075727" y="1076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137939</xdr:rowOff>
    </xdr:from>
    <xdr:ext cx="469744" cy="259045"/>
    <xdr:sp macro="" textlink="">
      <xdr:nvSpPr>
        <xdr:cNvPr id="687" name="n_2mainValue【学校施設】&#10;一人当たり面積">
          <a:extLst>
            <a:ext uri="{FF2B5EF4-FFF2-40B4-BE49-F238E27FC236}">
              <a16:creationId xmlns:a16="http://schemas.microsoft.com/office/drawing/2014/main" id="{79A11CE2-F535-4D20-9869-1EFAF15C0AFC}"/>
            </a:ext>
          </a:extLst>
        </xdr:cNvPr>
        <xdr:cNvSpPr txBox="1"/>
      </xdr:nvSpPr>
      <xdr:spPr>
        <a:xfrm>
          <a:off x="20199427" y="1076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145254</xdr:rowOff>
    </xdr:from>
    <xdr:ext cx="469744" cy="259045"/>
    <xdr:sp macro="" textlink="">
      <xdr:nvSpPr>
        <xdr:cNvPr id="688" name="n_3mainValue【学校施設】&#10;一人当たり面積">
          <a:extLst>
            <a:ext uri="{FF2B5EF4-FFF2-40B4-BE49-F238E27FC236}">
              <a16:creationId xmlns:a16="http://schemas.microsoft.com/office/drawing/2014/main" id="{5EFF267E-34A3-43EC-B2EA-64EF86D6D5EE}"/>
            </a:ext>
          </a:extLst>
        </xdr:cNvPr>
        <xdr:cNvSpPr txBox="1"/>
      </xdr:nvSpPr>
      <xdr:spPr>
        <a:xfrm>
          <a:off x="19310427" y="10775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149369</xdr:rowOff>
    </xdr:from>
    <xdr:ext cx="469744" cy="259045"/>
    <xdr:sp macro="" textlink="">
      <xdr:nvSpPr>
        <xdr:cNvPr id="689" name="n_4mainValue【学校施設】&#10;一人当たり面積">
          <a:extLst>
            <a:ext uri="{FF2B5EF4-FFF2-40B4-BE49-F238E27FC236}">
              <a16:creationId xmlns:a16="http://schemas.microsoft.com/office/drawing/2014/main" id="{97CD48A8-0B65-4D18-A1C7-86552D69FD4C}"/>
            </a:ext>
          </a:extLst>
        </xdr:cNvPr>
        <xdr:cNvSpPr txBox="1"/>
      </xdr:nvSpPr>
      <xdr:spPr>
        <a:xfrm>
          <a:off x="18421427" y="1077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0" name="正方形/長方形 689">
          <a:extLst>
            <a:ext uri="{FF2B5EF4-FFF2-40B4-BE49-F238E27FC236}">
              <a16:creationId xmlns:a16="http://schemas.microsoft.com/office/drawing/2014/main" id="{1212E970-BA54-45AD-9DE5-576FFAC940E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1" name="正方形/長方形 690">
          <a:extLst>
            <a:ext uri="{FF2B5EF4-FFF2-40B4-BE49-F238E27FC236}">
              <a16:creationId xmlns:a16="http://schemas.microsoft.com/office/drawing/2014/main" id="{6D8B9614-02F2-4C26-9B8B-8CA168A9809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2" name="正方形/長方形 691">
          <a:extLst>
            <a:ext uri="{FF2B5EF4-FFF2-40B4-BE49-F238E27FC236}">
              <a16:creationId xmlns:a16="http://schemas.microsoft.com/office/drawing/2014/main" id="{A56531C9-F3A1-4B4D-9B7E-E0490D55A70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3" name="正方形/長方形 692">
          <a:extLst>
            <a:ext uri="{FF2B5EF4-FFF2-40B4-BE49-F238E27FC236}">
              <a16:creationId xmlns:a16="http://schemas.microsoft.com/office/drawing/2014/main" id="{839FBE60-89CA-47C4-BC6A-30BB716FB70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4" name="正方形/長方形 693">
          <a:extLst>
            <a:ext uri="{FF2B5EF4-FFF2-40B4-BE49-F238E27FC236}">
              <a16:creationId xmlns:a16="http://schemas.microsoft.com/office/drawing/2014/main" id="{47BF197C-4DE0-477A-BCC0-395D98E7BE5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5" name="正方形/長方形 694">
          <a:extLst>
            <a:ext uri="{FF2B5EF4-FFF2-40B4-BE49-F238E27FC236}">
              <a16:creationId xmlns:a16="http://schemas.microsoft.com/office/drawing/2014/main" id="{00BF32D3-19DF-44A4-B9DD-2AE2C6601B4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6" name="正方形/長方形 695">
          <a:extLst>
            <a:ext uri="{FF2B5EF4-FFF2-40B4-BE49-F238E27FC236}">
              <a16:creationId xmlns:a16="http://schemas.microsoft.com/office/drawing/2014/main" id="{2097E53F-C227-4862-85C4-CEE16F45558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7" name="正方形/長方形 696">
          <a:extLst>
            <a:ext uri="{FF2B5EF4-FFF2-40B4-BE49-F238E27FC236}">
              <a16:creationId xmlns:a16="http://schemas.microsoft.com/office/drawing/2014/main" id="{24368ABA-6267-4890-9351-A865BE21A41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8" name="テキスト ボックス 697">
          <a:extLst>
            <a:ext uri="{FF2B5EF4-FFF2-40B4-BE49-F238E27FC236}">
              <a16:creationId xmlns:a16="http://schemas.microsoft.com/office/drawing/2014/main" id="{6B6BAD7E-E63B-48CE-A125-C0D26F3C4A3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9" name="直線コネクタ 698">
          <a:extLst>
            <a:ext uri="{FF2B5EF4-FFF2-40B4-BE49-F238E27FC236}">
              <a16:creationId xmlns:a16="http://schemas.microsoft.com/office/drawing/2014/main" id="{C9E5D299-E8F1-43B1-B825-DAD4DD98F90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00" name="テキスト ボックス 699">
          <a:extLst>
            <a:ext uri="{FF2B5EF4-FFF2-40B4-BE49-F238E27FC236}">
              <a16:creationId xmlns:a16="http://schemas.microsoft.com/office/drawing/2014/main" id="{B65B5C98-A060-4270-88C8-BD969F4021E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01" name="直線コネクタ 700">
          <a:extLst>
            <a:ext uri="{FF2B5EF4-FFF2-40B4-BE49-F238E27FC236}">
              <a16:creationId xmlns:a16="http://schemas.microsoft.com/office/drawing/2014/main" id="{35884E42-99F3-4B37-A301-549B1AFA6A5F}"/>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02" name="テキスト ボックス 701">
          <a:extLst>
            <a:ext uri="{FF2B5EF4-FFF2-40B4-BE49-F238E27FC236}">
              <a16:creationId xmlns:a16="http://schemas.microsoft.com/office/drawing/2014/main" id="{AD56463B-9BF7-4882-94D0-17688300A2F7}"/>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03" name="直線コネクタ 702">
          <a:extLst>
            <a:ext uri="{FF2B5EF4-FFF2-40B4-BE49-F238E27FC236}">
              <a16:creationId xmlns:a16="http://schemas.microsoft.com/office/drawing/2014/main" id="{06D3F103-6D88-448F-8AB5-4752EF95A5F3}"/>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04" name="テキスト ボックス 703">
          <a:extLst>
            <a:ext uri="{FF2B5EF4-FFF2-40B4-BE49-F238E27FC236}">
              <a16:creationId xmlns:a16="http://schemas.microsoft.com/office/drawing/2014/main" id="{641E339F-E278-4716-B6C4-35EB96F94CBD}"/>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05" name="直線コネクタ 704">
          <a:extLst>
            <a:ext uri="{FF2B5EF4-FFF2-40B4-BE49-F238E27FC236}">
              <a16:creationId xmlns:a16="http://schemas.microsoft.com/office/drawing/2014/main" id="{6741C1EE-5201-4246-BD56-BA5DC0C71ADD}"/>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06" name="テキスト ボックス 705">
          <a:extLst>
            <a:ext uri="{FF2B5EF4-FFF2-40B4-BE49-F238E27FC236}">
              <a16:creationId xmlns:a16="http://schemas.microsoft.com/office/drawing/2014/main" id="{590B9CFC-B706-4EED-99A0-BD823D9D723A}"/>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07" name="直線コネクタ 706">
          <a:extLst>
            <a:ext uri="{FF2B5EF4-FFF2-40B4-BE49-F238E27FC236}">
              <a16:creationId xmlns:a16="http://schemas.microsoft.com/office/drawing/2014/main" id="{F2FF6F6B-2E6E-4B3C-A2DA-1F1F3ACA6867}"/>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08" name="テキスト ボックス 707">
          <a:extLst>
            <a:ext uri="{FF2B5EF4-FFF2-40B4-BE49-F238E27FC236}">
              <a16:creationId xmlns:a16="http://schemas.microsoft.com/office/drawing/2014/main" id="{218F5234-C5AB-4A79-865E-362C05032EC9}"/>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09" name="直線コネクタ 708">
          <a:extLst>
            <a:ext uri="{FF2B5EF4-FFF2-40B4-BE49-F238E27FC236}">
              <a16:creationId xmlns:a16="http://schemas.microsoft.com/office/drawing/2014/main" id="{650B28BE-3761-4C94-B74A-50F1BD6D3FD1}"/>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10" name="テキスト ボックス 709">
          <a:extLst>
            <a:ext uri="{FF2B5EF4-FFF2-40B4-BE49-F238E27FC236}">
              <a16:creationId xmlns:a16="http://schemas.microsoft.com/office/drawing/2014/main" id="{D6A9E137-6597-47AB-AAD8-2A506D45E604}"/>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11" name="直線コネクタ 710">
          <a:extLst>
            <a:ext uri="{FF2B5EF4-FFF2-40B4-BE49-F238E27FC236}">
              <a16:creationId xmlns:a16="http://schemas.microsoft.com/office/drawing/2014/main" id="{DC8F8E3E-B774-432C-8E1D-7CFE76369B0C}"/>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12" name="テキスト ボックス 711">
          <a:extLst>
            <a:ext uri="{FF2B5EF4-FFF2-40B4-BE49-F238E27FC236}">
              <a16:creationId xmlns:a16="http://schemas.microsoft.com/office/drawing/2014/main" id="{9F141CD9-0902-491B-9099-1B16F7B4F4AE}"/>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3" name="直線コネクタ 712">
          <a:extLst>
            <a:ext uri="{FF2B5EF4-FFF2-40B4-BE49-F238E27FC236}">
              <a16:creationId xmlns:a16="http://schemas.microsoft.com/office/drawing/2014/main" id="{217ED628-F3E8-4D66-B4FC-618DB0D5ADE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4" name="【児童館】&#10;有形固定資産減価償却率グラフ枠">
          <a:extLst>
            <a:ext uri="{FF2B5EF4-FFF2-40B4-BE49-F238E27FC236}">
              <a16:creationId xmlns:a16="http://schemas.microsoft.com/office/drawing/2014/main" id="{B6D495F1-3C8E-49E3-B2C5-48BCC9B5645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105048</xdr:rowOff>
    </xdr:from>
    <xdr:to>
      <xdr:col>85</xdr:col>
      <xdr:colOff>126364</xdr:colOff>
      <xdr:row>86</xdr:row>
      <xdr:rowOff>168729</xdr:rowOff>
    </xdr:to>
    <xdr:cxnSp macro="">
      <xdr:nvCxnSpPr>
        <xdr:cNvPr id="715" name="直線コネクタ 714">
          <a:extLst>
            <a:ext uri="{FF2B5EF4-FFF2-40B4-BE49-F238E27FC236}">
              <a16:creationId xmlns:a16="http://schemas.microsoft.com/office/drawing/2014/main" id="{8F14A7AA-5273-423C-BA2A-BF3A1930483D}"/>
            </a:ext>
          </a:extLst>
        </xdr:cNvPr>
        <xdr:cNvCxnSpPr/>
      </xdr:nvCxnSpPr>
      <xdr:spPr>
        <a:xfrm flipV="1">
          <a:off x="16318864" y="13478148"/>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16" name="【児童館】&#10;有形固定資産減価償却率最小値テキスト">
          <a:extLst>
            <a:ext uri="{FF2B5EF4-FFF2-40B4-BE49-F238E27FC236}">
              <a16:creationId xmlns:a16="http://schemas.microsoft.com/office/drawing/2014/main" id="{3AA7A027-693B-4677-8438-A90CDD553653}"/>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17" name="直線コネクタ 716">
          <a:extLst>
            <a:ext uri="{FF2B5EF4-FFF2-40B4-BE49-F238E27FC236}">
              <a16:creationId xmlns:a16="http://schemas.microsoft.com/office/drawing/2014/main" id="{AE942836-305B-4A0F-94D7-3FFC4190F64B}"/>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51725</xdr:rowOff>
    </xdr:from>
    <xdr:ext cx="405111" cy="259045"/>
    <xdr:sp macro="" textlink="">
      <xdr:nvSpPr>
        <xdr:cNvPr id="718" name="【児童館】&#10;有形固定資産減価償却率最大値テキスト">
          <a:extLst>
            <a:ext uri="{FF2B5EF4-FFF2-40B4-BE49-F238E27FC236}">
              <a16:creationId xmlns:a16="http://schemas.microsoft.com/office/drawing/2014/main" id="{F4578EC3-B7A7-40DA-BA2A-E225057505BB}"/>
            </a:ext>
          </a:extLst>
        </xdr:cNvPr>
        <xdr:cNvSpPr txBox="1"/>
      </xdr:nvSpPr>
      <xdr:spPr>
        <a:xfrm>
          <a:off x="16357600" y="13253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105048</xdr:rowOff>
    </xdr:from>
    <xdr:to>
      <xdr:col>86</xdr:col>
      <xdr:colOff>25400</xdr:colOff>
      <xdr:row>78</xdr:row>
      <xdr:rowOff>105048</xdr:rowOff>
    </xdr:to>
    <xdr:cxnSp macro="">
      <xdr:nvCxnSpPr>
        <xdr:cNvPr id="719" name="直線コネクタ 718">
          <a:extLst>
            <a:ext uri="{FF2B5EF4-FFF2-40B4-BE49-F238E27FC236}">
              <a16:creationId xmlns:a16="http://schemas.microsoft.com/office/drawing/2014/main" id="{A5B4BEC8-87B5-4E01-A0CF-DA78FFE3FDED}"/>
            </a:ext>
          </a:extLst>
        </xdr:cNvPr>
        <xdr:cNvCxnSpPr/>
      </xdr:nvCxnSpPr>
      <xdr:spPr>
        <a:xfrm>
          <a:off x="16230600" y="13478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55534</xdr:rowOff>
    </xdr:from>
    <xdr:ext cx="405111" cy="259045"/>
    <xdr:sp macro="" textlink="">
      <xdr:nvSpPr>
        <xdr:cNvPr id="720" name="【児童館】&#10;有形固定資産減価償却率平均値テキスト">
          <a:extLst>
            <a:ext uri="{FF2B5EF4-FFF2-40B4-BE49-F238E27FC236}">
              <a16:creationId xmlns:a16="http://schemas.microsoft.com/office/drawing/2014/main" id="{83179AB9-65CE-4CA1-B93B-6BABF7FA596B}"/>
            </a:ext>
          </a:extLst>
        </xdr:cNvPr>
        <xdr:cNvSpPr txBox="1"/>
      </xdr:nvSpPr>
      <xdr:spPr>
        <a:xfrm>
          <a:off x="16357600" y="14114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77107</xdr:rowOff>
    </xdr:from>
    <xdr:to>
      <xdr:col>85</xdr:col>
      <xdr:colOff>177800</xdr:colOff>
      <xdr:row>83</xdr:row>
      <xdr:rowOff>7257</xdr:rowOff>
    </xdr:to>
    <xdr:sp macro="" textlink="">
      <xdr:nvSpPr>
        <xdr:cNvPr id="721" name="フローチャート: 判断 720">
          <a:extLst>
            <a:ext uri="{FF2B5EF4-FFF2-40B4-BE49-F238E27FC236}">
              <a16:creationId xmlns:a16="http://schemas.microsoft.com/office/drawing/2014/main" id="{DFAEE4A5-4054-4FBC-80D9-7A303921732F}"/>
            </a:ext>
          </a:extLst>
        </xdr:cNvPr>
        <xdr:cNvSpPr/>
      </xdr:nvSpPr>
      <xdr:spPr>
        <a:xfrm>
          <a:off x="162687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46082</xdr:rowOff>
    </xdr:from>
    <xdr:to>
      <xdr:col>81</xdr:col>
      <xdr:colOff>101600</xdr:colOff>
      <xdr:row>82</xdr:row>
      <xdr:rowOff>147682</xdr:rowOff>
    </xdr:to>
    <xdr:sp macro="" textlink="">
      <xdr:nvSpPr>
        <xdr:cNvPr id="722" name="フローチャート: 判断 721">
          <a:extLst>
            <a:ext uri="{FF2B5EF4-FFF2-40B4-BE49-F238E27FC236}">
              <a16:creationId xmlns:a16="http://schemas.microsoft.com/office/drawing/2014/main" id="{F04A5909-D6E9-4F91-9750-1C7C315B316F}"/>
            </a:ext>
          </a:extLst>
        </xdr:cNvPr>
        <xdr:cNvSpPr/>
      </xdr:nvSpPr>
      <xdr:spPr>
        <a:xfrm>
          <a:off x="15430500" y="141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6894</xdr:rowOff>
    </xdr:from>
    <xdr:to>
      <xdr:col>76</xdr:col>
      <xdr:colOff>165100</xdr:colOff>
      <xdr:row>82</xdr:row>
      <xdr:rowOff>108494</xdr:rowOff>
    </xdr:to>
    <xdr:sp macro="" textlink="">
      <xdr:nvSpPr>
        <xdr:cNvPr id="723" name="フローチャート: 判断 722">
          <a:extLst>
            <a:ext uri="{FF2B5EF4-FFF2-40B4-BE49-F238E27FC236}">
              <a16:creationId xmlns:a16="http://schemas.microsoft.com/office/drawing/2014/main" id="{C234E52F-B83F-4F28-9F7A-FC0E717D0880}"/>
            </a:ext>
          </a:extLst>
        </xdr:cNvPr>
        <xdr:cNvSpPr/>
      </xdr:nvSpPr>
      <xdr:spPr>
        <a:xfrm>
          <a:off x="14541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153851</xdr:rowOff>
    </xdr:from>
    <xdr:to>
      <xdr:col>72</xdr:col>
      <xdr:colOff>38100</xdr:colOff>
      <xdr:row>82</xdr:row>
      <xdr:rowOff>84001</xdr:rowOff>
    </xdr:to>
    <xdr:sp macro="" textlink="">
      <xdr:nvSpPr>
        <xdr:cNvPr id="724" name="フローチャート: 判断 723">
          <a:extLst>
            <a:ext uri="{FF2B5EF4-FFF2-40B4-BE49-F238E27FC236}">
              <a16:creationId xmlns:a16="http://schemas.microsoft.com/office/drawing/2014/main" id="{57601A78-2802-4AF0-8DEC-3F87E5D12A02}"/>
            </a:ext>
          </a:extLst>
        </xdr:cNvPr>
        <xdr:cNvSpPr/>
      </xdr:nvSpPr>
      <xdr:spPr>
        <a:xfrm>
          <a:off x="13652500" y="1404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137523</xdr:rowOff>
    </xdr:from>
    <xdr:to>
      <xdr:col>67</xdr:col>
      <xdr:colOff>101600</xdr:colOff>
      <xdr:row>82</xdr:row>
      <xdr:rowOff>67673</xdr:rowOff>
    </xdr:to>
    <xdr:sp macro="" textlink="">
      <xdr:nvSpPr>
        <xdr:cNvPr id="725" name="フローチャート: 判断 724">
          <a:extLst>
            <a:ext uri="{FF2B5EF4-FFF2-40B4-BE49-F238E27FC236}">
              <a16:creationId xmlns:a16="http://schemas.microsoft.com/office/drawing/2014/main" id="{DBA93972-4514-4DE0-AAA7-D1D5FF5C8F9B}"/>
            </a:ext>
          </a:extLst>
        </xdr:cNvPr>
        <xdr:cNvSpPr/>
      </xdr:nvSpPr>
      <xdr:spPr>
        <a:xfrm>
          <a:off x="127635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DDE8913F-4F05-43A7-8082-C7271562A52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7" name="テキスト ボックス 726">
          <a:extLst>
            <a:ext uri="{FF2B5EF4-FFF2-40B4-BE49-F238E27FC236}">
              <a16:creationId xmlns:a16="http://schemas.microsoft.com/office/drawing/2014/main" id="{AAA01E3C-E0CF-41FA-8250-F4C17E1C3FD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8" name="テキスト ボックス 727">
          <a:extLst>
            <a:ext uri="{FF2B5EF4-FFF2-40B4-BE49-F238E27FC236}">
              <a16:creationId xmlns:a16="http://schemas.microsoft.com/office/drawing/2014/main" id="{CFDA433A-9CC6-4980-871D-41FCA861980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9" name="テキスト ボックス 728">
          <a:extLst>
            <a:ext uri="{FF2B5EF4-FFF2-40B4-BE49-F238E27FC236}">
              <a16:creationId xmlns:a16="http://schemas.microsoft.com/office/drawing/2014/main" id="{195D3E1D-0F5D-4088-BC73-18009FCC8D3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30" name="テキスト ボックス 729">
          <a:extLst>
            <a:ext uri="{FF2B5EF4-FFF2-40B4-BE49-F238E27FC236}">
              <a16:creationId xmlns:a16="http://schemas.microsoft.com/office/drawing/2014/main" id="{DE09F4B3-18C2-480B-9F79-A574C78A8EB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11793</xdr:rowOff>
    </xdr:from>
    <xdr:to>
      <xdr:col>81</xdr:col>
      <xdr:colOff>101600</xdr:colOff>
      <xdr:row>85</xdr:row>
      <xdr:rowOff>113393</xdr:rowOff>
    </xdr:to>
    <xdr:sp macro="" textlink="">
      <xdr:nvSpPr>
        <xdr:cNvPr id="731" name="楕円 730">
          <a:extLst>
            <a:ext uri="{FF2B5EF4-FFF2-40B4-BE49-F238E27FC236}">
              <a16:creationId xmlns:a16="http://schemas.microsoft.com/office/drawing/2014/main" id="{7C148478-71A4-48B2-BDAC-AF5E05138631}"/>
            </a:ext>
          </a:extLst>
        </xdr:cNvPr>
        <xdr:cNvSpPr/>
      </xdr:nvSpPr>
      <xdr:spPr>
        <a:xfrm>
          <a:off x="15430500" y="1458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84</xdr:row>
      <xdr:rowOff>148952</xdr:rowOff>
    </xdr:from>
    <xdr:to>
      <xdr:col>76</xdr:col>
      <xdr:colOff>165100</xdr:colOff>
      <xdr:row>85</xdr:row>
      <xdr:rowOff>79102</xdr:rowOff>
    </xdr:to>
    <xdr:sp macro="" textlink="">
      <xdr:nvSpPr>
        <xdr:cNvPr id="732" name="楕円 731">
          <a:extLst>
            <a:ext uri="{FF2B5EF4-FFF2-40B4-BE49-F238E27FC236}">
              <a16:creationId xmlns:a16="http://schemas.microsoft.com/office/drawing/2014/main" id="{A9225CEA-7F83-4CD2-BE8C-47C10D7AB72D}"/>
            </a:ext>
          </a:extLst>
        </xdr:cNvPr>
        <xdr:cNvSpPr/>
      </xdr:nvSpPr>
      <xdr:spPr>
        <a:xfrm>
          <a:off x="14541500" y="1455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28302</xdr:rowOff>
    </xdr:from>
    <xdr:to>
      <xdr:col>81</xdr:col>
      <xdr:colOff>50800</xdr:colOff>
      <xdr:row>85</xdr:row>
      <xdr:rowOff>62593</xdr:rowOff>
    </xdr:to>
    <xdr:cxnSp macro="">
      <xdr:nvCxnSpPr>
        <xdr:cNvPr id="733" name="直線コネクタ 732">
          <a:extLst>
            <a:ext uri="{FF2B5EF4-FFF2-40B4-BE49-F238E27FC236}">
              <a16:creationId xmlns:a16="http://schemas.microsoft.com/office/drawing/2014/main" id="{9C0EB64C-9EB7-460C-A7E0-2E287D187461}"/>
            </a:ext>
          </a:extLst>
        </xdr:cNvPr>
        <xdr:cNvCxnSpPr/>
      </xdr:nvCxnSpPr>
      <xdr:spPr>
        <a:xfrm>
          <a:off x="14592300" y="14601552"/>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86905</xdr:rowOff>
    </xdr:from>
    <xdr:to>
      <xdr:col>72</xdr:col>
      <xdr:colOff>38100</xdr:colOff>
      <xdr:row>86</xdr:row>
      <xdr:rowOff>17055</xdr:rowOff>
    </xdr:to>
    <xdr:sp macro="" textlink="">
      <xdr:nvSpPr>
        <xdr:cNvPr id="734" name="楕円 733">
          <a:extLst>
            <a:ext uri="{FF2B5EF4-FFF2-40B4-BE49-F238E27FC236}">
              <a16:creationId xmlns:a16="http://schemas.microsoft.com/office/drawing/2014/main" id="{EB82FE22-830F-4187-B0F3-3CC1FA1D220B}"/>
            </a:ext>
          </a:extLst>
        </xdr:cNvPr>
        <xdr:cNvSpPr/>
      </xdr:nvSpPr>
      <xdr:spPr>
        <a:xfrm>
          <a:off x="13652500" y="1466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28302</xdr:rowOff>
    </xdr:from>
    <xdr:to>
      <xdr:col>76</xdr:col>
      <xdr:colOff>114300</xdr:colOff>
      <xdr:row>85</xdr:row>
      <xdr:rowOff>137705</xdr:rowOff>
    </xdr:to>
    <xdr:cxnSp macro="">
      <xdr:nvCxnSpPr>
        <xdr:cNvPr id="735" name="直線コネクタ 734">
          <a:extLst>
            <a:ext uri="{FF2B5EF4-FFF2-40B4-BE49-F238E27FC236}">
              <a16:creationId xmlns:a16="http://schemas.microsoft.com/office/drawing/2014/main" id="{4E3BC793-976E-46BC-94CB-41754055504B}"/>
            </a:ext>
          </a:extLst>
        </xdr:cNvPr>
        <xdr:cNvCxnSpPr/>
      </xdr:nvCxnSpPr>
      <xdr:spPr>
        <a:xfrm flipV="1">
          <a:off x="13703300" y="14601552"/>
          <a:ext cx="889000" cy="10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49349</xdr:rowOff>
    </xdr:from>
    <xdr:to>
      <xdr:col>67</xdr:col>
      <xdr:colOff>101600</xdr:colOff>
      <xdr:row>84</xdr:row>
      <xdr:rowOff>150949</xdr:rowOff>
    </xdr:to>
    <xdr:sp macro="" textlink="">
      <xdr:nvSpPr>
        <xdr:cNvPr id="736" name="楕円 735">
          <a:extLst>
            <a:ext uri="{FF2B5EF4-FFF2-40B4-BE49-F238E27FC236}">
              <a16:creationId xmlns:a16="http://schemas.microsoft.com/office/drawing/2014/main" id="{2AF342EE-4020-4750-B4FD-E23419EF4141}"/>
            </a:ext>
          </a:extLst>
        </xdr:cNvPr>
        <xdr:cNvSpPr/>
      </xdr:nvSpPr>
      <xdr:spPr>
        <a:xfrm>
          <a:off x="12763500" y="1445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100149</xdr:rowOff>
    </xdr:from>
    <xdr:to>
      <xdr:col>71</xdr:col>
      <xdr:colOff>177800</xdr:colOff>
      <xdr:row>85</xdr:row>
      <xdr:rowOff>137705</xdr:rowOff>
    </xdr:to>
    <xdr:cxnSp macro="">
      <xdr:nvCxnSpPr>
        <xdr:cNvPr id="737" name="直線コネクタ 736">
          <a:extLst>
            <a:ext uri="{FF2B5EF4-FFF2-40B4-BE49-F238E27FC236}">
              <a16:creationId xmlns:a16="http://schemas.microsoft.com/office/drawing/2014/main" id="{CD422DD2-ABD1-4D7C-9D4A-6FC150730830}"/>
            </a:ext>
          </a:extLst>
        </xdr:cNvPr>
        <xdr:cNvCxnSpPr/>
      </xdr:nvCxnSpPr>
      <xdr:spPr>
        <a:xfrm>
          <a:off x="12814300" y="14501949"/>
          <a:ext cx="889000" cy="20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164209</xdr:rowOff>
    </xdr:from>
    <xdr:ext cx="405111" cy="259045"/>
    <xdr:sp macro="" textlink="">
      <xdr:nvSpPr>
        <xdr:cNvPr id="738" name="n_1aveValue【児童館】&#10;有形固定資産減価償却率">
          <a:extLst>
            <a:ext uri="{FF2B5EF4-FFF2-40B4-BE49-F238E27FC236}">
              <a16:creationId xmlns:a16="http://schemas.microsoft.com/office/drawing/2014/main" id="{85C07C83-0358-446C-80B6-C62377B1E67A}"/>
            </a:ext>
          </a:extLst>
        </xdr:cNvPr>
        <xdr:cNvSpPr txBox="1"/>
      </xdr:nvSpPr>
      <xdr:spPr>
        <a:xfrm>
          <a:off x="15266044" y="1388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125021</xdr:rowOff>
    </xdr:from>
    <xdr:ext cx="405111" cy="259045"/>
    <xdr:sp macro="" textlink="">
      <xdr:nvSpPr>
        <xdr:cNvPr id="739" name="n_2aveValue【児童館】&#10;有形固定資産減価償却率">
          <a:extLst>
            <a:ext uri="{FF2B5EF4-FFF2-40B4-BE49-F238E27FC236}">
              <a16:creationId xmlns:a16="http://schemas.microsoft.com/office/drawing/2014/main" id="{66FEBF0F-9006-4173-8BAA-67309E7F5C90}"/>
            </a:ext>
          </a:extLst>
        </xdr:cNvPr>
        <xdr:cNvSpPr txBox="1"/>
      </xdr:nvSpPr>
      <xdr:spPr>
        <a:xfrm>
          <a:off x="14389744" y="1384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100528</xdr:rowOff>
    </xdr:from>
    <xdr:ext cx="405111" cy="259045"/>
    <xdr:sp macro="" textlink="">
      <xdr:nvSpPr>
        <xdr:cNvPr id="740" name="n_3aveValue【児童館】&#10;有形固定資産減価償却率">
          <a:extLst>
            <a:ext uri="{FF2B5EF4-FFF2-40B4-BE49-F238E27FC236}">
              <a16:creationId xmlns:a16="http://schemas.microsoft.com/office/drawing/2014/main" id="{879A62A7-5D46-4CD6-8857-5300C98C826F}"/>
            </a:ext>
          </a:extLst>
        </xdr:cNvPr>
        <xdr:cNvSpPr txBox="1"/>
      </xdr:nvSpPr>
      <xdr:spPr>
        <a:xfrm>
          <a:off x="13500744" y="1381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84200</xdr:rowOff>
    </xdr:from>
    <xdr:ext cx="405111" cy="259045"/>
    <xdr:sp macro="" textlink="">
      <xdr:nvSpPr>
        <xdr:cNvPr id="741" name="n_4aveValue【児童館】&#10;有形固定資産減価償却率">
          <a:extLst>
            <a:ext uri="{FF2B5EF4-FFF2-40B4-BE49-F238E27FC236}">
              <a16:creationId xmlns:a16="http://schemas.microsoft.com/office/drawing/2014/main" id="{5932BFEC-43DE-485B-B43B-418468378A32}"/>
            </a:ext>
          </a:extLst>
        </xdr:cNvPr>
        <xdr:cNvSpPr txBox="1"/>
      </xdr:nvSpPr>
      <xdr:spPr>
        <a:xfrm>
          <a:off x="12611744" y="1380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104520</xdr:rowOff>
    </xdr:from>
    <xdr:ext cx="405111" cy="259045"/>
    <xdr:sp macro="" textlink="">
      <xdr:nvSpPr>
        <xdr:cNvPr id="742" name="n_1mainValue【児童館】&#10;有形固定資産減価償却率">
          <a:extLst>
            <a:ext uri="{FF2B5EF4-FFF2-40B4-BE49-F238E27FC236}">
              <a16:creationId xmlns:a16="http://schemas.microsoft.com/office/drawing/2014/main" id="{532E7794-2DAC-41D8-8F97-E846755BDA72}"/>
            </a:ext>
          </a:extLst>
        </xdr:cNvPr>
        <xdr:cNvSpPr txBox="1"/>
      </xdr:nvSpPr>
      <xdr:spPr>
        <a:xfrm>
          <a:off x="15266044" y="1467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70229</xdr:rowOff>
    </xdr:from>
    <xdr:ext cx="405111" cy="259045"/>
    <xdr:sp macro="" textlink="">
      <xdr:nvSpPr>
        <xdr:cNvPr id="743" name="n_2mainValue【児童館】&#10;有形固定資産減価償却率">
          <a:extLst>
            <a:ext uri="{FF2B5EF4-FFF2-40B4-BE49-F238E27FC236}">
              <a16:creationId xmlns:a16="http://schemas.microsoft.com/office/drawing/2014/main" id="{6A113DD6-EBBE-412B-934E-EAC3ACBAD71F}"/>
            </a:ext>
          </a:extLst>
        </xdr:cNvPr>
        <xdr:cNvSpPr txBox="1"/>
      </xdr:nvSpPr>
      <xdr:spPr>
        <a:xfrm>
          <a:off x="14389744" y="1464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8182</xdr:rowOff>
    </xdr:from>
    <xdr:ext cx="405111" cy="259045"/>
    <xdr:sp macro="" textlink="">
      <xdr:nvSpPr>
        <xdr:cNvPr id="744" name="n_3mainValue【児童館】&#10;有形固定資産減価償却率">
          <a:extLst>
            <a:ext uri="{FF2B5EF4-FFF2-40B4-BE49-F238E27FC236}">
              <a16:creationId xmlns:a16="http://schemas.microsoft.com/office/drawing/2014/main" id="{B99FAB6D-02D3-46E6-BDC7-D28CB3446060}"/>
            </a:ext>
          </a:extLst>
        </xdr:cNvPr>
        <xdr:cNvSpPr txBox="1"/>
      </xdr:nvSpPr>
      <xdr:spPr>
        <a:xfrm>
          <a:off x="13500744" y="1475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142076</xdr:rowOff>
    </xdr:from>
    <xdr:ext cx="405111" cy="259045"/>
    <xdr:sp macro="" textlink="">
      <xdr:nvSpPr>
        <xdr:cNvPr id="745" name="n_4mainValue【児童館】&#10;有形固定資産減価償却率">
          <a:extLst>
            <a:ext uri="{FF2B5EF4-FFF2-40B4-BE49-F238E27FC236}">
              <a16:creationId xmlns:a16="http://schemas.microsoft.com/office/drawing/2014/main" id="{A3CCDF65-2AE3-4241-95BC-AA362639930A}"/>
            </a:ext>
          </a:extLst>
        </xdr:cNvPr>
        <xdr:cNvSpPr txBox="1"/>
      </xdr:nvSpPr>
      <xdr:spPr>
        <a:xfrm>
          <a:off x="12611744" y="1454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46" name="正方形/長方形 745">
          <a:extLst>
            <a:ext uri="{FF2B5EF4-FFF2-40B4-BE49-F238E27FC236}">
              <a16:creationId xmlns:a16="http://schemas.microsoft.com/office/drawing/2014/main" id="{C93E891D-274D-4A13-9256-6D482E3B02E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7" name="正方形/長方形 746">
          <a:extLst>
            <a:ext uri="{FF2B5EF4-FFF2-40B4-BE49-F238E27FC236}">
              <a16:creationId xmlns:a16="http://schemas.microsoft.com/office/drawing/2014/main" id="{04C281EE-5859-4C87-8824-138D6D7989B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8" name="正方形/長方形 747">
          <a:extLst>
            <a:ext uri="{FF2B5EF4-FFF2-40B4-BE49-F238E27FC236}">
              <a16:creationId xmlns:a16="http://schemas.microsoft.com/office/drawing/2014/main" id="{747F0CB0-7A21-4465-94FA-F4AE574ECAD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9" name="正方形/長方形 748">
          <a:extLst>
            <a:ext uri="{FF2B5EF4-FFF2-40B4-BE49-F238E27FC236}">
              <a16:creationId xmlns:a16="http://schemas.microsoft.com/office/drawing/2014/main" id="{AB40A5DD-1975-4760-BCF7-FE08CC5C70F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50" name="正方形/長方形 749">
          <a:extLst>
            <a:ext uri="{FF2B5EF4-FFF2-40B4-BE49-F238E27FC236}">
              <a16:creationId xmlns:a16="http://schemas.microsoft.com/office/drawing/2014/main" id="{B7D18755-CBDF-4EE0-8D34-C450D0337DB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51" name="正方形/長方形 750">
          <a:extLst>
            <a:ext uri="{FF2B5EF4-FFF2-40B4-BE49-F238E27FC236}">
              <a16:creationId xmlns:a16="http://schemas.microsoft.com/office/drawing/2014/main" id="{19D15BCC-8B51-4D60-92CB-7FF6B62584D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52" name="正方形/長方形 751">
          <a:extLst>
            <a:ext uri="{FF2B5EF4-FFF2-40B4-BE49-F238E27FC236}">
              <a16:creationId xmlns:a16="http://schemas.microsoft.com/office/drawing/2014/main" id="{F6AD9B14-764D-4D83-8194-64A4BD3701A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3" name="正方形/長方形 752">
          <a:extLst>
            <a:ext uri="{FF2B5EF4-FFF2-40B4-BE49-F238E27FC236}">
              <a16:creationId xmlns:a16="http://schemas.microsoft.com/office/drawing/2014/main" id="{AC488C96-EF77-42AF-8C66-D73DA2516F2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54" name="テキスト ボックス 753">
          <a:extLst>
            <a:ext uri="{FF2B5EF4-FFF2-40B4-BE49-F238E27FC236}">
              <a16:creationId xmlns:a16="http://schemas.microsoft.com/office/drawing/2014/main" id="{C67B0F0F-567A-4D83-A772-15EA53BA73C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55" name="直線コネクタ 754">
          <a:extLst>
            <a:ext uri="{FF2B5EF4-FFF2-40B4-BE49-F238E27FC236}">
              <a16:creationId xmlns:a16="http://schemas.microsoft.com/office/drawing/2014/main" id="{0490ED13-9CC4-4D3F-A8CC-CE623139BF2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56" name="直線コネクタ 755">
          <a:extLst>
            <a:ext uri="{FF2B5EF4-FFF2-40B4-BE49-F238E27FC236}">
              <a16:creationId xmlns:a16="http://schemas.microsoft.com/office/drawing/2014/main" id="{3B407CB5-66FB-489F-A77D-AB829C6CC714}"/>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57" name="テキスト ボックス 756">
          <a:extLst>
            <a:ext uri="{FF2B5EF4-FFF2-40B4-BE49-F238E27FC236}">
              <a16:creationId xmlns:a16="http://schemas.microsoft.com/office/drawing/2014/main" id="{F0A39E06-2DE1-436C-BA75-C5B2BE16C3B1}"/>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58" name="直線コネクタ 757">
          <a:extLst>
            <a:ext uri="{FF2B5EF4-FFF2-40B4-BE49-F238E27FC236}">
              <a16:creationId xmlns:a16="http://schemas.microsoft.com/office/drawing/2014/main" id="{173478F4-5A50-4C4C-96FE-BCAA09F103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59" name="テキスト ボックス 758">
          <a:extLst>
            <a:ext uri="{FF2B5EF4-FFF2-40B4-BE49-F238E27FC236}">
              <a16:creationId xmlns:a16="http://schemas.microsoft.com/office/drawing/2014/main" id="{29559B68-51ED-4624-95F4-A3B4D0E01399}"/>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60" name="直線コネクタ 759">
          <a:extLst>
            <a:ext uri="{FF2B5EF4-FFF2-40B4-BE49-F238E27FC236}">
              <a16:creationId xmlns:a16="http://schemas.microsoft.com/office/drawing/2014/main" id="{DA69203B-0BAF-4E58-A972-A674BB559583}"/>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61" name="テキスト ボックス 760">
          <a:extLst>
            <a:ext uri="{FF2B5EF4-FFF2-40B4-BE49-F238E27FC236}">
              <a16:creationId xmlns:a16="http://schemas.microsoft.com/office/drawing/2014/main" id="{3DB468AB-C2FC-4E4A-8A4E-FDEB6B822DDA}"/>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62" name="直線コネクタ 761">
          <a:extLst>
            <a:ext uri="{FF2B5EF4-FFF2-40B4-BE49-F238E27FC236}">
              <a16:creationId xmlns:a16="http://schemas.microsoft.com/office/drawing/2014/main" id="{CB8DEA89-3317-41F6-A226-37596CB307CB}"/>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63" name="テキスト ボックス 762">
          <a:extLst>
            <a:ext uri="{FF2B5EF4-FFF2-40B4-BE49-F238E27FC236}">
              <a16:creationId xmlns:a16="http://schemas.microsoft.com/office/drawing/2014/main" id="{50657970-F8E3-41F5-8B4C-444F587C50E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4" name="直線コネクタ 763">
          <a:extLst>
            <a:ext uri="{FF2B5EF4-FFF2-40B4-BE49-F238E27FC236}">
              <a16:creationId xmlns:a16="http://schemas.microsoft.com/office/drawing/2014/main" id="{D6959992-6D04-4094-83EB-A932C722EAF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5" name="テキスト ボックス 764">
          <a:extLst>
            <a:ext uri="{FF2B5EF4-FFF2-40B4-BE49-F238E27FC236}">
              <a16:creationId xmlns:a16="http://schemas.microsoft.com/office/drawing/2014/main" id="{D8A0D8F7-4A14-428E-9BAB-E800C40BC44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6" name="【児童館】&#10;一人当たり面積グラフ枠">
          <a:extLst>
            <a:ext uri="{FF2B5EF4-FFF2-40B4-BE49-F238E27FC236}">
              <a16:creationId xmlns:a16="http://schemas.microsoft.com/office/drawing/2014/main" id="{CDBAC2C4-FD05-4707-9CFB-EEF421848F9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15239</xdr:rowOff>
    </xdr:to>
    <xdr:cxnSp macro="">
      <xdr:nvCxnSpPr>
        <xdr:cNvPr id="767" name="直線コネクタ 766">
          <a:extLst>
            <a:ext uri="{FF2B5EF4-FFF2-40B4-BE49-F238E27FC236}">
              <a16:creationId xmlns:a16="http://schemas.microsoft.com/office/drawing/2014/main" id="{024565CF-CE6F-4D06-A982-BC595E261D51}"/>
            </a:ext>
          </a:extLst>
        </xdr:cNvPr>
        <xdr:cNvCxnSpPr/>
      </xdr:nvCxnSpPr>
      <xdr:spPr>
        <a:xfrm flipV="1">
          <a:off x="22160864" y="135895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68" name="【児童館】&#10;一人当たり面積最小値テキスト">
          <a:extLst>
            <a:ext uri="{FF2B5EF4-FFF2-40B4-BE49-F238E27FC236}">
              <a16:creationId xmlns:a16="http://schemas.microsoft.com/office/drawing/2014/main" id="{E0807EF3-88FA-48CA-9462-04B7FDE520C1}"/>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69" name="直線コネクタ 768">
          <a:extLst>
            <a:ext uri="{FF2B5EF4-FFF2-40B4-BE49-F238E27FC236}">
              <a16:creationId xmlns:a16="http://schemas.microsoft.com/office/drawing/2014/main" id="{34F69D03-95E4-42CD-ABFE-63934EC38BDC}"/>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770" name="【児童館】&#10;一人当たり面積最大値テキスト">
          <a:extLst>
            <a:ext uri="{FF2B5EF4-FFF2-40B4-BE49-F238E27FC236}">
              <a16:creationId xmlns:a16="http://schemas.microsoft.com/office/drawing/2014/main" id="{C159130E-DDE9-431A-A3E6-FA3419162FC8}"/>
            </a:ext>
          </a:extLst>
        </xdr:cNvPr>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771" name="直線コネクタ 770">
          <a:extLst>
            <a:ext uri="{FF2B5EF4-FFF2-40B4-BE49-F238E27FC236}">
              <a16:creationId xmlns:a16="http://schemas.microsoft.com/office/drawing/2014/main" id="{D67CAEBB-9198-4566-A35F-7E0E9C4C4525}"/>
            </a:ext>
          </a:extLst>
        </xdr:cNvPr>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144035</xdr:rowOff>
    </xdr:from>
    <xdr:ext cx="469744" cy="259045"/>
    <xdr:sp macro="" textlink="">
      <xdr:nvSpPr>
        <xdr:cNvPr id="772" name="【児童館】&#10;一人当たり面積平均値テキスト">
          <a:extLst>
            <a:ext uri="{FF2B5EF4-FFF2-40B4-BE49-F238E27FC236}">
              <a16:creationId xmlns:a16="http://schemas.microsoft.com/office/drawing/2014/main" id="{273EE43F-1D87-491B-ABAB-0EEECEA2C82A}"/>
            </a:ext>
          </a:extLst>
        </xdr:cNvPr>
        <xdr:cNvSpPr txBox="1"/>
      </xdr:nvSpPr>
      <xdr:spPr>
        <a:xfrm>
          <a:off x="22199600" y="14545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165608</xdr:rowOff>
    </xdr:from>
    <xdr:to>
      <xdr:col>116</xdr:col>
      <xdr:colOff>114300</xdr:colOff>
      <xdr:row>85</xdr:row>
      <xdr:rowOff>95758</xdr:rowOff>
    </xdr:to>
    <xdr:sp macro="" textlink="">
      <xdr:nvSpPr>
        <xdr:cNvPr id="773" name="フローチャート: 判断 772">
          <a:extLst>
            <a:ext uri="{FF2B5EF4-FFF2-40B4-BE49-F238E27FC236}">
              <a16:creationId xmlns:a16="http://schemas.microsoft.com/office/drawing/2014/main" id="{447CEB96-9B24-4E16-AFEB-E7E0647896C8}"/>
            </a:ext>
          </a:extLst>
        </xdr:cNvPr>
        <xdr:cNvSpPr/>
      </xdr:nvSpPr>
      <xdr:spPr>
        <a:xfrm>
          <a:off x="221107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170180</xdr:rowOff>
    </xdr:from>
    <xdr:to>
      <xdr:col>112</xdr:col>
      <xdr:colOff>38100</xdr:colOff>
      <xdr:row>85</xdr:row>
      <xdr:rowOff>100330</xdr:rowOff>
    </xdr:to>
    <xdr:sp macro="" textlink="">
      <xdr:nvSpPr>
        <xdr:cNvPr id="774" name="フローチャート: 判断 773">
          <a:extLst>
            <a:ext uri="{FF2B5EF4-FFF2-40B4-BE49-F238E27FC236}">
              <a16:creationId xmlns:a16="http://schemas.microsoft.com/office/drawing/2014/main" id="{7E2FD781-4A00-4906-9D68-F74DFC241DC5}"/>
            </a:ext>
          </a:extLst>
        </xdr:cNvPr>
        <xdr:cNvSpPr/>
      </xdr:nvSpPr>
      <xdr:spPr>
        <a:xfrm>
          <a:off x="21272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170180</xdr:rowOff>
    </xdr:from>
    <xdr:to>
      <xdr:col>107</xdr:col>
      <xdr:colOff>101600</xdr:colOff>
      <xdr:row>85</xdr:row>
      <xdr:rowOff>100330</xdr:rowOff>
    </xdr:to>
    <xdr:sp macro="" textlink="">
      <xdr:nvSpPr>
        <xdr:cNvPr id="775" name="フローチャート: 判断 774">
          <a:extLst>
            <a:ext uri="{FF2B5EF4-FFF2-40B4-BE49-F238E27FC236}">
              <a16:creationId xmlns:a16="http://schemas.microsoft.com/office/drawing/2014/main" id="{853D9091-E1FD-4BB3-837E-0F419D082005}"/>
            </a:ext>
          </a:extLst>
        </xdr:cNvPr>
        <xdr:cNvSpPr/>
      </xdr:nvSpPr>
      <xdr:spPr>
        <a:xfrm>
          <a:off x="20383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161037</xdr:rowOff>
    </xdr:from>
    <xdr:to>
      <xdr:col>102</xdr:col>
      <xdr:colOff>165100</xdr:colOff>
      <xdr:row>85</xdr:row>
      <xdr:rowOff>91187</xdr:rowOff>
    </xdr:to>
    <xdr:sp macro="" textlink="">
      <xdr:nvSpPr>
        <xdr:cNvPr id="776" name="フローチャート: 判断 775">
          <a:extLst>
            <a:ext uri="{FF2B5EF4-FFF2-40B4-BE49-F238E27FC236}">
              <a16:creationId xmlns:a16="http://schemas.microsoft.com/office/drawing/2014/main" id="{2D521859-1AC8-476D-AADA-BE32618B8CEA}"/>
            </a:ext>
          </a:extLst>
        </xdr:cNvPr>
        <xdr:cNvSpPr/>
      </xdr:nvSpPr>
      <xdr:spPr>
        <a:xfrm>
          <a:off x="19494500" y="1456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142748</xdr:rowOff>
    </xdr:from>
    <xdr:to>
      <xdr:col>98</xdr:col>
      <xdr:colOff>38100</xdr:colOff>
      <xdr:row>85</xdr:row>
      <xdr:rowOff>72898</xdr:rowOff>
    </xdr:to>
    <xdr:sp macro="" textlink="">
      <xdr:nvSpPr>
        <xdr:cNvPr id="777" name="フローチャート: 判断 776">
          <a:extLst>
            <a:ext uri="{FF2B5EF4-FFF2-40B4-BE49-F238E27FC236}">
              <a16:creationId xmlns:a16="http://schemas.microsoft.com/office/drawing/2014/main" id="{F5031AA8-9FE1-46A6-9498-B90852894948}"/>
            </a:ext>
          </a:extLst>
        </xdr:cNvPr>
        <xdr:cNvSpPr/>
      </xdr:nvSpPr>
      <xdr:spPr>
        <a:xfrm>
          <a:off x="18605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8" name="テキスト ボックス 777">
          <a:extLst>
            <a:ext uri="{FF2B5EF4-FFF2-40B4-BE49-F238E27FC236}">
              <a16:creationId xmlns:a16="http://schemas.microsoft.com/office/drawing/2014/main" id="{87A682AE-EE0D-4B88-BB8B-49A016837A6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9" name="テキスト ボックス 778">
          <a:extLst>
            <a:ext uri="{FF2B5EF4-FFF2-40B4-BE49-F238E27FC236}">
              <a16:creationId xmlns:a16="http://schemas.microsoft.com/office/drawing/2014/main" id="{69F7B313-7341-4CF9-B4A4-E14A8A0D132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80" name="テキスト ボックス 779">
          <a:extLst>
            <a:ext uri="{FF2B5EF4-FFF2-40B4-BE49-F238E27FC236}">
              <a16:creationId xmlns:a16="http://schemas.microsoft.com/office/drawing/2014/main" id="{8798E48F-A572-4DC8-9678-F5D5030564C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1" name="テキスト ボックス 780">
          <a:extLst>
            <a:ext uri="{FF2B5EF4-FFF2-40B4-BE49-F238E27FC236}">
              <a16:creationId xmlns:a16="http://schemas.microsoft.com/office/drawing/2014/main" id="{8C81062F-5FC5-46E5-9FE8-9B208D88425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2" name="テキスト ボックス 781">
          <a:extLst>
            <a:ext uri="{FF2B5EF4-FFF2-40B4-BE49-F238E27FC236}">
              <a16:creationId xmlns:a16="http://schemas.microsoft.com/office/drawing/2014/main" id="{91EA37DE-72A9-46C4-BE23-D86A0DF9F77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122174</xdr:rowOff>
    </xdr:from>
    <xdr:to>
      <xdr:col>112</xdr:col>
      <xdr:colOff>38100</xdr:colOff>
      <xdr:row>86</xdr:row>
      <xdr:rowOff>52324</xdr:rowOff>
    </xdr:to>
    <xdr:sp macro="" textlink="">
      <xdr:nvSpPr>
        <xdr:cNvPr id="783" name="楕円 782">
          <a:extLst>
            <a:ext uri="{FF2B5EF4-FFF2-40B4-BE49-F238E27FC236}">
              <a16:creationId xmlns:a16="http://schemas.microsoft.com/office/drawing/2014/main" id="{6728386B-3714-4BD6-9BFF-281DF568CAA3}"/>
            </a:ext>
          </a:extLst>
        </xdr:cNvPr>
        <xdr:cNvSpPr/>
      </xdr:nvSpPr>
      <xdr:spPr>
        <a:xfrm>
          <a:off x="21272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122174</xdr:rowOff>
    </xdr:from>
    <xdr:to>
      <xdr:col>107</xdr:col>
      <xdr:colOff>101600</xdr:colOff>
      <xdr:row>86</xdr:row>
      <xdr:rowOff>52324</xdr:rowOff>
    </xdr:to>
    <xdr:sp macro="" textlink="">
      <xdr:nvSpPr>
        <xdr:cNvPr id="784" name="楕円 783">
          <a:extLst>
            <a:ext uri="{FF2B5EF4-FFF2-40B4-BE49-F238E27FC236}">
              <a16:creationId xmlns:a16="http://schemas.microsoft.com/office/drawing/2014/main" id="{11701A1B-25B4-404D-AC6A-8656E3055EE1}"/>
            </a:ext>
          </a:extLst>
        </xdr:cNvPr>
        <xdr:cNvSpPr/>
      </xdr:nvSpPr>
      <xdr:spPr>
        <a:xfrm>
          <a:off x="20383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1524</xdr:rowOff>
    </xdr:from>
    <xdr:to>
      <xdr:col>111</xdr:col>
      <xdr:colOff>177800</xdr:colOff>
      <xdr:row>86</xdr:row>
      <xdr:rowOff>1524</xdr:rowOff>
    </xdr:to>
    <xdr:cxnSp macro="">
      <xdr:nvCxnSpPr>
        <xdr:cNvPr id="785" name="直線コネクタ 784">
          <a:extLst>
            <a:ext uri="{FF2B5EF4-FFF2-40B4-BE49-F238E27FC236}">
              <a16:creationId xmlns:a16="http://schemas.microsoft.com/office/drawing/2014/main" id="{F6EDC35A-98C2-48B0-A95D-DA81D652F9EC}"/>
            </a:ext>
          </a:extLst>
        </xdr:cNvPr>
        <xdr:cNvCxnSpPr/>
      </xdr:nvCxnSpPr>
      <xdr:spPr>
        <a:xfrm>
          <a:off x="20434300" y="1474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122174</xdr:rowOff>
    </xdr:from>
    <xdr:to>
      <xdr:col>102</xdr:col>
      <xdr:colOff>165100</xdr:colOff>
      <xdr:row>86</xdr:row>
      <xdr:rowOff>52324</xdr:rowOff>
    </xdr:to>
    <xdr:sp macro="" textlink="">
      <xdr:nvSpPr>
        <xdr:cNvPr id="786" name="楕円 785">
          <a:extLst>
            <a:ext uri="{FF2B5EF4-FFF2-40B4-BE49-F238E27FC236}">
              <a16:creationId xmlns:a16="http://schemas.microsoft.com/office/drawing/2014/main" id="{16579A5B-1230-45C2-B698-9D936A47C318}"/>
            </a:ext>
          </a:extLst>
        </xdr:cNvPr>
        <xdr:cNvSpPr/>
      </xdr:nvSpPr>
      <xdr:spPr>
        <a:xfrm>
          <a:off x="19494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1524</xdr:rowOff>
    </xdr:from>
    <xdr:to>
      <xdr:col>107</xdr:col>
      <xdr:colOff>50800</xdr:colOff>
      <xdr:row>86</xdr:row>
      <xdr:rowOff>1524</xdr:rowOff>
    </xdr:to>
    <xdr:cxnSp macro="">
      <xdr:nvCxnSpPr>
        <xdr:cNvPr id="787" name="直線コネクタ 786">
          <a:extLst>
            <a:ext uri="{FF2B5EF4-FFF2-40B4-BE49-F238E27FC236}">
              <a16:creationId xmlns:a16="http://schemas.microsoft.com/office/drawing/2014/main" id="{E1B17748-4AE8-4E42-9C62-870317BB0C4D}"/>
            </a:ext>
          </a:extLst>
        </xdr:cNvPr>
        <xdr:cNvCxnSpPr/>
      </xdr:nvCxnSpPr>
      <xdr:spPr>
        <a:xfrm>
          <a:off x="19545300" y="1474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122174</xdr:rowOff>
    </xdr:from>
    <xdr:to>
      <xdr:col>98</xdr:col>
      <xdr:colOff>38100</xdr:colOff>
      <xdr:row>86</xdr:row>
      <xdr:rowOff>52324</xdr:rowOff>
    </xdr:to>
    <xdr:sp macro="" textlink="">
      <xdr:nvSpPr>
        <xdr:cNvPr id="788" name="楕円 787">
          <a:extLst>
            <a:ext uri="{FF2B5EF4-FFF2-40B4-BE49-F238E27FC236}">
              <a16:creationId xmlns:a16="http://schemas.microsoft.com/office/drawing/2014/main" id="{DC1ECC8E-2999-4D46-8B39-A43AC60C3D75}"/>
            </a:ext>
          </a:extLst>
        </xdr:cNvPr>
        <xdr:cNvSpPr/>
      </xdr:nvSpPr>
      <xdr:spPr>
        <a:xfrm>
          <a:off x="18605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1524</xdr:rowOff>
    </xdr:from>
    <xdr:to>
      <xdr:col>102</xdr:col>
      <xdr:colOff>114300</xdr:colOff>
      <xdr:row>86</xdr:row>
      <xdr:rowOff>1524</xdr:rowOff>
    </xdr:to>
    <xdr:cxnSp macro="">
      <xdr:nvCxnSpPr>
        <xdr:cNvPr id="789" name="直線コネクタ 788">
          <a:extLst>
            <a:ext uri="{FF2B5EF4-FFF2-40B4-BE49-F238E27FC236}">
              <a16:creationId xmlns:a16="http://schemas.microsoft.com/office/drawing/2014/main" id="{AA4622EA-E7E5-4D91-9826-F045E5D02D57}"/>
            </a:ext>
          </a:extLst>
        </xdr:cNvPr>
        <xdr:cNvCxnSpPr/>
      </xdr:nvCxnSpPr>
      <xdr:spPr>
        <a:xfrm>
          <a:off x="18656300" y="1474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116857</xdr:rowOff>
    </xdr:from>
    <xdr:ext cx="469744" cy="259045"/>
    <xdr:sp macro="" textlink="">
      <xdr:nvSpPr>
        <xdr:cNvPr id="790" name="n_1aveValue【児童館】&#10;一人当たり面積">
          <a:extLst>
            <a:ext uri="{FF2B5EF4-FFF2-40B4-BE49-F238E27FC236}">
              <a16:creationId xmlns:a16="http://schemas.microsoft.com/office/drawing/2014/main" id="{8CE28126-19D7-41EA-9496-AEBC0B472A23}"/>
            </a:ext>
          </a:extLst>
        </xdr:cNvPr>
        <xdr:cNvSpPr txBox="1"/>
      </xdr:nvSpPr>
      <xdr:spPr>
        <a:xfrm>
          <a:off x="210757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116857</xdr:rowOff>
    </xdr:from>
    <xdr:ext cx="469744" cy="259045"/>
    <xdr:sp macro="" textlink="">
      <xdr:nvSpPr>
        <xdr:cNvPr id="791" name="n_2aveValue【児童館】&#10;一人当たり面積">
          <a:extLst>
            <a:ext uri="{FF2B5EF4-FFF2-40B4-BE49-F238E27FC236}">
              <a16:creationId xmlns:a16="http://schemas.microsoft.com/office/drawing/2014/main" id="{55AB33E0-ACE1-43E0-9412-B047EA9DA430}"/>
            </a:ext>
          </a:extLst>
        </xdr:cNvPr>
        <xdr:cNvSpPr txBox="1"/>
      </xdr:nvSpPr>
      <xdr:spPr>
        <a:xfrm>
          <a:off x="20199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107714</xdr:rowOff>
    </xdr:from>
    <xdr:ext cx="469744" cy="259045"/>
    <xdr:sp macro="" textlink="">
      <xdr:nvSpPr>
        <xdr:cNvPr id="792" name="n_3aveValue【児童館】&#10;一人当たり面積">
          <a:extLst>
            <a:ext uri="{FF2B5EF4-FFF2-40B4-BE49-F238E27FC236}">
              <a16:creationId xmlns:a16="http://schemas.microsoft.com/office/drawing/2014/main" id="{D89DE628-DFFF-4B60-AF56-7AA8B9D50688}"/>
            </a:ext>
          </a:extLst>
        </xdr:cNvPr>
        <xdr:cNvSpPr txBox="1"/>
      </xdr:nvSpPr>
      <xdr:spPr>
        <a:xfrm>
          <a:off x="19310427" y="1433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89425</xdr:rowOff>
    </xdr:from>
    <xdr:ext cx="469744" cy="259045"/>
    <xdr:sp macro="" textlink="">
      <xdr:nvSpPr>
        <xdr:cNvPr id="793" name="n_4aveValue【児童館】&#10;一人当たり面積">
          <a:extLst>
            <a:ext uri="{FF2B5EF4-FFF2-40B4-BE49-F238E27FC236}">
              <a16:creationId xmlns:a16="http://schemas.microsoft.com/office/drawing/2014/main" id="{1DF1A0F7-055F-4AB1-9329-6880CFC70517}"/>
            </a:ext>
          </a:extLst>
        </xdr:cNvPr>
        <xdr:cNvSpPr txBox="1"/>
      </xdr:nvSpPr>
      <xdr:spPr>
        <a:xfrm>
          <a:off x="18421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43451</xdr:rowOff>
    </xdr:from>
    <xdr:ext cx="469744" cy="259045"/>
    <xdr:sp macro="" textlink="">
      <xdr:nvSpPr>
        <xdr:cNvPr id="794" name="n_1mainValue【児童館】&#10;一人当たり面積">
          <a:extLst>
            <a:ext uri="{FF2B5EF4-FFF2-40B4-BE49-F238E27FC236}">
              <a16:creationId xmlns:a16="http://schemas.microsoft.com/office/drawing/2014/main" id="{81C8A6EC-468F-461F-AEF2-F5FBF785B81B}"/>
            </a:ext>
          </a:extLst>
        </xdr:cNvPr>
        <xdr:cNvSpPr txBox="1"/>
      </xdr:nvSpPr>
      <xdr:spPr>
        <a:xfrm>
          <a:off x="210757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43451</xdr:rowOff>
    </xdr:from>
    <xdr:ext cx="469744" cy="259045"/>
    <xdr:sp macro="" textlink="">
      <xdr:nvSpPr>
        <xdr:cNvPr id="795" name="n_2mainValue【児童館】&#10;一人当たり面積">
          <a:extLst>
            <a:ext uri="{FF2B5EF4-FFF2-40B4-BE49-F238E27FC236}">
              <a16:creationId xmlns:a16="http://schemas.microsoft.com/office/drawing/2014/main" id="{72DAF7FD-75C8-4550-9032-CA76EE0C1302}"/>
            </a:ext>
          </a:extLst>
        </xdr:cNvPr>
        <xdr:cNvSpPr txBox="1"/>
      </xdr:nvSpPr>
      <xdr:spPr>
        <a:xfrm>
          <a:off x="201994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43451</xdr:rowOff>
    </xdr:from>
    <xdr:ext cx="469744" cy="259045"/>
    <xdr:sp macro="" textlink="">
      <xdr:nvSpPr>
        <xdr:cNvPr id="796" name="n_3mainValue【児童館】&#10;一人当たり面積">
          <a:extLst>
            <a:ext uri="{FF2B5EF4-FFF2-40B4-BE49-F238E27FC236}">
              <a16:creationId xmlns:a16="http://schemas.microsoft.com/office/drawing/2014/main" id="{FAFE6B29-E6FD-44CB-8D81-977EF11ABCF3}"/>
            </a:ext>
          </a:extLst>
        </xdr:cNvPr>
        <xdr:cNvSpPr txBox="1"/>
      </xdr:nvSpPr>
      <xdr:spPr>
        <a:xfrm>
          <a:off x="193104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43451</xdr:rowOff>
    </xdr:from>
    <xdr:ext cx="469744" cy="259045"/>
    <xdr:sp macro="" textlink="">
      <xdr:nvSpPr>
        <xdr:cNvPr id="797" name="n_4mainValue【児童館】&#10;一人当たり面積">
          <a:extLst>
            <a:ext uri="{FF2B5EF4-FFF2-40B4-BE49-F238E27FC236}">
              <a16:creationId xmlns:a16="http://schemas.microsoft.com/office/drawing/2014/main" id="{7E2D0972-8937-4BD1-89FB-06D83B2532CB}"/>
            </a:ext>
          </a:extLst>
        </xdr:cNvPr>
        <xdr:cNvSpPr txBox="1"/>
      </xdr:nvSpPr>
      <xdr:spPr>
        <a:xfrm>
          <a:off x="184214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8" name="正方形/長方形 797">
          <a:extLst>
            <a:ext uri="{FF2B5EF4-FFF2-40B4-BE49-F238E27FC236}">
              <a16:creationId xmlns:a16="http://schemas.microsoft.com/office/drawing/2014/main" id="{AB1A44BE-5AEC-4F78-B2AF-0362D228EF9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9" name="正方形/長方形 798">
          <a:extLst>
            <a:ext uri="{FF2B5EF4-FFF2-40B4-BE49-F238E27FC236}">
              <a16:creationId xmlns:a16="http://schemas.microsoft.com/office/drawing/2014/main" id="{27D898E8-8F77-44BD-8BDA-4D4AE6E5B4F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00" name="正方形/長方形 799">
          <a:extLst>
            <a:ext uri="{FF2B5EF4-FFF2-40B4-BE49-F238E27FC236}">
              <a16:creationId xmlns:a16="http://schemas.microsoft.com/office/drawing/2014/main" id="{2DBBC3F4-6E3D-459B-B79C-D79FC19E746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01" name="正方形/長方形 800">
          <a:extLst>
            <a:ext uri="{FF2B5EF4-FFF2-40B4-BE49-F238E27FC236}">
              <a16:creationId xmlns:a16="http://schemas.microsoft.com/office/drawing/2014/main" id="{250588C0-FE7D-42FF-93C8-46D54358931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02" name="正方形/長方形 801">
          <a:extLst>
            <a:ext uri="{FF2B5EF4-FFF2-40B4-BE49-F238E27FC236}">
              <a16:creationId xmlns:a16="http://schemas.microsoft.com/office/drawing/2014/main" id="{7A1C54D9-6D02-4A1A-8B3A-E6E9967AECC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03" name="正方形/長方形 802">
          <a:extLst>
            <a:ext uri="{FF2B5EF4-FFF2-40B4-BE49-F238E27FC236}">
              <a16:creationId xmlns:a16="http://schemas.microsoft.com/office/drawing/2014/main" id="{0E45D754-A160-45B4-AF0A-E753EFB8416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04" name="正方形/長方形 803">
          <a:extLst>
            <a:ext uri="{FF2B5EF4-FFF2-40B4-BE49-F238E27FC236}">
              <a16:creationId xmlns:a16="http://schemas.microsoft.com/office/drawing/2014/main" id="{EA0C23A2-6AEA-48B4-8493-488D6AB996F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5" name="正方形/長方形 804">
          <a:extLst>
            <a:ext uri="{FF2B5EF4-FFF2-40B4-BE49-F238E27FC236}">
              <a16:creationId xmlns:a16="http://schemas.microsoft.com/office/drawing/2014/main" id="{71C78ACE-483C-41E8-A58E-94F680C366F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6" name="テキスト ボックス 805">
          <a:extLst>
            <a:ext uri="{FF2B5EF4-FFF2-40B4-BE49-F238E27FC236}">
              <a16:creationId xmlns:a16="http://schemas.microsoft.com/office/drawing/2014/main" id="{99079344-B01F-48AF-913D-B7245A17688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7" name="直線コネクタ 806">
          <a:extLst>
            <a:ext uri="{FF2B5EF4-FFF2-40B4-BE49-F238E27FC236}">
              <a16:creationId xmlns:a16="http://schemas.microsoft.com/office/drawing/2014/main" id="{79DAD861-9D62-4204-87DF-E009F6C9A21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8" name="テキスト ボックス 807">
          <a:extLst>
            <a:ext uri="{FF2B5EF4-FFF2-40B4-BE49-F238E27FC236}">
              <a16:creationId xmlns:a16="http://schemas.microsoft.com/office/drawing/2014/main" id="{B985BF5D-1C18-478C-99E5-8FB621F63C4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09" name="直線コネクタ 808">
          <a:extLst>
            <a:ext uri="{FF2B5EF4-FFF2-40B4-BE49-F238E27FC236}">
              <a16:creationId xmlns:a16="http://schemas.microsoft.com/office/drawing/2014/main" id="{54434342-1E5B-438D-BFF8-155DDDB3E867}"/>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10" name="テキスト ボックス 809">
          <a:extLst>
            <a:ext uri="{FF2B5EF4-FFF2-40B4-BE49-F238E27FC236}">
              <a16:creationId xmlns:a16="http://schemas.microsoft.com/office/drawing/2014/main" id="{BD779AB6-B6B6-4072-B09F-EFDDC625A7CC}"/>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11" name="直線コネクタ 810">
          <a:extLst>
            <a:ext uri="{FF2B5EF4-FFF2-40B4-BE49-F238E27FC236}">
              <a16:creationId xmlns:a16="http://schemas.microsoft.com/office/drawing/2014/main" id="{8F888EBB-C0F6-4F39-99B7-5027D17B43B5}"/>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12" name="テキスト ボックス 811">
          <a:extLst>
            <a:ext uri="{FF2B5EF4-FFF2-40B4-BE49-F238E27FC236}">
              <a16:creationId xmlns:a16="http://schemas.microsoft.com/office/drawing/2014/main" id="{C39A3B44-6795-4BE9-B60D-0935793B99FD}"/>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13" name="直線コネクタ 812">
          <a:extLst>
            <a:ext uri="{FF2B5EF4-FFF2-40B4-BE49-F238E27FC236}">
              <a16:creationId xmlns:a16="http://schemas.microsoft.com/office/drawing/2014/main" id="{7DA4558C-8E9E-46E7-9B82-490F6571905F}"/>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14" name="テキスト ボックス 813">
          <a:extLst>
            <a:ext uri="{FF2B5EF4-FFF2-40B4-BE49-F238E27FC236}">
              <a16:creationId xmlns:a16="http://schemas.microsoft.com/office/drawing/2014/main" id="{5601E793-DF91-426C-8A2F-C4D0B6CB479C}"/>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15" name="直線コネクタ 814">
          <a:extLst>
            <a:ext uri="{FF2B5EF4-FFF2-40B4-BE49-F238E27FC236}">
              <a16:creationId xmlns:a16="http://schemas.microsoft.com/office/drawing/2014/main" id="{842FFF14-D6A7-4CAC-804A-8C6975F578B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16" name="テキスト ボックス 815">
          <a:extLst>
            <a:ext uri="{FF2B5EF4-FFF2-40B4-BE49-F238E27FC236}">
              <a16:creationId xmlns:a16="http://schemas.microsoft.com/office/drawing/2014/main" id="{95A32AA2-7792-47DC-93A6-033DEB1C7AF7}"/>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17" name="直線コネクタ 816">
          <a:extLst>
            <a:ext uri="{FF2B5EF4-FFF2-40B4-BE49-F238E27FC236}">
              <a16:creationId xmlns:a16="http://schemas.microsoft.com/office/drawing/2014/main" id="{5E4AC52D-D0A3-4A41-A8A4-7908C2DBCF22}"/>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18" name="テキスト ボックス 817">
          <a:extLst>
            <a:ext uri="{FF2B5EF4-FFF2-40B4-BE49-F238E27FC236}">
              <a16:creationId xmlns:a16="http://schemas.microsoft.com/office/drawing/2014/main" id="{DF525828-AF04-4557-88D8-F2CBBAD3F59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9" name="直線コネクタ 818">
          <a:extLst>
            <a:ext uri="{FF2B5EF4-FFF2-40B4-BE49-F238E27FC236}">
              <a16:creationId xmlns:a16="http://schemas.microsoft.com/office/drawing/2014/main" id="{3952B90B-4B00-414F-A31A-852AD8AF53D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20" name="テキスト ボックス 819">
          <a:extLst>
            <a:ext uri="{FF2B5EF4-FFF2-40B4-BE49-F238E27FC236}">
              <a16:creationId xmlns:a16="http://schemas.microsoft.com/office/drawing/2014/main" id="{E3F6C198-596B-4817-BFB8-3F70CB4CEBE8}"/>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21" name="【公民館】&#10;有形固定資産減価償却率グラフ枠">
          <a:extLst>
            <a:ext uri="{FF2B5EF4-FFF2-40B4-BE49-F238E27FC236}">
              <a16:creationId xmlns:a16="http://schemas.microsoft.com/office/drawing/2014/main" id="{CAF00603-3544-430E-97B3-385F0040885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163830</xdr:rowOff>
    </xdr:from>
    <xdr:to>
      <xdr:col>85</xdr:col>
      <xdr:colOff>126364</xdr:colOff>
      <xdr:row>108</xdr:row>
      <xdr:rowOff>152400</xdr:rowOff>
    </xdr:to>
    <xdr:cxnSp macro="">
      <xdr:nvCxnSpPr>
        <xdr:cNvPr id="822" name="直線コネクタ 821">
          <a:extLst>
            <a:ext uri="{FF2B5EF4-FFF2-40B4-BE49-F238E27FC236}">
              <a16:creationId xmlns:a16="http://schemas.microsoft.com/office/drawing/2014/main" id="{DBC684F3-7C4A-4E2D-9C0F-31FAC689BF48}"/>
            </a:ext>
          </a:extLst>
        </xdr:cNvPr>
        <xdr:cNvCxnSpPr/>
      </xdr:nvCxnSpPr>
      <xdr:spPr>
        <a:xfrm flipV="1">
          <a:off x="16318864" y="1713738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23" name="【公民館】&#10;有形固定資産減価償却率最小値テキスト">
          <a:extLst>
            <a:ext uri="{FF2B5EF4-FFF2-40B4-BE49-F238E27FC236}">
              <a16:creationId xmlns:a16="http://schemas.microsoft.com/office/drawing/2014/main" id="{58FAB076-3FEA-4580-97C0-BD4F4B42F616}"/>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24" name="直線コネクタ 823">
          <a:extLst>
            <a:ext uri="{FF2B5EF4-FFF2-40B4-BE49-F238E27FC236}">
              <a16:creationId xmlns:a16="http://schemas.microsoft.com/office/drawing/2014/main" id="{2265F54D-15E0-4C86-B5A6-E4ACCA88E82C}"/>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110507</xdr:rowOff>
    </xdr:from>
    <xdr:ext cx="405111" cy="259045"/>
    <xdr:sp macro="" textlink="">
      <xdr:nvSpPr>
        <xdr:cNvPr id="825" name="【公民館】&#10;有形固定資産減価償却率最大値テキスト">
          <a:extLst>
            <a:ext uri="{FF2B5EF4-FFF2-40B4-BE49-F238E27FC236}">
              <a16:creationId xmlns:a16="http://schemas.microsoft.com/office/drawing/2014/main" id="{17DA046C-D351-4BFF-B845-08C8B4BA8C1B}"/>
            </a:ext>
          </a:extLst>
        </xdr:cNvPr>
        <xdr:cNvSpPr txBox="1"/>
      </xdr:nvSpPr>
      <xdr:spPr>
        <a:xfrm>
          <a:off x="16357600" y="1691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163830</xdr:rowOff>
    </xdr:from>
    <xdr:to>
      <xdr:col>86</xdr:col>
      <xdr:colOff>25400</xdr:colOff>
      <xdr:row>99</xdr:row>
      <xdr:rowOff>163830</xdr:rowOff>
    </xdr:to>
    <xdr:cxnSp macro="">
      <xdr:nvCxnSpPr>
        <xdr:cNvPr id="826" name="直線コネクタ 825">
          <a:extLst>
            <a:ext uri="{FF2B5EF4-FFF2-40B4-BE49-F238E27FC236}">
              <a16:creationId xmlns:a16="http://schemas.microsoft.com/office/drawing/2014/main" id="{CD1D224F-8A1E-481D-B951-F5E113AA9A63}"/>
            </a:ext>
          </a:extLst>
        </xdr:cNvPr>
        <xdr:cNvCxnSpPr/>
      </xdr:nvCxnSpPr>
      <xdr:spPr>
        <a:xfrm>
          <a:off x="16230600" y="1713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55263</xdr:rowOff>
    </xdr:from>
    <xdr:ext cx="405111" cy="259045"/>
    <xdr:sp macro="" textlink="">
      <xdr:nvSpPr>
        <xdr:cNvPr id="827" name="【公民館】&#10;有形固定資産減価償却率平均値テキスト">
          <a:extLst>
            <a:ext uri="{FF2B5EF4-FFF2-40B4-BE49-F238E27FC236}">
              <a16:creationId xmlns:a16="http://schemas.microsoft.com/office/drawing/2014/main" id="{F2B9B689-DBED-4BF2-B7DC-31D9C4E1529A}"/>
            </a:ext>
          </a:extLst>
        </xdr:cNvPr>
        <xdr:cNvSpPr txBox="1"/>
      </xdr:nvSpPr>
      <xdr:spPr>
        <a:xfrm>
          <a:off x="16357600" y="18057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76836</xdr:rowOff>
    </xdr:from>
    <xdr:to>
      <xdr:col>85</xdr:col>
      <xdr:colOff>177800</xdr:colOff>
      <xdr:row>106</xdr:row>
      <xdr:rowOff>6986</xdr:rowOff>
    </xdr:to>
    <xdr:sp macro="" textlink="">
      <xdr:nvSpPr>
        <xdr:cNvPr id="828" name="フローチャート: 判断 827">
          <a:extLst>
            <a:ext uri="{FF2B5EF4-FFF2-40B4-BE49-F238E27FC236}">
              <a16:creationId xmlns:a16="http://schemas.microsoft.com/office/drawing/2014/main" id="{B7059181-FAD0-47EF-8AEC-B4C6B9B46159}"/>
            </a:ext>
          </a:extLst>
        </xdr:cNvPr>
        <xdr:cNvSpPr/>
      </xdr:nvSpPr>
      <xdr:spPr>
        <a:xfrm>
          <a:off x="162687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38736</xdr:rowOff>
    </xdr:from>
    <xdr:to>
      <xdr:col>81</xdr:col>
      <xdr:colOff>101600</xdr:colOff>
      <xdr:row>105</xdr:row>
      <xdr:rowOff>140336</xdr:rowOff>
    </xdr:to>
    <xdr:sp macro="" textlink="">
      <xdr:nvSpPr>
        <xdr:cNvPr id="829" name="フローチャート: 判断 828">
          <a:extLst>
            <a:ext uri="{FF2B5EF4-FFF2-40B4-BE49-F238E27FC236}">
              <a16:creationId xmlns:a16="http://schemas.microsoft.com/office/drawing/2014/main" id="{7AB87FCE-8B61-401D-9E25-CDA2D8CB869C}"/>
            </a:ext>
          </a:extLst>
        </xdr:cNvPr>
        <xdr:cNvSpPr/>
      </xdr:nvSpPr>
      <xdr:spPr>
        <a:xfrm>
          <a:off x="15430500" y="1804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27305</xdr:rowOff>
    </xdr:from>
    <xdr:to>
      <xdr:col>76</xdr:col>
      <xdr:colOff>165100</xdr:colOff>
      <xdr:row>105</xdr:row>
      <xdr:rowOff>128905</xdr:rowOff>
    </xdr:to>
    <xdr:sp macro="" textlink="">
      <xdr:nvSpPr>
        <xdr:cNvPr id="830" name="フローチャート: 判断 829">
          <a:extLst>
            <a:ext uri="{FF2B5EF4-FFF2-40B4-BE49-F238E27FC236}">
              <a16:creationId xmlns:a16="http://schemas.microsoft.com/office/drawing/2014/main" id="{902CB23D-D8E1-4DA6-9ECC-C50F8508CA03}"/>
            </a:ext>
          </a:extLst>
        </xdr:cNvPr>
        <xdr:cNvSpPr/>
      </xdr:nvSpPr>
      <xdr:spPr>
        <a:xfrm>
          <a:off x="14541500" y="1802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153036</xdr:rowOff>
    </xdr:from>
    <xdr:to>
      <xdr:col>72</xdr:col>
      <xdr:colOff>38100</xdr:colOff>
      <xdr:row>105</xdr:row>
      <xdr:rowOff>83186</xdr:rowOff>
    </xdr:to>
    <xdr:sp macro="" textlink="">
      <xdr:nvSpPr>
        <xdr:cNvPr id="831" name="フローチャート: 判断 830">
          <a:extLst>
            <a:ext uri="{FF2B5EF4-FFF2-40B4-BE49-F238E27FC236}">
              <a16:creationId xmlns:a16="http://schemas.microsoft.com/office/drawing/2014/main" id="{C2A10D06-28CE-4C48-BF38-FD71CAF353DB}"/>
            </a:ext>
          </a:extLst>
        </xdr:cNvPr>
        <xdr:cNvSpPr/>
      </xdr:nvSpPr>
      <xdr:spPr>
        <a:xfrm>
          <a:off x="13652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139700</xdr:rowOff>
    </xdr:from>
    <xdr:to>
      <xdr:col>67</xdr:col>
      <xdr:colOff>101600</xdr:colOff>
      <xdr:row>105</xdr:row>
      <xdr:rowOff>69850</xdr:rowOff>
    </xdr:to>
    <xdr:sp macro="" textlink="">
      <xdr:nvSpPr>
        <xdr:cNvPr id="832" name="フローチャート: 判断 831">
          <a:extLst>
            <a:ext uri="{FF2B5EF4-FFF2-40B4-BE49-F238E27FC236}">
              <a16:creationId xmlns:a16="http://schemas.microsoft.com/office/drawing/2014/main" id="{CC37CA2B-8C95-4BDE-A4B9-C0023D28F7E2}"/>
            </a:ext>
          </a:extLst>
        </xdr:cNvPr>
        <xdr:cNvSpPr/>
      </xdr:nvSpPr>
      <xdr:spPr>
        <a:xfrm>
          <a:off x="12763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2C7D4991-546C-41AA-9B9C-F1571A168A2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B3BDF6AC-DE86-4598-9823-1F00699CA69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632DEF25-4F81-4000-8A0F-081BAEC2EB0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DBD29FAC-9B66-4686-95AF-AD840FD92D9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360D3973-CA85-4180-85EE-82D8A450472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158750</xdr:rowOff>
    </xdr:from>
    <xdr:to>
      <xdr:col>81</xdr:col>
      <xdr:colOff>101600</xdr:colOff>
      <xdr:row>107</xdr:row>
      <xdr:rowOff>88900</xdr:rowOff>
    </xdr:to>
    <xdr:sp macro="" textlink="">
      <xdr:nvSpPr>
        <xdr:cNvPr id="838" name="楕円 837">
          <a:extLst>
            <a:ext uri="{FF2B5EF4-FFF2-40B4-BE49-F238E27FC236}">
              <a16:creationId xmlns:a16="http://schemas.microsoft.com/office/drawing/2014/main" id="{F8F68C9F-9FDC-4595-8229-7CD9862C8854}"/>
            </a:ext>
          </a:extLst>
        </xdr:cNvPr>
        <xdr:cNvSpPr/>
      </xdr:nvSpPr>
      <xdr:spPr>
        <a:xfrm>
          <a:off x="15430500" y="183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118745</xdr:rowOff>
    </xdr:from>
    <xdr:to>
      <xdr:col>76</xdr:col>
      <xdr:colOff>165100</xdr:colOff>
      <xdr:row>107</xdr:row>
      <xdr:rowOff>48895</xdr:rowOff>
    </xdr:to>
    <xdr:sp macro="" textlink="">
      <xdr:nvSpPr>
        <xdr:cNvPr id="839" name="楕円 838">
          <a:extLst>
            <a:ext uri="{FF2B5EF4-FFF2-40B4-BE49-F238E27FC236}">
              <a16:creationId xmlns:a16="http://schemas.microsoft.com/office/drawing/2014/main" id="{C008A594-AE74-4212-82DC-D3D0B971B5B8}"/>
            </a:ext>
          </a:extLst>
        </xdr:cNvPr>
        <xdr:cNvSpPr/>
      </xdr:nvSpPr>
      <xdr:spPr>
        <a:xfrm>
          <a:off x="14541500" y="1829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169545</xdr:rowOff>
    </xdr:from>
    <xdr:to>
      <xdr:col>81</xdr:col>
      <xdr:colOff>50800</xdr:colOff>
      <xdr:row>107</xdr:row>
      <xdr:rowOff>38100</xdr:rowOff>
    </xdr:to>
    <xdr:cxnSp macro="">
      <xdr:nvCxnSpPr>
        <xdr:cNvPr id="840" name="直線コネクタ 839">
          <a:extLst>
            <a:ext uri="{FF2B5EF4-FFF2-40B4-BE49-F238E27FC236}">
              <a16:creationId xmlns:a16="http://schemas.microsoft.com/office/drawing/2014/main" id="{5A35BF8A-1DBA-4E1F-B369-6075AFEFE49C}"/>
            </a:ext>
          </a:extLst>
        </xdr:cNvPr>
        <xdr:cNvCxnSpPr/>
      </xdr:nvCxnSpPr>
      <xdr:spPr>
        <a:xfrm>
          <a:off x="14592300" y="183432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78739</xdr:rowOff>
    </xdr:from>
    <xdr:to>
      <xdr:col>72</xdr:col>
      <xdr:colOff>38100</xdr:colOff>
      <xdr:row>107</xdr:row>
      <xdr:rowOff>8889</xdr:rowOff>
    </xdr:to>
    <xdr:sp macro="" textlink="">
      <xdr:nvSpPr>
        <xdr:cNvPr id="841" name="楕円 840">
          <a:extLst>
            <a:ext uri="{FF2B5EF4-FFF2-40B4-BE49-F238E27FC236}">
              <a16:creationId xmlns:a16="http://schemas.microsoft.com/office/drawing/2014/main" id="{4D07C05D-C57F-4780-9EC0-FBAC88E3EFFD}"/>
            </a:ext>
          </a:extLst>
        </xdr:cNvPr>
        <xdr:cNvSpPr/>
      </xdr:nvSpPr>
      <xdr:spPr>
        <a:xfrm>
          <a:off x="136525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129539</xdr:rowOff>
    </xdr:from>
    <xdr:to>
      <xdr:col>76</xdr:col>
      <xdr:colOff>114300</xdr:colOff>
      <xdr:row>106</xdr:row>
      <xdr:rowOff>169545</xdr:rowOff>
    </xdr:to>
    <xdr:cxnSp macro="">
      <xdr:nvCxnSpPr>
        <xdr:cNvPr id="842" name="直線コネクタ 841">
          <a:extLst>
            <a:ext uri="{FF2B5EF4-FFF2-40B4-BE49-F238E27FC236}">
              <a16:creationId xmlns:a16="http://schemas.microsoft.com/office/drawing/2014/main" id="{4CB45B17-C446-4752-A2A8-14F459AE7708}"/>
            </a:ext>
          </a:extLst>
        </xdr:cNvPr>
        <xdr:cNvCxnSpPr/>
      </xdr:nvCxnSpPr>
      <xdr:spPr>
        <a:xfrm>
          <a:off x="13703300" y="1830323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76836</xdr:rowOff>
    </xdr:from>
    <xdr:to>
      <xdr:col>67</xdr:col>
      <xdr:colOff>101600</xdr:colOff>
      <xdr:row>107</xdr:row>
      <xdr:rowOff>6986</xdr:rowOff>
    </xdr:to>
    <xdr:sp macro="" textlink="">
      <xdr:nvSpPr>
        <xdr:cNvPr id="843" name="楕円 842">
          <a:extLst>
            <a:ext uri="{FF2B5EF4-FFF2-40B4-BE49-F238E27FC236}">
              <a16:creationId xmlns:a16="http://schemas.microsoft.com/office/drawing/2014/main" id="{17972DFB-7C87-4FDD-9A18-CDC150730A8E}"/>
            </a:ext>
          </a:extLst>
        </xdr:cNvPr>
        <xdr:cNvSpPr/>
      </xdr:nvSpPr>
      <xdr:spPr>
        <a:xfrm>
          <a:off x="12763500" y="1825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127636</xdr:rowOff>
    </xdr:from>
    <xdr:to>
      <xdr:col>71</xdr:col>
      <xdr:colOff>177800</xdr:colOff>
      <xdr:row>106</xdr:row>
      <xdr:rowOff>129539</xdr:rowOff>
    </xdr:to>
    <xdr:cxnSp macro="">
      <xdr:nvCxnSpPr>
        <xdr:cNvPr id="844" name="直線コネクタ 843">
          <a:extLst>
            <a:ext uri="{FF2B5EF4-FFF2-40B4-BE49-F238E27FC236}">
              <a16:creationId xmlns:a16="http://schemas.microsoft.com/office/drawing/2014/main" id="{22C2124D-546F-419A-B8CD-65AF153376F0}"/>
            </a:ext>
          </a:extLst>
        </xdr:cNvPr>
        <xdr:cNvCxnSpPr/>
      </xdr:nvCxnSpPr>
      <xdr:spPr>
        <a:xfrm>
          <a:off x="12814300" y="18301336"/>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156863</xdr:rowOff>
    </xdr:from>
    <xdr:ext cx="405111" cy="259045"/>
    <xdr:sp macro="" textlink="">
      <xdr:nvSpPr>
        <xdr:cNvPr id="845" name="n_1aveValue【公民館】&#10;有形固定資産減価償却率">
          <a:extLst>
            <a:ext uri="{FF2B5EF4-FFF2-40B4-BE49-F238E27FC236}">
              <a16:creationId xmlns:a16="http://schemas.microsoft.com/office/drawing/2014/main" id="{59B05FA0-D87C-43D7-B476-0FB9DF635757}"/>
            </a:ext>
          </a:extLst>
        </xdr:cNvPr>
        <xdr:cNvSpPr txBox="1"/>
      </xdr:nvSpPr>
      <xdr:spPr>
        <a:xfrm>
          <a:off x="15266044" y="17816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145432</xdr:rowOff>
    </xdr:from>
    <xdr:ext cx="405111" cy="259045"/>
    <xdr:sp macro="" textlink="">
      <xdr:nvSpPr>
        <xdr:cNvPr id="846" name="n_2aveValue【公民館】&#10;有形固定資産減価償却率">
          <a:extLst>
            <a:ext uri="{FF2B5EF4-FFF2-40B4-BE49-F238E27FC236}">
              <a16:creationId xmlns:a16="http://schemas.microsoft.com/office/drawing/2014/main" id="{098D3E83-9F1D-4274-B83E-924004C9C670}"/>
            </a:ext>
          </a:extLst>
        </xdr:cNvPr>
        <xdr:cNvSpPr txBox="1"/>
      </xdr:nvSpPr>
      <xdr:spPr>
        <a:xfrm>
          <a:off x="14389744" y="1780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99713</xdr:rowOff>
    </xdr:from>
    <xdr:ext cx="405111" cy="259045"/>
    <xdr:sp macro="" textlink="">
      <xdr:nvSpPr>
        <xdr:cNvPr id="847" name="n_3aveValue【公民館】&#10;有形固定資産減価償却率">
          <a:extLst>
            <a:ext uri="{FF2B5EF4-FFF2-40B4-BE49-F238E27FC236}">
              <a16:creationId xmlns:a16="http://schemas.microsoft.com/office/drawing/2014/main" id="{DC03DEA7-CEDC-4B11-B20D-AFA812FB343B}"/>
            </a:ext>
          </a:extLst>
        </xdr:cNvPr>
        <xdr:cNvSpPr txBox="1"/>
      </xdr:nvSpPr>
      <xdr:spPr>
        <a:xfrm>
          <a:off x="13500744" y="1775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86377</xdr:rowOff>
    </xdr:from>
    <xdr:ext cx="405111" cy="259045"/>
    <xdr:sp macro="" textlink="">
      <xdr:nvSpPr>
        <xdr:cNvPr id="848" name="n_4aveValue【公民館】&#10;有形固定資産減価償却率">
          <a:extLst>
            <a:ext uri="{FF2B5EF4-FFF2-40B4-BE49-F238E27FC236}">
              <a16:creationId xmlns:a16="http://schemas.microsoft.com/office/drawing/2014/main" id="{233477A7-9832-4547-BCA3-11699E72738A}"/>
            </a:ext>
          </a:extLst>
        </xdr:cNvPr>
        <xdr:cNvSpPr txBox="1"/>
      </xdr:nvSpPr>
      <xdr:spPr>
        <a:xfrm>
          <a:off x="12611744"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80027</xdr:rowOff>
    </xdr:from>
    <xdr:ext cx="405111" cy="259045"/>
    <xdr:sp macro="" textlink="">
      <xdr:nvSpPr>
        <xdr:cNvPr id="849" name="n_1mainValue【公民館】&#10;有形固定資産減価償却率">
          <a:extLst>
            <a:ext uri="{FF2B5EF4-FFF2-40B4-BE49-F238E27FC236}">
              <a16:creationId xmlns:a16="http://schemas.microsoft.com/office/drawing/2014/main" id="{7C10D322-D604-4A4A-8B6C-691818A29D11}"/>
            </a:ext>
          </a:extLst>
        </xdr:cNvPr>
        <xdr:cNvSpPr txBox="1"/>
      </xdr:nvSpPr>
      <xdr:spPr>
        <a:xfrm>
          <a:off x="15266044" y="1842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40022</xdr:rowOff>
    </xdr:from>
    <xdr:ext cx="405111" cy="259045"/>
    <xdr:sp macro="" textlink="">
      <xdr:nvSpPr>
        <xdr:cNvPr id="850" name="n_2mainValue【公民館】&#10;有形固定資産減価償却率">
          <a:extLst>
            <a:ext uri="{FF2B5EF4-FFF2-40B4-BE49-F238E27FC236}">
              <a16:creationId xmlns:a16="http://schemas.microsoft.com/office/drawing/2014/main" id="{37648F09-4AA5-4FBF-95E2-4D90EDEE1FE6}"/>
            </a:ext>
          </a:extLst>
        </xdr:cNvPr>
        <xdr:cNvSpPr txBox="1"/>
      </xdr:nvSpPr>
      <xdr:spPr>
        <a:xfrm>
          <a:off x="14389744" y="1838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16</xdr:rowOff>
    </xdr:from>
    <xdr:ext cx="405111" cy="259045"/>
    <xdr:sp macro="" textlink="">
      <xdr:nvSpPr>
        <xdr:cNvPr id="851" name="n_3mainValue【公民館】&#10;有形固定資産減価償却率">
          <a:extLst>
            <a:ext uri="{FF2B5EF4-FFF2-40B4-BE49-F238E27FC236}">
              <a16:creationId xmlns:a16="http://schemas.microsoft.com/office/drawing/2014/main" id="{440FC5C5-ADB5-46DF-AE3D-A9C8DD11EC68}"/>
            </a:ext>
          </a:extLst>
        </xdr:cNvPr>
        <xdr:cNvSpPr txBox="1"/>
      </xdr:nvSpPr>
      <xdr:spPr>
        <a:xfrm>
          <a:off x="13500744" y="1834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169563</xdr:rowOff>
    </xdr:from>
    <xdr:ext cx="405111" cy="259045"/>
    <xdr:sp macro="" textlink="">
      <xdr:nvSpPr>
        <xdr:cNvPr id="852" name="n_4mainValue【公民館】&#10;有形固定資産減価償却率">
          <a:extLst>
            <a:ext uri="{FF2B5EF4-FFF2-40B4-BE49-F238E27FC236}">
              <a16:creationId xmlns:a16="http://schemas.microsoft.com/office/drawing/2014/main" id="{98DFFE23-5DC2-46EC-A834-E99C44FB2DF3}"/>
            </a:ext>
          </a:extLst>
        </xdr:cNvPr>
        <xdr:cNvSpPr txBox="1"/>
      </xdr:nvSpPr>
      <xdr:spPr>
        <a:xfrm>
          <a:off x="12611744" y="1834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53" name="正方形/長方形 852">
          <a:extLst>
            <a:ext uri="{FF2B5EF4-FFF2-40B4-BE49-F238E27FC236}">
              <a16:creationId xmlns:a16="http://schemas.microsoft.com/office/drawing/2014/main" id="{8CAA1B8E-33E1-45C4-B6CE-5BFFBECDE02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4" name="正方形/長方形 853">
          <a:extLst>
            <a:ext uri="{FF2B5EF4-FFF2-40B4-BE49-F238E27FC236}">
              <a16:creationId xmlns:a16="http://schemas.microsoft.com/office/drawing/2014/main" id="{BABA48EA-8178-4089-B46E-B12F42C8640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5" name="正方形/長方形 854">
          <a:extLst>
            <a:ext uri="{FF2B5EF4-FFF2-40B4-BE49-F238E27FC236}">
              <a16:creationId xmlns:a16="http://schemas.microsoft.com/office/drawing/2014/main" id="{F73599B9-2646-4B7C-91EA-6FA5968B994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6" name="正方形/長方形 855">
          <a:extLst>
            <a:ext uri="{FF2B5EF4-FFF2-40B4-BE49-F238E27FC236}">
              <a16:creationId xmlns:a16="http://schemas.microsoft.com/office/drawing/2014/main" id="{7421F1F5-48D2-4A81-881E-7928A867E35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7" name="正方形/長方形 856">
          <a:extLst>
            <a:ext uri="{FF2B5EF4-FFF2-40B4-BE49-F238E27FC236}">
              <a16:creationId xmlns:a16="http://schemas.microsoft.com/office/drawing/2014/main" id="{9916EA47-6A0A-47C3-8CB7-A5B6B407137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8" name="正方形/長方形 857">
          <a:extLst>
            <a:ext uri="{FF2B5EF4-FFF2-40B4-BE49-F238E27FC236}">
              <a16:creationId xmlns:a16="http://schemas.microsoft.com/office/drawing/2014/main" id="{2BBC7CA2-45BE-449D-B1A9-07075360404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9" name="正方形/長方形 858">
          <a:extLst>
            <a:ext uri="{FF2B5EF4-FFF2-40B4-BE49-F238E27FC236}">
              <a16:creationId xmlns:a16="http://schemas.microsoft.com/office/drawing/2014/main" id="{34D48FCF-3BD7-472D-B4FB-8CAB46DA682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60" name="正方形/長方形 859">
          <a:extLst>
            <a:ext uri="{FF2B5EF4-FFF2-40B4-BE49-F238E27FC236}">
              <a16:creationId xmlns:a16="http://schemas.microsoft.com/office/drawing/2014/main" id="{CEA993DE-1928-4A5F-A595-62E6588A4AA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61" name="テキスト ボックス 860">
          <a:extLst>
            <a:ext uri="{FF2B5EF4-FFF2-40B4-BE49-F238E27FC236}">
              <a16:creationId xmlns:a16="http://schemas.microsoft.com/office/drawing/2014/main" id="{FFE64737-85B9-4360-921A-128474FCB90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62" name="直線コネクタ 861">
          <a:extLst>
            <a:ext uri="{FF2B5EF4-FFF2-40B4-BE49-F238E27FC236}">
              <a16:creationId xmlns:a16="http://schemas.microsoft.com/office/drawing/2014/main" id="{2ED13737-1723-4EF9-A1F9-4DF937ACE16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63" name="直線コネクタ 862">
          <a:extLst>
            <a:ext uri="{FF2B5EF4-FFF2-40B4-BE49-F238E27FC236}">
              <a16:creationId xmlns:a16="http://schemas.microsoft.com/office/drawing/2014/main" id="{A670073B-4CE6-4E36-AF22-77F070394D6B}"/>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64" name="テキスト ボックス 863">
          <a:extLst>
            <a:ext uri="{FF2B5EF4-FFF2-40B4-BE49-F238E27FC236}">
              <a16:creationId xmlns:a16="http://schemas.microsoft.com/office/drawing/2014/main" id="{DD0B2026-B6C2-425D-A97B-5D7F4656BDCF}"/>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65" name="直線コネクタ 864">
          <a:extLst>
            <a:ext uri="{FF2B5EF4-FFF2-40B4-BE49-F238E27FC236}">
              <a16:creationId xmlns:a16="http://schemas.microsoft.com/office/drawing/2014/main" id="{31508222-06E4-4719-A341-73A1C089976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66" name="テキスト ボックス 865">
          <a:extLst>
            <a:ext uri="{FF2B5EF4-FFF2-40B4-BE49-F238E27FC236}">
              <a16:creationId xmlns:a16="http://schemas.microsoft.com/office/drawing/2014/main" id="{EBA70A65-60EB-42B6-887C-2053E9B79827}"/>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67" name="直線コネクタ 866">
          <a:extLst>
            <a:ext uri="{FF2B5EF4-FFF2-40B4-BE49-F238E27FC236}">
              <a16:creationId xmlns:a16="http://schemas.microsoft.com/office/drawing/2014/main" id="{A4ADDEC5-A050-4CE4-8260-47DE1B1A1581}"/>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68" name="テキスト ボックス 867">
          <a:extLst>
            <a:ext uri="{FF2B5EF4-FFF2-40B4-BE49-F238E27FC236}">
              <a16:creationId xmlns:a16="http://schemas.microsoft.com/office/drawing/2014/main" id="{D891A5E0-AEB4-4839-9851-DCC581CCD585}"/>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69" name="直線コネクタ 868">
          <a:extLst>
            <a:ext uri="{FF2B5EF4-FFF2-40B4-BE49-F238E27FC236}">
              <a16:creationId xmlns:a16="http://schemas.microsoft.com/office/drawing/2014/main" id="{E8628323-C41A-419B-960B-D10B6C21B314}"/>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70" name="テキスト ボックス 869">
          <a:extLst>
            <a:ext uri="{FF2B5EF4-FFF2-40B4-BE49-F238E27FC236}">
              <a16:creationId xmlns:a16="http://schemas.microsoft.com/office/drawing/2014/main" id="{4616A87F-7D18-4B8B-8764-7D4CF2F988BB}"/>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71" name="直線コネクタ 870">
          <a:extLst>
            <a:ext uri="{FF2B5EF4-FFF2-40B4-BE49-F238E27FC236}">
              <a16:creationId xmlns:a16="http://schemas.microsoft.com/office/drawing/2014/main" id="{2C4C24BE-9F11-4724-A57A-883428E962A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2" name="テキスト ボックス 871">
          <a:extLst>
            <a:ext uri="{FF2B5EF4-FFF2-40B4-BE49-F238E27FC236}">
              <a16:creationId xmlns:a16="http://schemas.microsoft.com/office/drawing/2014/main" id="{90BA22D5-4B83-4D3F-8BAC-55CCCE2D95A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3" name="【公民館】&#10;一人当たり面積グラフ枠">
          <a:extLst>
            <a:ext uri="{FF2B5EF4-FFF2-40B4-BE49-F238E27FC236}">
              <a16:creationId xmlns:a16="http://schemas.microsoft.com/office/drawing/2014/main" id="{66C986AD-BEDC-4252-BBDB-7A545B6D180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160782</xdr:rowOff>
    </xdr:from>
    <xdr:to>
      <xdr:col>116</xdr:col>
      <xdr:colOff>62864</xdr:colOff>
      <xdr:row>108</xdr:row>
      <xdr:rowOff>32765</xdr:rowOff>
    </xdr:to>
    <xdr:cxnSp macro="">
      <xdr:nvCxnSpPr>
        <xdr:cNvPr id="874" name="直線コネクタ 873">
          <a:extLst>
            <a:ext uri="{FF2B5EF4-FFF2-40B4-BE49-F238E27FC236}">
              <a16:creationId xmlns:a16="http://schemas.microsoft.com/office/drawing/2014/main" id="{3967EF59-58D5-4720-BD93-5722CB9E8327}"/>
            </a:ext>
          </a:extLst>
        </xdr:cNvPr>
        <xdr:cNvCxnSpPr/>
      </xdr:nvCxnSpPr>
      <xdr:spPr>
        <a:xfrm flipV="1">
          <a:off x="22160864" y="17134332"/>
          <a:ext cx="0" cy="1415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875" name="【公民館】&#10;一人当たり面積最小値テキスト">
          <a:extLst>
            <a:ext uri="{FF2B5EF4-FFF2-40B4-BE49-F238E27FC236}">
              <a16:creationId xmlns:a16="http://schemas.microsoft.com/office/drawing/2014/main" id="{6C5DF21F-9B8D-4266-9894-F30ABFD8F26E}"/>
            </a:ext>
          </a:extLst>
        </xdr:cNvPr>
        <xdr:cNvSpPr txBox="1"/>
      </xdr:nvSpPr>
      <xdr:spPr>
        <a:xfrm>
          <a:off x="22199600" y="1855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876" name="直線コネクタ 875">
          <a:extLst>
            <a:ext uri="{FF2B5EF4-FFF2-40B4-BE49-F238E27FC236}">
              <a16:creationId xmlns:a16="http://schemas.microsoft.com/office/drawing/2014/main" id="{7BF97F39-0B7E-442B-A7D5-42A0F4FF92A1}"/>
            </a:ext>
          </a:extLst>
        </xdr:cNvPr>
        <xdr:cNvCxnSpPr/>
      </xdr:nvCxnSpPr>
      <xdr:spPr>
        <a:xfrm>
          <a:off x="22072600" y="1854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107459</xdr:rowOff>
    </xdr:from>
    <xdr:ext cx="469744" cy="259045"/>
    <xdr:sp macro="" textlink="">
      <xdr:nvSpPr>
        <xdr:cNvPr id="877" name="【公民館】&#10;一人当たり面積最大値テキスト">
          <a:extLst>
            <a:ext uri="{FF2B5EF4-FFF2-40B4-BE49-F238E27FC236}">
              <a16:creationId xmlns:a16="http://schemas.microsoft.com/office/drawing/2014/main" id="{E6DF991F-0523-4E64-9CC8-2AC16A4AC7DD}"/>
            </a:ext>
          </a:extLst>
        </xdr:cNvPr>
        <xdr:cNvSpPr txBox="1"/>
      </xdr:nvSpPr>
      <xdr:spPr>
        <a:xfrm>
          <a:off x="22199600" y="1690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160782</xdr:rowOff>
    </xdr:from>
    <xdr:to>
      <xdr:col>116</xdr:col>
      <xdr:colOff>152400</xdr:colOff>
      <xdr:row>99</xdr:row>
      <xdr:rowOff>160782</xdr:rowOff>
    </xdr:to>
    <xdr:cxnSp macro="">
      <xdr:nvCxnSpPr>
        <xdr:cNvPr id="878" name="直線コネクタ 877">
          <a:extLst>
            <a:ext uri="{FF2B5EF4-FFF2-40B4-BE49-F238E27FC236}">
              <a16:creationId xmlns:a16="http://schemas.microsoft.com/office/drawing/2014/main" id="{52DA2268-50BD-4472-B45B-F338B4B1A4D2}"/>
            </a:ext>
          </a:extLst>
        </xdr:cNvPr>
        <xdr:cNvCxnSpPr/>
      </xdr:nvCxnSpPr>
      <xdr:spPr>
        <a:xfrm>
          <a:off x="22072600" y="1713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104412</xdr:rowOff>
    </xdr:from>
    <xdr:ext cx="469744" cy="259045"/>
    <xdr:sp macro="" textlink="">
      <xdr:nvSpPr>
        <xdr:cNvPr id="879" name="【公民館】&#10;一人当たり面積平均値テキスト">
          <a:extLst>
            <a:ext uri="{FF2B5EF4-FFF2-40B4-BE49-F238E27FC236}">
              <a16:creationId xmlns:a16="http://schemas.microsoft.com/office/drawing/2014/main" id="{945155A2-E7A7-4685-8613-C4D3EB39B92E}"/>
            </a:ext>
          </a:extLst>
        </xdr:cNvPr>
        <xdr:cNvSpPr txBox="1"/>
      </xdr:nvSpPr>
      <xdr:spPr>
        <a:xfrm>
          <a:off x="22199600" y="18106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125985</xdr:rowOff>
    </xdr:from>
    <xdr:to>
      <xdr:col>116</xdr:col>
      <xdr:colOff>114300</xdr:colOff>
      <xdr:row>106</xdr:row>
      <xdr:rowOff>56135</xdr:rowOff>
    </xdr:to>
    <xdr:sp macro="" textlink="">
      <xdr:nvSpPr>
        <xdr:cNvPr id="880" name="フローチャート: 判断 879">
          <a:extLst>
            <a:ext uri="{FF2B5EF4-FFF2-40B4-BE49-F238E27FC236}">
              <a16:creationId xmlns:a16="http://schemas.microsoft.com/office/drawing/2014/main" id="{7B369494-3C1F-4024-84E3-86AF58888A16}"/>
            </a:ext>
          </a:extLst>
        </xdr:cNvPr>
        <xdr:cNvSpPr/>
      </xdr:nvSpPr>
      <xdr:spPr>
        <a:xfrm>
          <a:off x="22110700" y="1812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881" name="フローチャート: 判断 880">
          <a:extLst>
            <a:ext uri="{FF2B5EF4-FFF2-40B4-BE49-F238E27FC236}">
              <a16:creationId xmlns:a16="http://schemas.microsoft.com/office/drawing/2014/main" id="{00C5EE9B-D595-4F54-BE7A-AAF9B6FE6348}"/>
            </a:ext>
          </a:extLst>
        </xdr:cNvPr>
        <xdr:cNvSpPr/>
      </xdr:nvSpPr>
      <xdr:spPr>
        <a:xfrm>
          <a:off x="21272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125985</xdr:rowOff>
    </xdr:from>
    <xdr:to>
      <xdr:col>107</xdr:col>
      <xdr:colOff>101600</xdr:colOff>
      <xdr:row>106</xdr:row>
      <xdr:rowOff>56135</xdr:rowOff>
    </xdr:to>
    <xdr:sp macro="" textlink="">
      <xdr:nvSpPr>
        <xdr:cNvPr id="882" name="フローチャート: 判断 881">
          <a:extLst>
            <a:ext uri="{FF2B5EF4-FFF2-40B4-BE49-F238E27FC236}">
              <a16:creationId xmlns:a16="http://schemas.microsoft.com/office/drawing/2014/main" id="{25CBAF6F-F771-4DF3-9798-30E95E35A581}"/>
            </a:ext>
          </a:extLst>
        </xdr:cNvPr>
        <xdr:cNvSpPr/>
      </xdr:nvSpPr>
      <xdr:spPr>
        <a:xfrm>
          <a:off x="20383500" y="1812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132842</xdr:rowOff>
    </xdr:from>
    <xdr:to>
      <xdr:col>102</xdr:col>
      <xdr:colOff>165100</xdr:colOff>
      <xdr:row>106</xdr:row>
      <xdr:rowOff>62992</xdr:rowOff>
    </xdr:to>
    <xdr:sp macro="" textlink="">
      <xdr:nvSpPr>
        <xdr:cNvPr id="883" name="フローチャート: 判断 882">
          <a:extLst>
            <a:ext uri="{FF2B5EF4-FFF2-40B4-BE49-F238E27FC236}">
              <a16:creationId xmlns:a16="http://schemas.microsoft.com/office/drawing/2014/main" id="{807BAA9A-6F38-4B85-BBFE-6E2CCA010931}"/>
            </a:ext>
          </a:extLst>
        </xdr:cNvPr>
        <xdr:cNvSpPr/>
      </xdr:nvSpPr>
      <xdr:spPr>
        <a:xfrm>
          <a:off x="194945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96265</xdr:rowOff>
    </xdr:from>
    <xdr:to>
      <xdr:col>98</xdr:col>
      <xdr:colOff>38100</xdr:colOff>
      <xdr:row>106</xdr:row>
      <xdr:rowOff>26415</xdr:rowOff>
    </xdr:to>
    <xdr:sp macro="" textlink="">
      <xdr:nvSpPr>
        <xdr:cNvPr id="884" name="フローチャート: 判断 883">
          <a:extLst>
            <a:ext uri="{FF2B5EF4-FFF2-40B4-BE49-F238E27FC236}">
              <a16:creationId xmlns:a16="http://schemas.microsoft.com/office/drawing/2014/main" id="{62152EC1-7CD9-4633-A898-FCFF200C0012}"/>
            </a:ext>
          </a:extLst>
        </xdr:cNvPr>
        <xdr:cNvSpPr/>
      </xdr:nvSpPr>
      <xdr:spPr>
        <a:xfrm>
          <a:off x="18605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FDBD078F-023F-4BCB-889F-FC946B59805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ABA56768-F813-4A47-96F5-16403843459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7" name="テキスト ボックス 886">
          <a:extLst>
            <a:ext uri="{FF2B5EF4-FFF2-40B4-BE49-F238E27FC236}">
              <a16:creationId xmlns:a16="http://schemas.microsoft.com/office/drawing/2014/main" id="{950E8379-54F3-45DC-851D-27CB78483DA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8" name="テキスト ボックス 887">
          <a:extLst>
            <a:ext uri="{FF2B5EF4-FFF2-40B4-BE49-F238E27FC236}">
              <a16:creationId xmlns:a16="http://schemas.microsoft.com/office/drawing/2014/main" id="{43ED8F43-1DF7-4228-90CE-7D8822FCF0B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9" name="テキスト ボックス 888">
          <a:extLst>
            <a:ext uri="{FF2B5EF4-FFF2-40B4-BE49-F238E27FC236}">
              <a16:creationId xmlns:a16="http://schemas.microsoft.com/office/drawing/2014/main" id="{1C9919DD-A443-495B-A56D-8387AC45A07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59689</xdr:rowOff>
    </xdr:from>
    <xdr:to>
      <xdr:col>112</xdr:col>
      <xdr:colOff>38100</xdr:colOff>
      <xdr:row>106</xdr:row>
      <xdr:rowOff>161289</xdr:rowOff>
    </xdr:to>
    <xdr:sp macro="" textlink="">
      <xdr:nvSpPr>
        <xdr:cNvPr id="890" name="楕円 889">
          <a:extLst>
            <a:ext uri="{FF2B5EF4-FFF2-40B4-BE49-F238E27FC236}">
              <a16:creationId xmlns:a16="http://schemas.microsoft.com/office/drawing/2014/main" id="{6C89EA33-4521-4EFD-90AE-255ED93A5C35}"/>
            </a:ext>
          </a:extLst>
        </xdr:cNvPr>
        <xdr:cNvSpPr/>
      </xdr:nvSpPr>
      <xdr:spPr>
        <a:xfrm>
          <a:off x="21272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61976</xdr:rowOff>
    </xdr:from>
    <xdr:to>
      <xdr:col>107</xdr:col>
      <xdr:colOff>101600</xdr:colOff>
      <xdr:row>106</xdr:row>
      <xdr:rowOff>163576</xdr:rowOff>
    </xdr:to>
    <xdr:sp macro="" textlink="">
      <xdr:nvSpPr>
        <xdr:cNvPr id="891" name="楕円 890">
          <a:extLst>
            <a:ext uri="{FF2B5EF4-FFF2-40B4-BE49-F238E27FC236}">
              <a16:creationId xmlns:a16="http://schemas.microsoft.com/office/drawing/2014/main" id="{5AE055FA-81DE-42D0-A374-A3CA2DB9BC14}"/>
            </a:ext>
          </a:extLst>
        </xdr:cNvPr>
        <xdr:cNvSpPr/>
      </xdr:nvSpPr>
      <xdr:spPr>
        <a:xfrm>
          <a:off x="20383500" y="1823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110489</xdr:rowOff>
    </xdr:from>
    <xdr:to>
      <xdr:col>111</xdr:col>
      <xdr:colOff>177800</xdr:colOff>
      <xdr:row>106</xdr:row>
      <xdr:rowOff>112776</xdr:rowOff>
    </xdr:to>
    <xdr:cxnSp macro="">
      <xdr:nvCxnSpPr>
        <xdr:cNvPr id="892" name="直線コネクタ 891">
          <a:extLst>
            <a:ext uri="{FF2B5EF4-FFF2-40B4-BE49-F238E27FC236}">
              <a16:creationId xmlns:a16="http://schemas.microsoft.com/office/drawing/2014/main" id="{CBF13C47-B4AE-4B61-8BFF-7A8450F298A9}"/>
            </a:ext>
          </a:extLst>
        </xdr:cNvPr>
        <xdr:cNvCxnSpPr/>
      </xdr:nvCxnSpPr>
      <xdr:spPr>
        <a:xfrm flipV="1">
          <a:off x="20434300" y="18284189"/>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64263</xdr:rowOff>
    </xdr:from>
    <xdr:to>
      <xdr:col>102</xdr:col>
      <xdr:colOff>165100</xdr:colOff>
      <xdr:row>106</xdr:row>
      <xdr:rowOff>165863</xdr:rowOff>
    </xdr:to>
    <xdr:sp macro="" textlink="">
      <xdr:nvSpPr>
        <xdr:cNvPr id="893" name="楕円 892">
          <a:extLst>
            <a:ext uri="{FF2B5EF4-FFF2-40B4-BE49-F238E27FC236}">
              <a16:creationId xmlns:a16="http://schemas.microsoft.com/office/drawing/2014/main" id="{18786115-2FC3-45E5-9D18-FC104575D12C}"/>
            </a:ext>
          </a:extLst>
        </xdr:cNvPr>
        <xdr:cNvSpPr/>
      </xdr:nvSpPr>
      <xdr:spPr>
        <a:xfrm>
          <a:off x="19494500" y="1823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112776</xdr:rowOff>
    </xdr:from>
    <xdr:to>
      <xdr:col>107</xdr:col>
      <xdr:colOff>50800</xdr:colOff>
      <xdr:row>106</xdr:row>
      <xdr:rowOff>115063</xdr:rowOff>
    </xdr:to>
    <xdr:cxnSp macro="">
      <xdr:nvCxnSpPr>
        <xdr:cNvPr id="894" name="直線コネクタ 893">
          <a:extLst>
            <a:ext uri="{FF2B5EF4-FFF2-40B4-BE49-F238E27FC236}">
              <a16:creationId xmlns:a16="http://schemas.microsoft.com/office/drawing/2014/main" id="{0F4DFBFB-A143-4539-A130-C77BBC8AFA4B}"/>
            </a:ext>
          </a:extLst>
        </xdr:cNvPr>
        <xdr:cNvCxnSpPr/>
      </xdr:nvCxnSpPr>
      <xdr:spPr>
        <a:xfrm flipV="1">
          <a:off x="19545300" y="18286476"/>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66548</xdr:rowOff>
    </xdr:from>
    <xdr:to>
      <xdr:col>98</xdr:col>
      <xdr:colOff>38100</xdr:colOff>
      <xdr:row>106</xdr:row>
      <xdr:rowOff>168148</xdr:rowOff>
    </xdr:to>
    <xdr:sp macro="" textlink="">
      <xdr:nvSpPr>
        <xdr:cNvPr id="895" name="楕円 894">
          <a:extLst>
            <a:ext uri="{FF2B5EF4-FFF2-40B4-BE49-F238E27FC236}">
              <a16:creationId xmlns:a16="http://schemas.microsoft.com/office/drawing/2014/main" id="{37ADE1DD-FEFE-448B-B065-F89F1355E28B}"/>
            </a:ext>
          </a:extLst>
        </xdr:cNvPr>
        <xdr:cNvSpPr/>
      </xdr:nvSpPr>
      <xdr:spPr>
        <a:xfrm>
          <a:off x="18605500" y="1824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115063</xdr:rowOff>
    </xdr:from>
    <xdr:to>
      <xdr:col>102</xdr:col>
      <xdr:colOff>114300</xdr:colOff>
      <xdr:row>106</xdr:row>
      <xdr:rowOff>117348</xdr:rowOff>
    </xdr:to>
    <xdr:cxnSp macro="">
      <xdr:nvCxnSpPr>
        <xdr:cNvPr id="896" name="直線コネクタ 895">
          <a:extLst>
            <a:ext uri="{FF2B5EF4-FFF2-40B4-BE49-F238E27FC236}">
              <a16:creationId xmlns:a16="http://schemas.microsoft.com/office/drawing/2014/main" id="{0F173435-E665-4705-84EF-70780F7EE43B}"/>
            </a:ext>
          </a:extLst>
        </xdr:cNvPr>
        <xdr:cNvCxnSpPr/>
      </xdr:nvCxnSpPr>
      <xdr:spPr>
        <a:xfrm flipV="1">
          <a:off x="18656300" y="18288763"/>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63516</xdr:rowOff>
    </xdr:from>
    <xdr:ext cx="469744" cy="259045"/>
    <xdr:sp macro="" textlink="">
      <xdr:nvSpPr>
        <xdr:cNvPr id="897" name="n_1aveValue【公民館】&#10;一人当たり面積">
          <a:extLst>
            <a:ext uri="{FF2B5EF4-FFF2-40B4-BE49-F238E27FC236}">
              <a16:creationId xmlns:a16="http://schemas.microsoft.com/office/drawing/2014/main" id="{5ACF2376-FD19-49AD-BD3A-0CD5C66B4011}"/>
            </a:ext>
          </a:extLst>
        </xdr:cNvPr>
        <xdr:cNvSpPr txBox="1"/>
      </xdr:nvSpPr>
      <xdr:spPr>
        <a:xfrm>
          <a:off x="21075727" y="1789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72662</xdr:rowOff>
    </xdr:from>
    <xdr:ext cx="469744" cy="259045"/>
    <xdr:sp macro="" textlink="">
      <xdr:nvSpPr>
        <xdr:cNvPr id="898" name="n_2aveValue【公民館】&#10;一人当たり面積">
          <a:extLst>
            <a:ext uri="{FF2B5EF4-FFF2-40B4-BE49-F238E27FC236}">
              <a16:creationId xmlns:a16="http://schemas.microsoft.com/office/drawing/2014/main" id="{89FF0872-2EC8-463E-9365-C48B15AE8AA9}"/>
            </a:ext>
          </a:extLst>
        </xdr:cNvPr>
        <xdr:cNvSpPr txBox="1"/>
      </xdr:nvSpPr>
      <xdr:spPr>
        <a:xfrm>
          <a:off x="20199427" y="1790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79519</xdr:rowOff>
    </xdr:from>
    <xdr:ext cx="469744" cy="259045"/>
    <xdr:sp macro="" textlink="">
      <xdr:nvSpPr>
        <xdr:cNvPr id="899" name="n_3aveValue【公民館】&#10;一人当たり面積">
          <a:extLst>
            <a:ext uri="{FF2B5EF4-FFF2-40B4-BE49-F238E27FC236}">
              <a16:creationId xmlns:a16="http://schemas.microsoft.com/office/drawing/2014/main" id="{764ADF34-EFF3-4E4B-9C10-DBC72E2F8CF4}"/>
            </a:ext>
          </a:extLst>
        </xdr:cNvPr>
        <xdr:cNvSpPr txBox="1"/>
      </xdr:nvSpPr>
      <xdr:spPr>
        <a:xfrm>
          <a:off x="19310427" y="1791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42942</xdr:rowOff>
    </xdr:from>
    <xdr:ext cx="469744" cy="259045"/>
    <xdr:sp macro="" textlink="">
      <xdr:nvSpPr>
        <xdr:cNvPr id="900" name="n_4aveValue【公民館】&#10;一人当たり面積">
          <a:extLst>
            <a:ext uri="{FF2B5EF4-FFF2-40B4-BE49-F238E27FC236}">
              <a16:creationId xmlns:a16="http://schemas.microsoft.com/office/drawing/2014/main" id="{C8EBCF95-980B-4A61-A551-9E8CF73A9033}"/>
            </a:ext>
          </a:extLst>
        </xdr:cNvPr>
        <xdr:cNvSpPr txBox="1"/>
      </xdr:nvSpPr>
      <xdr:spPr>
        <a:xfrm>
          <a:off x="18421427" y="1787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152416</xdr:rowOff>
    </xdr:from>
    <xdr:ext cx="469744" cy="259045"/>
    <xdr:sp macro="" textlink="">
      <xdr:nvSpPr>
        <xdr:cNvPr id="901" name="n_1mainValue【公民館】&#10;一人当たり面積">
          <a:extLst>
            <a:ext uri="{FF2B5EF4-FFF2-40B4-BE49-F238E27FC236}">
              <a16:creationId xmlns:a16="http://schemas.microsoft.com/office/drawing/2014/main" id="{C2BE0B20-2D75-4157-85F1-BBF7DC6E7928}"/>
            </a:ext>
          </a:extLst>
        </xdr:cNvPr>
        <xdr:cNvSpPr txBox="1"/>
      </xdr:nvSpPr>
      <xdr:spPr>
        <a:xfrm>
          <a:off x="21075727" y="18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154703</xdr:rowOff>
    </xdr:from>
    <xdr:ext cx="469744" cy="259045"/>
    <xdr:sp macro="" textlink="">
      <xdr:nvSpPr>
        <xdr:cNvPr id="902" name="n_2mainValue【公民館】&#10;一人当たり面積">
          <a:extLst>
            <a:ext uri="{FF2B5EF4-FFF2-40B4-BE49-F238E27FC236}">
              <a16:creationId xmlns:a16="http://schemas.microsoft.com/office/drawing/2014/main" id="{1F485FAB-81AB-4CFF-B84B-577BBFFE37BB}"/>
            </a:ext>
          </a:extLst>
        </xdr:cNvPr>
        <xdr:cNvSpPr txBox="1"/>
      </xdr:nvSpPr>
      <xdr:spPr>
        <a:xfrm>
          <a:off x="20199427" y="1832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156990</xdr:rowOff>
    </xdr:from>
    <xdr:ext cx="469744" cy="259045"/>
    <xdr:sp macro="" textlink="">
      <xdr:nvSpPr>
        <xdr:cNvPr id="903" name="n_3mainValue【公民館】&#10;一人当たり面積">
          <a:extLst>
            <a:ext uri="{FF2B5EF4-FFF2-40B4-BE49-F238E27FC236}">
              <a16:creationId xmlns:a16="http://schemas.microsoft.com/office/drawing/2014/main" id="{A5149723-38CA-4554-8B61-8F42A96F6852}"/>
            </a:ext>
          </a:extLst>
        </xdr:cNvPr>
        <xdr:cNvSpPr txBox="1"/>
      </xdr:nvSpPr>
      <xdr:spPr>
        <a:xfrm>
          <a:off x="19310427" y="1833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159275</xdr:rowOff>
    </xdr:from>
    <xdr:ext cx="469744" cy="259045"/>
    <xdr:sp macro="" textlink="">
      <xdr:nvSpPr>
        <xdr:cNvPr id="904" name="n_4mainValue【公民館】&#10;一人当たり面積">
          <a:extLst>
            <a:ext uri="{FF2B5EF4-FFF2-40B4-BE49-F238E27FC236}">
              <a16:creationId xmlns:a16="http://schemas.microsoft.com/office/drawing/2014/main" id="{E80FAC66-95D0-4B5A-8116-0474E4B146A1}"/>
            </a:ext>
          </a:extLst>
        </xdr:cNvPr>
        <xdr:cNvSpPr txBox="1"/>
      </xdr:nvSpPr>
      <xdr:spPr>
        <a:xfrm>
          <a:off x="18421427" y="1833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5" name="正方形/長方形 904">
          <a:extLst>
            <a:ext uri="{FF2B5EF4-FFF2-40B4-BE49-F238E27FC236}">
              <a16:creationId xmlns:a16="http://schemas.microsoft.com/office/drawing/2014/main" id="{8CAD91C6-C875-4C5D-B218-D09CF907910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6" name="正方形/長方形 905">
          <a:extLst>
            <a:ext uri="{FF2B5EF4-FFF2-40B4-BE49-F238E27FC236}">
              <a16:creationId xmlns:a16="http://schemas.microsoft.com/office/drawing/2014/main" id="{C4DAA505-C62E-4CC5-93A3-9495AFDED33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7" name="テキスト ボックス 906">
          <a:extLst>
            <a:ext uri="{FF2B5EF4-FFF2-40B4-BE49-F238E27FC236}">
              <a16:creationId xmlns:a16="http://schemas.microsoft.com/office/drawing/2014/main" id="{9A16AF93-26D0-433E-8899-FA31A671552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年度は整備中</a:t>
          </a:r>
          <a:endParaRPr lang="ja-JP" altLang="ja-JP">
            <a:effectLst/>
          </a:endParaRPr>
        </a:p>
        <a:p>
          <a:r>
            <a:rPr kumimoji="1" lang="ja-JP" altLang="ja-JP" sz="1100">
              <a:solidFill>
                <a:schemeClr val="dk1"/>
              </a:solidFill>
              <a:effectLst/>
              <a:latin typeface="+mn-lt"/>
              <a:ea typeface="+mn-ea"/>
              <a:cs typeface="+mn-cs"/>
            </a:rPr>
            <a:t>　施設類型別に有形固定資産減価償却率及び一人当たり面積をみると、近年統廃合や校舎の改築などを実施した学校施設等を除き、類似団体内平均を上回っている施設が多い。</a:t>
          </a:r>
          <a:endParaRPr lang="ja-JP" altLang="ja-JP" sz="1400">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月に策定した大竹市公共施設等総合管理計画に基づき、今後は施設類型ごとの個別施設計画を策定し、規模の最適化、長寿命化、コスト縮減などに取り組んでいく。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F818BB9-8968-41CA-9EE2-B84A4AA4F8F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733D5E5-11C6-405A-951B-648DF04A2C0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0ECF711-F602-4FEA-9680-E431D108D57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7FF718D-20A5-4080-AB88-E5EB34F63EA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6182331-0124-4EC1-BAC7-55310855A49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3273C47-6BE5-477E-86DB-9A2EF7E0824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E6A46AD-0973-4BFE-9541-0466281B493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F4B86A9-FCF4-4278-BF8A-17E37C83D40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B2FDEB2-F92D-4965-B624-0324A343CA1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5FA6309-1B6F-4C5A-956C-1CEB84F19C4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25,741
25,320
78.66
17,374,769
16,770,350
280,351
7,865,487
22,062,916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A05D658-9E70-4784-84EA-CAB8F5232A4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DEC2F26-0D44-4149-8AC5-481792C138F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6A04D0E-109D-4717-AC96-373CD632D76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91.4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84FF9C7-F061-4EDE-8C66-650C6622EFE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13D8C15-87FA-45C2-A2B6-3217A656704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EFF7CD1-4446-4EA2-A9EF-746C4A28F34B}"/>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05FA667-2857-4433-BD24-827756B5A70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EB79338-EF88-4383-95E5-E3707D959C5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2081EB8-E956-4C80-B87E-DA33E0109D8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792EF10-8BB3-4804-8743-E9AEFE33F14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EE04644-01CC-44D6-8787-9C6E58F4AE0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305E362-6010-48B3-A631-4DDDEA86736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15DD101-69E5-4C03-B681-32A6D3D9996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43198A5-9525-445F-9A97-BEB26CD6F56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96F9438-F6AD-48A6-A92D-601F9D57CE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B29836D-064E-4367-8166-BA7DDCC760C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FB3C457-1260-4486-BD25-204C0D10F61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438C90A-CD8C-4780-A626-ADDC578A355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EA4C4C1-602C-43CA-952A-C964DCD7D21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A1CB53A-47E2-4EF3-9203-21ABB921288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C2859AE-53BA-4D1E-9CD8-7D53FA50E83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4DA8857-E7D1-498E-9ACC-22A75DCF238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68A0F4B-533A-4967-8E17-617721E91EC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0E6CEC5-3677-4EB0-9C06-E7A5EF46669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A05C0C9-481A-44A0-8A8F-2FDA3006429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D7DD34C-5AD3-4C8D-A797-A9D3632123D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0DF2E9A-0D90-4A7E-AD16-B4D8F2AB10F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65E196E-4FF3-4B49-BC19-6BC4E4899A2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88497BC-DC32-44BC-8770-8EEF6B24E80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A308710-AD63-4B42-A901-E14C7168F06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B22A51F-B4B7-4E87-A950-4EB381EFA11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C82BCD1-E3DE-4BCB-ABD5-02BEF3E3F1C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BDFBBF2-9EDA-416C-B573-6EB29052550A}"/>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2F6B2647-E8A1-4F12-AF6E-5E7D7BB4B16C}"/>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30883B8B-AA78-4DE6-841D-109F91574408}"/>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26009020-862C-4EAA-802C-22918547A5B4}"/>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C0EFC66-5853-4975-9AAD-C4AED50BD5D3}"/>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CE95797F-7BD8-4638-9EDC-67B67B496A1E}"/>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F94F663-CA9B-4655-812B-4EBDC316C505}"/>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D60A6644-F1B6-4AFA-922E-DFF3B1A13CFB}"/>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0766C71-278E-43B0-8D2E-A720429B8C3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685B1AB3-4CF7-4AF4-9B61-4C065E3AB410}"/>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F71DF40-1855-4B12-B5E8-44254016AED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CA5FF9E3-2ADC-4B8E-84B6-97BEED3EBB2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D9F69143-70FE-478F-9A91-1DE691E0105A}"/>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F808504C-F7A9-4097-B63A-E9D988775F13}"/>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FA05B65C-22A8-45EA-8D0F-9E1A15E0833D}"/>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655DF93A-C5BA-4F57-8C40-43EA28F238C3}"/>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68611F04-1942-4620-897B-5AB0514DC9CE}"/>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58437</xdr:rowOff>
    </xdr:from>
    <xdr:ext cx="405111" cy="259045"/>
    <xdr:sp macro="" textlink="">
      <xdr:nvSpPr>
        <xdr:cNvPr id="61" name="【図書館】&#10;有形固定資産減価償却率平均値テキスト">
          <a:extLst>
            <a:ext uri="{FF2B5EF4-FFF2-40B4-BE49-F238E27FC236}">
              <a16:creationId xmlns:a16="http://schemas.microsoft.com/office/drawing/2014/main" id="{C985E3BC-A6B6-4B78-8244-7DCB9618E6A0}"/>
            </a:ext>
          </a:extLst>
        </xdr:cNvPr>
        <xdr:cNvSpPr txBox="1"/>
      </xdr:nvSpPr>
      <xdr:spPr>
        <a:xfrm>
          <a:off x="4673600" y="6230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80010</xdr:rowOff>
    </xdr:from>
    <xdr:to>
      <xdr:col>24</xdr:col>
      <xdr:colOff>114300</xdr:colOff>
      <xdr:row>37</xdr:row>
      <xdr:rowOff>10160</xdr:rowOff>
    </xdr:to>
    <xdr:sp macro="" textlink="">
      <xdr:nvSpPr>
        <xdr:cNvPr id="62" name="フローチャート: 判断 61">
          <a:extLst>
            <a:ext uri="{FF2B5EF4-FFF2-40B4-BE49-F238E27FC236}">
              <a16:creationId xmlns:a16="http://schemas.microsoft.com/office/drawing/2014/main" id="{CE23B108-A0F7-415B-9AD1-C5BCA64F29CC}"/>
            </a:ext>
          </a:extLst>
        </xdr:cNvPr>
        <xdr:cNvSpPr/>
      </xdr:nvSpPr>
      <xdr:spPr>
        <a:xfrm>
          <a:off x="4584700" y="625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121920</xdr:rowOff>
    </xdr:from>
    <xdr:to>
      <xdr:col>20</xdr:col>
      <xdr:colOff>38100</xdr:colOff>
      <xdr:row>37</xdr:row>
      <xdr:rowOff>52070</xdr:rowOff>
    </xdr:to>
    <xdr:sp macro="" textlink="">
      <xdr:nvSpPr>
        <xdr:cNvPr id="63" name="フローチャート: 判断 62">
          <a:extLst>
            <a:ext uri="{FF2B5EF4-FFF2-40B4-BE49-F238E27FC236}">
              <a16:creationId xmlns:a16="http://schemas.microsoft.com/office/drawing/2014/main" id="{90A2F813-722B-4885-96E6-E6A441117A00}"/>
            </a:ext>
          </a:extLst>
        </xdr:cNvPr>
        <xdr:cNvSpPr/>
      </xdr:nvSpPr>
      <xdr:spPr>
        <a:xfrm>
          <a:off x="37465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143510</xdr:rowOff>
    </xdr:from>
    <xdr:to>
      <xdr:col>15</xdr:col>
      <xdr:colOff>101600</xdr:colOff>
      <xdr:row>37</xdr:row>
      <xdr:rowOff>73660</xdr:rowOff>
    </xdr:to>
    <xdr:sp macro="" textlink="">
      <xdr:nvSpPr>
        <xdr:cNvPr id="64" name="フローチャート: 判断 63">
          <a:extLst>
            <a:ext uri="{FF2B5EF4-FFF2-40B4-BE49-F238E27FC236}">
              <a16:creationId xmlns:a16="http://schemas.microsoft.com/office/drawing/2014/main" id="{A3217692-1F1F-4326-90AD-D6F212B68B30}"/>
            </a:ext>
          </a:extLst>
        </xdr:cNvPr>
        <xdr:cNvSpPr/>
      </xdr:nvSpPr>
      <xdr:spPr>
        <a:xfrm>
          <a:off x="2857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125730</xdr:rowOff>
    </xdr:from>
    <xdr:to>
      <xdr:col>10</xdr:col>
      <xdr:colOff>165100</xdr:colOff>
      <xdr:row>37</xdr:row>
      <xdr:rowOff>55880</xdr:rowOff>
    </xdr:to>
    <xdr:sp macro="" textlink="">
      <xdr:nvSpPr>
        <xdr:cNvPr id="65" name="フローチャート: 判断 64">
          <a:extLst>
            <a:ext uri="{FF2B5EF4-FFF2-40B4-BE49-F238E27FC236}">
              <a16:creationId xmlns:a16="http://schemas.microsoft.com/office/drawing/2014/main" id="{02E3AF5E-83D7-4C33-BD6F-C30E0531926C}"/>
            </a:ext>
          </a:extLst>
        </xdr:cNvPr>
        <xdr:cNvSpPr/>
      </xdr:nvSpPr>
      <xdr:spPr>
        <a:xfrm>
          <a:off x="1968500" y="62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120650</xdr:rowOff>
    </xdr:from>
    <xdr:to>
      <xdr:col>6</xdr:col>
      <xdr:colOff>38100</xdr:colOff>
      <xdr:row>37</xdr:row>
      <xdr:rowOff>50800</xdr:rowOff>
    </xdr:to>
    <xdr:sp macro="" textlink="">
      <xdr:nvSpPr>
        <xdr:cNvPr id="66" name="フローチャート: 判断 65">
          <a:extLst>
            <a:ext uri="{FF2B5EF4-FFF2-40B4-BE49-F238E27FC236}">
              <a16:creationId xmlns:a16="http://schemas.microsoft.com/office/drawing/2014/main" id="{5C82E0D7-6B86-493D-B415-FFBFA38B02E2}"/>
            </a:ext>
          </a:extLst>
        </xdr:cNvPr>
        <xdr:cNvSpPr/>
      </xdr:nvSpPr>
      <xdr:spPr>
        <a:xfrm>
          <a:off x="10795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853AD07-DECD-4196-979C-622E2F6D733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618E9DF-717C-4C67-BCF7-F5A22DBDB5B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7C89751-0390-4B02-9996-0C0D76E695B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8D2B9F6-C577-400C-8958-E3F20AA6DB4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39622B4-036D-4178-BC7D-5172B8E964F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124460</xdr:rowOff>
    </xdr:from>
    <xdr:to>
      <xdr:col>20</xdr:col>
      <xdr:colOff>38100</xdr:colOff>
      <xdr:row>38</xdr:row>
      <xdr:rowOff>54610</xdr:rowOff>
    </xdr:to>
    <xdr:sp macro="" textlink="">
      <xdr:nvSpPr>
        <xdr:cNvPr id="72" name="楕円 71">
          <a:extLst>
            <a:ext uri="{FF2B5EF4-FFF2-40B4-BE49-F238E27FC236}">
              <a16:creationId xmlns:a16="http://schemas.microsoft.com/office/drawing/2014/main" id="{1DDA3FA7-7EAD-488C-8774-296F18CD5913}"/>
            </a:ext>
          </a:extLst>
        </xdr:cNvPr>
        <xdr:cNvSpPr/>
      </xdr:nvSpPr>
      <xdr:spPr>
        <a:xfrm>
          <a:off x="37465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87630</xdr:rowOff>
    </xdr:from>
    <xdr:to>
      <xdr:col>15</xdr:col>
      <xdr:colOff>101600</xdr:colOff>
      <xdr:row>38</xdr:row>
      <xdr:rowOff>17780</xdr:rowOff>
    </xdr:to>
    <xdr:sp macro="" textlink="">
      <xdr:nvSpPr>
        <xdr:cNvPr id="73" name="楕円 72">
          <a:extLst>
            <a:ext uri="{FF2B5EF4-FFF2-40B4-BE49-F238E27FC236}">
              <a16:creationId xmlns:a16="http://schemas.microsoft.com/office/drawing/2014/main" id="{849B8BC3-0325-45BA-9AA1-2395E695409A}"/>
            </a:ext>
          </a:extLst>
        </xdr:cNvPr>
        <xdr:cNvSpPr/>
      </xdr:nvSpPr>
      <xdr:spPr>
        <a:xfrm>
          <a:off x="28575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138430</xdr:rowOff>
    </xdr:from>
    <xdr:to>
      <xdr:col>19</xdr:col>
      <xdr:colOff>177800</xdr:colOff>
      <xdr:row>38</xdr:row>
      <xdr:rowOff>3810</xdr:rowOff>
    </xdr:to>
    <xdr:cxnSp macro="">
      <xdr:nvCxnSpPr>
        <xdr:cNvPr id="74" name="直線コネクタ 73">
          <a:extLst>
            <a:ext uri="{FF2B5EF4-FFF2-40B4-BE49-F238E27FC236}">
              <a16:creationId xmlns:a16="http://schemas.microsoft.com/office/drawing/2014/main" id="{8B96A721-52AF-48D1-B604-E875DBA9B9F5}"/>
            </a:ext>
          </a:extLst>
        </xdr:cNvPr>
        <xdr:cNvCxnSpPr/>
      </xdr:nvCxnSpPr>
      <xdr:spPr>
        <a:xfrm>
          <a:off x="2908300" y="6482080"/>
          <a:ext cx="8890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52070</xdr:rowOff>
    </xdr:from>
    <xdr:to>
      <xdr:col>10</xdr:col>
      <xdr:colOff>165100</xdr:colOff>
      <xdr:row>37</xdr:row>
      <xdr:rowOff>153670</xdr:rowOff>
    </xdr:to>
    <xdr:sp macro="" textlink="">
      <xdr:nvSpPr>
        <xdr:cNvPr id="75" name="楕円 74">
          <a:extLst>
            <a:ext uri="{FF2B5EF4-FFF2-40B4-BE49-F238E27FC236}">
              <a16:creationId xmlns:a16="http://schemas.microsoft.com/office/drawing/2014/main" id="{A6542E52-2444-4F25-8E5B-3CC79805E793}"/>
            </a:ext>
          </a:extLst>
        </xdr:cNvPr>
        <xdr:cNvSpPr/>
      </xdr:nvSpPr>
      <xdr:spPr>
        <a:xfrm>
          <a:off x="19685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102870</xdr:rowOff>
    </xdr:from>
    <xdr:to>
      <xdr:col>15</xdr:col>
      <xdr:colOff>50800</xdr:colOff>
      <xdr:row>37</xdr:row>
      <xdr:rowOff>138430</xdr:rowOff>
    </xdr:to>
    <xdr:cxnSp macro="">
      <xdr:nvCxnSpPr>
        <xdr:cNvPr id="76" name="直線コネクタ 75">
          <a:extLst>
            <a:ext uri="{FF2B5EF4-FFF2-40B4-BE49-F238E27FC236}">
              <a16:creationId xmlns:a16="http://schemas.microsoft.com/office/drawing/2014/main" id="{05BFD4FB-EB17-4E0F-B5C8-BF4A09157BEA}"/>
            </a:ext>
          </a:extLst>
        </xdr:cNvPr>
        <xdr:cNvCxnSpPr/>
      </xdr:nvCxnSpPr>
      <xdr:spPr>
        <a:xfrm>
          <a:off x="2019300" y="6446520"/>
          <a:ext cx="8890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15240</xdr:rowOff>
    </xdr:from>
    <xdr:to>
      <xdr:col>6</xdr:col>
      <xdr:colOff>38100</xdr:colOff>
      <xdr:row>37</xdr:row>
      <xdr:rowOff>116840</xdr:rowOff>
    </xdr:to>
    <xdr:sp macro="" textlink="">
      <xdr:nvSpPr>
        <xdr:cNvPr id="77" name="楕円 76">
          <a:extLst>
            <a:ext uri="{FF2B5EF4-FFF2-40B4-BE49-F238E27FC236}">
              <a16:creationId xmlns:a16="http://schemas.microsoft.com/office/drawing/2014/main" id="{60022CDE-F7C4-42A2-84D3-3039FBE39CAA}"/>
            </a:ext>
          </a:extLst>
        </xdr:cNvPr>
        <xdr:cNvSpPr/>
      </xdr:nvSpPr>
      <xdr:spPr>
        <a:xfrm>
          <a:off x="1079500" y="635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66040</xdr:rowOff>
    </xdr:from>
    <xdr:to>
      <xdr:col>10</xdr:col>
      <xdr:colOff>114300</xdr:colOff>
      <xdr:row>37</xdr:row>
      <xdr:rowOff>102870</xdr:rowOff>
    </xdr:to>
    <xdr:cxnSp macro="">
      <xdr:nvCxnSpPr>
        <xdr:cNvPr id="78" name="直線コネクタ 77">
          <a:extLst>
            <a:ext uri="{FF2B5EF4-FFF2-40B4-BE49-F238E27FC236}">
              <a16:creationId xmlns:a16="http://schemas.microsoft.com/office/drawing/2014/main" id="{FDC34E83-B7EC-402C-9E73-E1A7970620CA}"/>
            </a:ext>
          </a:extLst>
        </xdr:cNvPr>
        <xdr:cNvCxnSpPr/>
      </xdr:nvCxnSpPr>
      <xdr:spPr>
        <a:xfrm>
          <a:off x="1130300" y="6409690"/>
          <a:ext cx="8890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68597</xdr:rowOff>
    </xdr:from>
    <xdr:ext cx="405111" cy="259045"/>
    <xdr:sp macro="" textlink="">
      <xdr:nvSpPr>
        <xdr:cNvPr id="79" name="n_1aveValue【図書館】&#10;有形固定資産減価償却率">
          <a:extLst>
            <a:ext uri="{FF2B5EF4-FFF2-40B4-BE49-F238E27FC236}">
              <a16:creationId xmlns:a16="http://schemas.microsoft.com/office/drawing/2014/main" id="{B868DA16-1C9E-49BB-ABF6-5D2F52DAFC87}"/>
            </a:ext>
          </a:extLst>
        </xdr:cNvPr>
        <xdr:cNvSpPr txBox="1"/>
      </xdr:nvSpPr>
      <xdr:spPr>
        <a:xfrm>
          <a:off x="3582044" y="6069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90187</xdr:rowOff>
    </xdr:from>
    <xdr:ext cx="405111" cy="259045"/>
    <xdr:sp macro="" textlink="">
      <xdr:nvSpPr>
        <xdr:cNvPr id="80" name="n_2aveValue【図書館】&#10;有形固定資産減価償却率">
          <a:extLst>
            <a:ext uri="{FF2B5EF4-FFF2-40B4-BE49-F238E27FC236}">
              <a16:creationId xmlns:a16="http://schemas.microsoft.com/office/drawing/2014/main" id="{1C7B2546-F274-4DEC-A3E5-214062874724}"/>
            </a:ext>
          </a:extLst>
        </xdr:cNvPr>
        <xdr:cNvSpPr txBox="1"/>
      </xdr:nvSpPr>
      <xdr:spPr>
        <a:xfrm>
          <a:off x="2705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72407</xdr:rowOff>
    </xdr:from>
    <xdr:ext cx="405111" cy="259045"/>
    <xdr:sp macro="" textlink="">
      <xdr:nvSpPr>
        <xdr:cNvPr id="81" name="n_3aveValue【図書館】&#10;有形固定資産減価償却率">
          <a:extLst>
            <a:ext uri="{FF2B5EF4-FFF2-40B4-BE49-F238E27FC236}">
              <a16:creationId xmlns:a16="http://schemas.microsoft.com/office/drawing/2014/main" id="{A7743717-700C-4541-8137-4CB7AEBA6E12}"/>
            </a:ext>
          </a:extLst>
        </xdr:cNvPr>
        <xdr:cNvSpPr txBox="1"/>
      </xdr:nvSpPr>
      <xdr:spPr>
        <a:xfrm>
          <a:off x="1816744" y="607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67327</xdr:rowOff>
    </xdr:from>
    <xdr:ext cx="405111" cy="259045"/>
    <xdr:sp macro="" textlink="">
      <xdr:nvSpPr>
        <xdr:cNvPr id="82" name="n_4aveValue【図書館】&#10;有形固定資産減価償却率">
          <a:extLst>
            <a:ext uri="{FF2B5EF4-FFF2-40B4-BE49-F238E27FC236}">
              <a16:creationId xmlns:a16="http://schemas.microsoft.com/office/drawing/2014/main" id="{D2F645EB-BBEB-4BE0-84B2-8B24B40FC837}"/>
            </a:ext>
          </a:extLst>
        </xdr:cNvPr>
        <xdr:cNvSpPr txBox="1"/>
      </xdr:nvSpPr>
      <xdr:spPr>
        <a:xfrm>
          <a:off x="9277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45737</xdr:rowOff>
    </xdr:from>
    <xdr:ext cx="405111" cy="259045"/>
    <xdr:sp macro="" textlink="">
      <xdr:nvSpPr>
        <xdr:cNvPr id="83" name="n_1mainValue【図書館】&#10;有形固定資産減価償却率">
          <a:extLst>
            <a:ext uri="{FF2B5EF4-FFF2-40B4-BE49-F238E27FC236}">
              <a16:creationId xmlns:a16="http://schemas.microsoft.com/office/drawing/2014/main" id="{8CF70F2B-1409-4ED5-BE51-1CD8876F9812}"/>
            </a:ext>
          </a:extLst>
        </xdr:cNvPr>
        <xdr:cNvSpPr txBox="1"/>
      </xdr:nvSpPr>
      <xdr:spPr>
        <a:xfrm>
          <a:off x="35820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8907</xdr:rowOff>
    </xdr:from>
    <xdr:ext cx="405111" cy="259045"/>
    <xdr:sp macro="" textlink="">
      <xdr:nvSpPr>
        <xdr:cNvPr id="84" name="n_2mainValue【図書館】&#10;有形固定資産減価償却率">
          <a:extLst>
            <a:ext uri="{FF2B5EF4-FFF2-40B4-BE49-F238E27FC236}">
              <a16:creationId xmlns:a16="http://schemas.microsoft.com/office/drawing/2014/main" id="{8055AE13-3637-412E-9AE7-C2FA81B8586F}"/>
            </a:ext>
          </a:extLst>
        </xdr:cNvPr>
        <xdr:cNvSpPr txBox="1"/>
      </xdr:nvSpPr>
      <xdr:spPr>
        <a:xfrm>
          <a:off x="2705744" y="6524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144797</xdr:rowOff>
    </xdr:from>
    <xdr:ext cx="405111" cy="259045"/>
    <xdr:sp macro="" textlink="">
      <xdr:nvSpPr>
        <xdr:cNvPr id="85" name="n_3mainValue【図書館】&#10;有形固定資産減価償却率">
          <a:extLst>
            <a:ext uri="{FF2B5EF4-FFF2-40B4-BE49-F238E27FC236}">
              <a16:creationId xmlns:a16="http://schemas.microsoft.com/office/drawing/2014/main" id="{B2E04B49-8691-443F-A2C5-A2F2E966EFC8}"/>
            </a:ext>
          </a:extLst>
        </xdr:cNvPr>
        <xdr:cNvSpPr txBox="1"/>
      </xdr:nvSpPr>
      <xdr:spPr>
        <a:xfrm>
          <a:off x="1816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107967</xdr:rowOff>
    </xdr:from>
    <xdr:ext cx="405111" cy="259045"/>
    <xdr:sp macro="" textlink="">
      <xdr:nvSpPr>
        <xdr:cNvPr id="86" name="n_4mainValue【図書館】&#10;有形固定資産減価償却率">
          <a:extLst>
            <a:ext uri="{FF2B5EF4-FFF2-40B4-BE49-F238E27FC236}">
              <a16:creationId xmlns:a16="http://schemas.microsoft.com/office/drawing/2014/main" id="{F4D16722-0381-4981-8F07-DA24B0155ED7}"/>
            </a:ext>
          </a:extLst>
        </xdr:cNvPr>
        <xdr:cNvSpPr txBox="1"/>
      </xdr:nvSpPr>
      <xdr:spPr>
        <a:xfrm>
          <a:off x="927744" y="645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7" name="正方形/長方形 86">
          <a:extLst>
            <a:ext uri="{FF2B5EF4-FFF2-40B4-BE49-F238E27FC236}">
              <a16:creationId xmlns:a16="http://schemas.microsoft.com/office/drawing/2014/main" id="{1D395124-B789-46AA-B7AF-F140165E382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8" name="正方形/長方形 87">
          <a:extLst>
            <a:ext uri="{FF2B5EF4-FFF2-40B4-BE49-F238E27FC236}">
              <a16:creationId xmlns:a16="http://schemas.microsoft.com/office/drawing/2014/main" id="{849FFFF1-33BD-4A3C-993F-85A0D4BC30C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9" name="正方形/長方形 88">
          <a:extLst>
            <a:ext uri="{FF2B5EF4-FFF2-40B4-BE49-F238E27FC236}">
              <a16:creationId xmlns:a16="http://schemas.microsoft.com/office/drawing/2014/main" id="{3CF7EB1C-5783-487E-BAEF-EE40F48F5ED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0" name="正方形/長方形 89">
          <a:extLst>
            <a:ext uri="{FF2B5EF4-FFF2-40B4-BE49-F238E27FC236}">
              <a16:creationId xmlns:a16="http://schemas.microsoft.com/office/drawing/2014/main" id="{0782B53C-CD1A-45B5-9C5F-7A2B0697D38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1" name="正方形/長方形 90">
          <a:extLst>
            <a:ext uri="{FF2B5EF4-FFF2-40B4-BE49-F238E27FC236}">
              <a16:creationId xmlns:a16="http://schemas.microsoft.com/office/drawing/2014/main" id="{649DFC0A-1B00-45F1-A376-0A0273961E7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2" name="正方形/長方形 91">
          <a:extLst>
            <a:ext uri="{FF2B5EF4-FFF2-40B4-BE49-F238E27FC236}">
              <a16:creationId xmlns:a16="http://schemas.microsoft.com/office/drawing/2014/main" id="{3C419035-D4C7-4C9A-9D00-017A011BFB2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3" name="正方形/長方形 92">
          <a:extLst>
            <a:ext uri="{FF2B5EF4-FFF2-40B4-BE49-F238E27FC236}">
              <a16:creationId xmlns:a16="http://schemas.microsoft.com/office/drawing/2014/main" id="{7366F8FE-8F79-496B-90C7-A70B597AD12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4" name="正方形/長方形 93">
          <a:extLst>
            <a:ext uri="{FF2B5EF4-FFF2-40B4-BE49-F238E27FC236}">
              <a16:creationId xmlns:a16="http://schemas.microsoft.com/office/drawing/2014/main" id="{AB76FBFA-8139-4F7A-8AE5-BD2246D5685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5" name="テキスト ボックス 94">
          <a:extLst>
            <a:ext uri="{FF2B5EF4-FFF2-40B4-BE49-F238E27FC236}">
              <a16:creationId xmlns:a16="http://schemas.microsoft.com/office/drawing/2014/main" id="{E2EB0706-41C6-44DB-A503-3EEA17CF3295}"/>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6" name="直線コネクタ 95">
          <a:extLst>
            <a:ext uri="{FF2B5EF4-FFF2-40B4-BE49-F238E27FC236}">
              <a16:creationId xmlns:a16="http://schemas.microsoft.com/office/drawing/2014/main" id="{9F39F036-EF29-48F8-8401-E3972F45152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7" name="直線コネクタ 96">
          <a:extLst>
            <a:ext uri="{FF2B5EF4-FFF2-40B4-BE49-F238E27FC236}">
              <a16:creationId xmlns:a16="http://schemas.microsoft.com/office/drawing/2014/main" id="{77535773-01C2-4E57-ABA9-787EF7D76C3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8" name="テキスト ボックス 97">
          <a:extLst>
            <a:ext uri="{FF2B5EF4-FFF2-40B4-BE49-F238E27FC236}">
              <a16:creationId xmlns:a16="http://schemas.microsoft.com/office/drawing/2014/main" id="{975F7854-C46A-45B4-8AA7-5E5B6CE553E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9" name="直線コネクタ 98">
          <a:extLst>
            <a:ext uri="{FF2B5EF4-FFF2-40B4-BE49-F238E27FC236}">
              <a16:creationId xmlns:a16="http://schemas.microsoft.com/office/drawing/2014/main" id="{6D1BB0B0-4F3D-4F40-8D7A-B8B310B48A3C}"/>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0" name="テキスト ボックス 99">
          <a:extLst>
            <a:ext uri="{FF2B5EF4-FFF2-40B4-BE49-F238E27FC236}">
              <a16:creationId xmlns:a16="http://schemas.microsoft.com/office/drawing/2014/main" id="{1B4751AD-21CF-4878-92B1-BC64D32524CF}"/>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1" name="直線コネクタ 100">
          <a:extLst>
            <a:ext uri="{FF2B5EF4-FFF2-40B4-BE49-F238E27FC236}">
              <a16:creationId xmlns:a16="http://schemas.microsoft.com/office/drawing/2014/main" id="{FCFC24E6-EE97-40AA-9D2A-ABBF288FA37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2" name="テキスト ボックス 101">
          <a:extLst>
            <a:ext uri="{FF2B5EF4-FFF2-40B4-BE49-F238E27FC236}">
              <a16:creationId xmlns:a16="http://schemas.microsoft.com/office/drawing/2014/main" id="{83E08DFB-8245-49B9-8BEE-F910E59238B7}"/>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3" name="直線コネクタ 102">
          <a:extLst>
            <a:ext uri="{FF2B5EF4-FFF2-40B4-BE49-F238E27FC236}">
              <a16:creationId xmlns:a16="http://schemas.microsoft.com/office/drawing/2014/main" id="{5AEFE7C5-B78F-4F64-8C83-EAC526C6B89A}"/>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4" name="テキスト ボックス 103">
          <a:extLst>
            <a:ext uri="{FF2B5EF4-FFF2-40B4-BE49-F238E27FC236}">
              <a16:creationId xmlns:a16="http://schemas.microsoft.com/office/drawing/2014/main" id="{3F29C4C5-BE14-43F8-B82E-C70EC7B9E9D3}"/>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5" name="直線コネクタ 104">
          <a:extLst>
            <a:ext uri="{FF2B5EF4-FFF2-40B4-BE49-F238E27FC236}">
              <a16:creationId xmlns:a16="http://schemas.microsoft.com/office/drawing/2014/main" id="{26764FBA-13AD-4031-A5CB-AFDA5BB12F9B}"/>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6" name="テキスト ボックス 105">
          <a:extLst>
            <a:ext uri="{FF2B5EF4-FFF2-40B4-BE49-F238E27FC236}">
              <a16:creationId xmlns:a16="http://schemas.microsoft.com/office/drawing/2014/main" id="{69B0A624-2097-4BD0-A60B-311D4042C433}"/>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9052EDC5-8A59-4BA0-9564-73D376335EA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a:extLst>
            <a:ext uri="{FF2B5EF4-FFF2-40B4-BE49-F238E27FC236}">
              <a16:creationId xmlns:a16="http://schemas.microsoft.com/office/drawing/2014/main" id="{95AA4AD3-1DD9-4EEE-9604-0B1281B4DA0B}"/>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a:extLst>
            <a:ext uri="{FF2B5EF4-FFF2-40B4-BE49-F238E27FC236}">
              <a16:creationId xmlns:a16="http://schemas.microsoft.com/office/drawing/2014/main" id="{68FE5929-A78F-4F68-A4A4-C1AA85168E6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91440</xdr:rowOff>
    </xdr:from>
    <xdr:to>
      <xdr:col>54</xdr:col>
      <xdr:colOff>189865</xdr:colOff>
      <xdr:row>41</xdr:row>
      <xdr:rowOff>87630</xdr:rowOff>
    </xdr:to>
    <xdr:cxnSp macro="">
      <xdr:nvCxnSpPr>
        <xdr:cNvPr id="110" name="直線コネクタ 109">
          <a:extLst>
            <a:ext uri="{FF2B5EF4-FFF2-40B4-BE49-F238E27FC236}">
              <a16:creationId xmlns:a16="http://schemas.microsoft.com/office/drawing/2014/main" id="{99D2FBEB-9673-4513-8447-FE6C5809C484}"/>
            </a:ext>
          </a:extLst>
        </xdr:cNvPr>
        <xdr:cNvCxnSpPr/>
      </xdr:nvCxnSpPr>
      <xdr:spPr>
        <a:xfrm flipV="1">
          <a:off x="10476865" y="59207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1" name="【図書館】&#10;一人当たり面積最小値テキスト">
          <a:extLst>
            <a:ext uri="{FF2B5EF4-FFF2-40B4-BE49-F238E27FC236}">
              <a16:creationId xmlns:a16="http://schemas.microsoft.com/office/drawing/2014/main" id="{A0EB86B7-EE43-45B2-B22E-161A98D96100}"/>
            </a:ext>
          </a:extLst>
        </xdr:cNvPr>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2" name="直線コネクタ 111">
          <a:extLst>
            <a:ext uri="{FF2B5EF4-FFF2-40B4-BE49-F238E27FC236}">
              <a16:creationId xmlns:a16="http://schemas.microsoft.com/office/drawing/2014/main" id="{B72D994F-F378-4C42-BAED-2FC799CD55CF}"/>
            </a:ext>
          </a:extLst>
        </xdr:cNvPr>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38117</xdr:rowOff>
    </xdr:from>
    <xdr:ext cx="469744" cy="259045"/>
    <xdr:sp macro="" textlink="">
      <xdr:nvSpPr>
        <xdr:cNvPr id="113" name="【図書館】&#10;一人当たり面積最大値テキスト">
          <a:extLst>
            <a:ext uri="{FF2B5EF4-FFF2-40B4-BE49-F238E27FC236}">
              <a16:creationId xmlns:a16="http://schemas.microsoft.com/office/drawing/2014/main" id="{C215E3B7-218A-437E-A396-E1FF881BD7EB}"/>
            </a:ext>
          </a:extLst>
        </xdr:cNvPr>
        <xdr:cNvSpPr txBox="1"/>
      </xdr:nvSpPr>
      <xdr:spPr>
        <a:xfrm>
          <a:off x="10515600" y="569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91440</xdr:rowOff>
    </xdr:from>
    <xdr:to>
      <xdr:col>55</xdr:col>
      <xdr:colOff>88900</xdr:colOff>
      <xdr:row>34</xdr:row>
      <xdr:rowOff>91440</xdr:rowOff>
    </xdr:to>
    <xdr:cxnSp macro="">
      <xdr:nvCxnSpPr>
        <xdr:cNvPr id="114" name="直線コネクタ 113">
          <a:extLst>
            <a:ext uri="{FF2B5EF4-FFF2-40B4-BE49-F238E27FC236}">
              <a16:creationId xmlns:a16="http://schemas.microsoft.com/office/drawing/2014/main" id="{70D6ED93-5279-457D-9C48-98B5F8428A0D}"/>
            </a:ext>
          </a:extLst>
        </xdr:cNvPr>
        <xdr:cNvCxnSpPr/>
      </xdr:nvCxnSpPr>
      <xdr:spPr>
        <a:xfrm>
          <a:off x="10388600" y="592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118127</xdr:rowOff>
    </xdr:from>
    <xdr:ext cx="469744" cy="259045"/>
    <xdr:sp macro="" textlink="">
      <xdr:nvSpPr>
        <xdr:cNvPr id="115" name="【図書館】&#10;一人当たり面積平均値テキスト">
          <a:extLst>
            <a:ext uri="{FF2B5EF4-FFF2-40B4-BE49-F238E27FC236}">
              <a16:creationId xmlns:a16="http://schemas.microsoft.com/office/drawing/2014/main" id="{9390241B-459D-4426-BC2A-18A05625AA0F}"/>
            </a:ext>
          </a:extLst>
        </xdr:cNvPr>
        <xdr:cNvSpPr txBox="1"/>
      </xdr:nvSpPr>
      <xdr:spPr>
        <a:xfrm>
          <a:off x="10515600" y="663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6" name="フローチャート: 判断 115">
          <a:extLst>
            <a:ext uri="{FF2B5EF4-FFF2-40B4-BE49-F238E27FC236}">
              <a16:creationId xmlns:a16="http://schemas.microsoft.com/office/drawing/2014/main" id="{EA163B31-B64D-4AAA-8CC7-1523F2190D5E}"/>
            </a:ext>
          </a:extLst>
        </xdr:cNvPr>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154940</xdr:rowOff>
    </xdr:from>
    <xdr:to>
      <xdr:col>50</xdr:col>
      <xdr:colOff>165100</xdr:colOff>
      <xdr:row>39</xdr:row>
      <xdr:rowOff>85090</xdr:rowOff>
    </xdr:to>
    <xdr:sp macro="" textlink="">
      <xdr:nvSpPr>
        <xdr:cNvPr id="117" name="フローチャート: 判断 116">
          <a:extLst>
            <a:ext uri="{FF2B5EF4-FFF2-40B4-BE49-F238E27FC236}">
              <a16:creationId xmlns:a16="http://schemas.microsoft.com/office/drawing/2014/main" id="{7EC3B4E0-45D8-4C5B-B346-685C09425007}"/>
            </a:ext>
          </a:extLst>
        </xdr:cNvPr>
        <xdr:cNvSpPr/>
      </xdr:nvSpPr>
      <xdr:spPr>
        <a:xfrm>
          <a:off x="9588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18" name="フローチャート: 判断 117">
          <a:extLst>
            <a:ext uri="{FF2B5EF4-FFF2-40B4-BE49-F238E27FC236}">
              <a16:creationId xmlns:a16="http://schemas.microsoft.com/office/drawing/2014/main" id="{C9A003AC-54E3-4ECC-BBA7-1AB047B18E45}"/>
            </a:ext>
          </a:extLst>
        </xdr:cNvPr>
        <xdr:cNvSpPr/>
      </xdr:nvSpPr>
      <xdr:spPr>
        <a:xfrm>
          <a:off x="8699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36830</xdr:rowOff>
    </xdr:from>
    <xdr:to>
      <xdr:col>41</xdr:col>
      <xdr:colOff>101600</xdr:colOff>
      <xdr:row>39</xdr:row>
      <xdr:rowOff>138430</xdr:rowOff>
    </xdr:to>
    <xdr:sp macro="" textlink="">
      <xdr:nvSpPr>
        <xdr:cNvPr id="119" name="フローチャート: 判断 118">
          <a:extLst>
            <a:ext uri="{FF2B5EF4-FFF2-40B4-BE49-F238E27FC236}">
              <a16:creationId xmlns:a16="http://schemas.microsoft.com/office/drawing/2014/main" id="{D71C7F2D-2E44-4741-84C5-3AD2431F5B5C}"/>
            </a:ext>
          </a:extLst>
        </xdr:cNvPr>
        <xdr:cNvSpPr/>
      </xdr:nvSpPr>
      <xdr:spPr>
        <a:xfrm>
          <a:off x="7810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44450</xdr:rowOff>
    </xdr:from>
    <xdr:to>
      <xdr:col>36</xdr:col>
      <xdr:colOff>165100</xdr:colOff>
      <xdr:row>39</xdr:row>
      <xdr:rowOff>146050</xdr:rowOff>
    </xdr:to>
    <xdr:sp macro="" textlink="">
      <xdr:nvSpPr>
        <xdr:cNvPr id="120" name="フローチャート: 判断 119">
          <a:extLst>
            <a:ext uri="{FF2B5EF4-FFF2-40B4-BE49-F238E27FC236}">
              <a16:creationId xmlns:a16="http://schemas.microsoft.com/office/drawing/2014/main" id="{506A4F35-C6E5-4C22-A6B8-DE7DC4C7A38A}"/>
            </a:ext>
          </a:extLst>
        </xdr:cNvPr>
        <xdr:cNvSpPr/>
      </xdr:nvSpPr>
      <xdr:spPr>
        <a:xfrm>
          <a:off x="6921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ADD76EA-71DC-4A33-ABC8-3B35F0AE798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41998E58-D434-4E4C-AD80-2A06D081142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616DB3B9-039F-44A9-ACA6-D997D33D141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60366F17-93A0-47C0-8B5C-2A9296D95F3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9EA260C-9AB6-46E0-8F8A-4464AB907CE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2540</xdr:rowOff>
    </xdr:from>
    <xdr:to>
      <xdr:col>50</xdr:col>
      <xdr:colOff>165100</xdr:colOff>
      <xdr:row>38</xdr:row>
      <xdr:rowOff>104140</xdr:rowOff>
    </xdr:to>
    <xdr:sp macro="" textlink="">
      <xdr:nvSpPr>
        <xdr:cNvPr id="126" name="楕円 125">
          <a:extLst>
            <a:ext uri="{FF2B5EF4-FFF2-40B4-BE49-F238E27FC236}">
              <a16:creationId xmlns:a16="http://schemas.microsoft.com/office/drawing/2014/main" id="{C79C10F5-5315-4ABB-866D-4CE6DE03E374}"/>
            </a:ext>
          </a:extLst>
        </xdr:cNvPr>
        <xdr:cNvSpPr/>
      </xdr:nvSpPr>
      <xdr:spPr>
        <a:xfrm>
          <a:off x="9588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10160</xdr:rowOff>
    </xdr:from>
    <xdr:to>
      <xdr:col>46</xdr:col>
      <xdr:colOff>38100</xdr:colOff>
      <xdr:row>38</xdr:row>
      <xdr:rowOff>111760</xdr:rowOff>
    </xdr:to>
    <xdr:sp macro="" textlink="">
      <xdr:nvSpPr>
        <xdr:cNvPr id="127" name="楕円 126">
          <a:extLst>
            <a:ext uri="{FF2B5EF4-FFF2-40B4-BE49-F238E27FC236}">
              <a16:creationId xmlns:a16="http://schemas.microsoft.com/office/drawing/2014/main" id="{B3551EB7-3BA7-4168-9AAF-7F174E98DB5D}"/>
            </a:ext>
          </a:extLst>
        </xdr:cNvPr>
        <xdr:cNvSpPr/>
      </xdr:nvSpPr>
      <xdr:spPr>
        <a:xfrm>
          <a:off x="8699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53340</xdr:rowOff>
    </xdr:from>
    <xdr:to>
      <xdr:col>50</xdr:col>
      <xdr:colOff>114300</xdr:colOff>
      <xdr:row>38</xdr:row>
      <xdr:rowOff>60960</xdr:rowOff>
    </xdr:to>
    <xdr:cxnSp macro="">
      <xdr:nvCxnSpPr>
        <xdr:cNvPr id="128" name="直線コネクタ 127">
          <a:extLst>
            <a:ext uri="{FF2B5EF4-FFF2-40B4-BE49-F238E27FC236}">
              <a16:creationId xmlns:a16="http://schemas.microsoft.com/office/drawing/2014/main" id="{075DE5E0-0211-487B-8335-985E175EAA72}"/>
            </a:ext>
          </a:extLst>
        </xdr:cNvPr>
        <xdr:cNvCxnSpPr/>
      </xdr:nvCxnSpPr>
      <xdr:spPr>
        <a:xfrm flipV="1">
          <a:off x="8750300" y="65684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17780</xdr:rowOff>
    </xdr:from>
    <xdr:to>
      <xdr:col>41</xdr:col>
      <xdr:colOff>101600</xdr:colOff>
      <xdr:row>38</xdr:row>
      <xdr:rowOff>119380</xdr:rowOff>
    </xdr:to>
    <xdr:sp macro="" textlink="">
      <xdr:nvSpPr>
        <xdr:cNvPr id="129" name="楕円 128">
          <a:extLst>
            <a:ext uri="{FF2B5EF4-FFF2-40B4-BE49-F238E27FC236}">
              <a16:creationId xmlns:a16="http://schemas.microsoft.com/office/drawing/2014/main" id="{2279EDEE-2BCA-4C2E-9311-6E2B2E0EDA36}"/>
            </a:ext>
          </a:extLst>
        </xdr:cNvPr>
        <xdr:cNvSpPr/>
      </xdr:nvSpPr>
      <xdr:spPr>
        <a:xfrm>
          <a:off x="7810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60960</xdr:rowOff>
    </xdr:from>
    <xdr:to>
      <xdr:col>45</xdr:col>
      <xdr:colOff>177800</xdr:colOff>
      <xdr:row>38</xdr:row>
      <xdr:rowOff>68580</xdr:rowOff>
    </xdr:to>
    <xdr:cxnSp macro="">
      <xdr:nvCxnSpPr>
        <xdr:cNvPr id="130" name="直線コネクタ 129">
          <a:extLst>
            <a:ext uri="{FF2B5EF4-FFF2-40B4-BE49-F238E27FC236}">
              <a16:creationId xmlns:a16="http://schemas.microsoft.com/office/drawing/2014/main" id="{F9B42999-85ED-41EA-8DC6-F20567F079B1}"/>
            </a:ext>
          </a:extLst>
        </xdr:cNvPr>
        <xdr:cNvCxnSpPr/>
      </xdr:nvCxnSpPr>
      <xdr:spPr>
        <a:xfrm flipV="1">
          <a:off x="7861300" y="65760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25400</xdr:rowOff>
    </xdr:from>
    <xdr:to>
      <xdr:col>36</xdr:col>
      <xdr:colOff>165100</xdr:colOff>
      <xdr:row>38</xdr:row>
      <xdr:rowOff>127000</xdr:rowOff>
    </xdr:to>
    <xdr:sp macro="" textlink="">
      <xdr:nvSpPr>
        <xdr:cNvPr id="131" name="楕円 130">
          <a:extLst>
            <a:ext uri="{FF2B5EF4-FFF2-40B4-BE49-F238E27FC236}">
              <a16:creationId xmlns:a16="http://schemas.microsoft.com/office/drawing/2014/main" id="{88E547FC-442F-47D9-B5B1-E32552668708}"/>
            </a:ext>
          </a:extLst>
        </xdr:cNvPr>
        <xdr:cNvSpPr/>
      </xdr:nvSpPr>
      <xdr:spPr>
        <a:xfrm>
          <a:off x="6921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68580</xdr:rowOff>
    </xdr:from>
    <xdr:to>
      <xdr:col>41</xdr:col>
      <xdr:colOff>50800</xdr:colOff>
      <xdr:row>38</xdr:row>
      <xdr:rowOff>76200</xdr:rowOff>
    </xdr:to>
    <xdr:cxnSp macro="">
      <xdr:nvCxnSpPr>
        <xdr:cNvPr id="132" name="直線コネクタ 131">
          <a:extLst>
            <a:ext uri="{FF2B5EF4-FFF2-40B4-BE49-F238E27FC236}">
              <a16:creationId xmlns:a16="http://schemas.microsoft.com/office/drawing/2014/main" id="{198BB852-198B-4CE0-8DA3-C7F86D19B6C7}"/>
            </a:ext>
          </a:extLst>
        </xdr:cNvPr>
        <xdr:cNvCxnSpPr/>
      </xdr:nvCxnSpPr>
      <xdr:spPr>
        <a:xfrm flipV="1">
          <a:off x="6972300" y="6583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76217</xdr:rowOff>
    </xdr:from>
    <xdr:ext cx="469744" cy="259045"/>
    <xdr:sp macro="" textlink="">
      <xdr:nvSpPr>
        <xdr:cNvPr id="133" name="n_1aveValue【図書館】&#10;一人当たり面積">
          <a:extLst>
            <a:ext uri="{FF2B5EF4-FFF2-40B4-BE49-F238E27FC236}">
              <a16:creationId xmlns:a16="http://schemas.microsoft.com/office/drawing/2014/main" id="{C2E95349-8D64-4FEB-A215-91B0BEBBBCDA}"/>
            </a:ext>
          </a:extLst>
        </xdr:cNvPr>
        <xdr:cNvSpPr txBox="1"/>
      </xdr:nvSpPr>
      <xdr:spPr>
        <a:xfrm>
          <a:off x="939172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91457</xdr:rowOff>
    </xdr:from>
    <xdr:ext cx="469744" cy="259045"/>
    <xdr:sp macro="" textlink="">
      <xdr:nvSpPr>
        <xdr:cNvPr id="134" name="n_2aveValue【図書館】&#10;一人当たり面積">
          <a:extLst>
            <a:ext uri="{FF2B5EF4-FFF2-40B4-BE49-F238E27FC236}">
              <a16:creationId xmlns:a16="http://schemas.microsoft.com/office/drawing/2014/main" id="{1364D558-8D40-4CD9-A80F-08C3DB3E4937}"/>
            </a:ext>
          </a:extLst>
        </xdr:cNvPr>
        <xdr:cNvSpPr txBox="1"/>
      </xdr:nvSpPr>
      <xdr:spPr>
        <a:xfrm>
          <a:off x="8515427"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129557</xdr:rowOff>
    </xdr:from>
    <xdr:ext cx="469744" cy="259045"/>
    <xdr:sp macro="" textlink="">
      <xdr:nvSpPr>
        <xdr:cNvPr id="135" name="n_3aveValue【図書館】&#10;一人当たり面積">
          <a:extLst>
            <a:ext uri="{FF2B5EF4-FFF2-40B4-BE49-F238E27FC236}">
              <a16:creationId xmlns:a16="http://schemas.microsoft.com/office/drawing/2014/main" id="{CBBD993E-062E-4642-8A35-F8AD2BFA8510}"/>
            </a:ext>
          </a:extLst>
        </xdr:cNvPr>
        <xdr:cNvSpPr txBox="1"/>
      </xdr:nvSpPr>
      <xdr:spPr>
        <a:xfrm>
          <a:off x="7626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137177</xdr:rowOff>
    </xdr:from>
    <xdr:ext cx="469744" cy="259045"/>
    <xdr:sp macro="" textlink="">
      <xdr:nvSpPr>
        <xdr:cNvPr id="136" name="n_4aveValue【図書館】&#10;一人当たり面積">
          <a:extLst>
            <a:ext uri="{FF2B5EF4-FFF2-40B4-BE49-F238E27FC236}">
              <a16:creationId xmlns:a16="http://schemas.microsoft.com/office/drawing/2014/main" id="{B9077F12-BF79-48A7-BEFA-2FF2C8EE9DD5}"/>
            </a:ext>
          </a:extLst>
        </xdr:cNvPr>
        <xdr:cNvSpPr txBox="1"/>
      </xdr:nvSpPr>
      <xdr:spPr>
        <a:xfrm>
          <a:off x="67374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120667</xdr:rowOff>
    </xdr:from>
    <xdr:ext cx="469744" cy="259045"/>
    <xdr:sp macro="" textlink="">
      <xdr:nvSpPr>
        <xdr:cNvPr id="137" name="n_1mainValue【図書館】&#10;一人当たり面積">
          <a:extLst>
            <a:ext uri="{FF2B5EF4-FFF2-40B4-BE49-F238E27FC236}">
              <a16:creationId xmlns:a16="http://schemas.microsoft.com/office/drawing/2014/main" id="{461E5C6E-7EBD-4AA9-9856-2A4DA77317BA}"/>
            </a:ext>
          </a:extLst>
        </xdr:cNvPr>
        <xdr:cNvSpPr txBox="1"/>
      </xdr:nvSpPr>
      <xdr:spPr>
        <a:xfrm>
          <a:off x="93917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128287</xdr:rowOff>
    </xdr:from>
    <xdr:ext cx="469744" cy="259045"/>
    <xdr:sp macro="" textlink="">
      <xdr:nvSpPr>
        <xdr:cNvPr id="138" name="n_2mainValue【図書館】&#10;一人当たり面積">
          <a:extLst>
            <a:ext uri="{FF2B5EF4-FFF2-40B4-BE49-F238E27FC236}">
              <a16:creationId xmlns:a16="http://schemas.microsoft.com/office/drawing/2014/main" id="{27A59077-93FE-41B1-9609-45E408ABDBD7}"/>
            </a:ext>
          </a:extLst>
        </xdr:cNvPr>
        <xdr:cNvSpPr txBox="1"/>
      </xdr:nvSpPr>
      <xdr:spPr>
        <a:xfrm>
          <a:off x="8515427" y="630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135907</xdr:rowOff>
    </xdr:from>
    <xdr:ext cx="469744" cy="259045"/>
    <xdr:sp macro="" textlink="">
      <xdr:nvSpPr>
        <xdr:cNvPr id="139" name="n_3mainValue【図書館】&#10;一人当たり面積">
          <a:extLst>
            <a:ext uri="{FF2B5EF4-FFF2-40B4-BE49-F238E27FC236}">
              <a16:creationId xmlns:a16="http://schemas.microsoft.com/office/drawing/2014/main" id="{4D576F7A-7056-4569-B59D-4FF08A2D1118}"/>
            </a:ext>
          </a:extLst>
        </xdr:cNvPr>
        <xdr:cNvSpPr txBox="1"/>
      </xdr:nvSpPr>
      <xdr:spPr>
        <a:xfrm>
          <a:off x="7626427" y="630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143527</xdr:rowOff>
    </xdr:from>
    <xdr:ext cx="469744" cy="259045"/>
    <xdr:sp macro="" textlink="">
      <xdr:nvSpPr>
        <xdr:cNvPr id="140" name="n_4mainValue【図書館】&#10;一人当たり面積">
          <a:extLst>
            <a:ext uri="{FF2B5EF4-FFF2-40B4-BE49-F238E27FC236}">
              <a16:creationId xmlns:a16="http://schemas.microsoft.com/office/drawing/2014/main" id="{53D26231-76CE-4A0A-991A-67ACA3CA270B}"/>
            </a:ext>
          </a:extLst>
        </xdr:cNvPr>
        <xdr:cNvSpPr txBox="1"/>
      </xdr:nvSpPr>
      <xdr:spPr>
        <a:xfrm>
          <a:off x="6737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a:extLst>
            <a:ext uri="{FF2B5EF4-FFF2-40B4-BE49-F238E27FC236}">
              <a16:creationId xmlns:a16="http://schemas.microsoft.com/office/drawing/2014/main" id="{FC6C7766-7823-42A1-84DE-BAD0F7A422F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a:extLst>
            <a:ext uri="{FF2B5EF4-FFF2-40B4-BE49-F238E27FC236}">
              <a16:creationId xmlns:a16="http://schemas.microsoft.com/office/drawing/2014/main" id="{323BE482-3276-485B-8AEC-5FA06509D6E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a:extLst>
            <a:ext uri="{FF2B5EF4-FFF2-40B4-BE49-F238E27FC236}">
              <a16:creationId xmlns:a16="http://schemas.microsoft.com/office/drawing/2014/main" id="{4461B9D6-EBFC-4BEB-9E19-7BA5AF3AF1C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a:extLst>
            <a:ext uri="{FF2B5EF4-FFF2-40B4-BE49-F238E27FC236}">
              <a16:creationId xmlns:a16="http://schemas.microsoft.com/office/drawing/2014/main" id="{8D42E1AB-C04F-4606-B84D-E07F201DAB9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a:extLst>
            <a:ext uri="{FF2B5EF4-FFF2-40B4-BE49-F238E27FC236}">
              <a16:creationId xmlns:a16="http://schemas.microsoft.com/office/drawing/2014/main" id="{17791572-5707-4B0E-84EA-F6289FA74F3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a:extLst>
            <a:ext uri="{FF2B5EF4-FFF2-40B4-BE49-F238E27FC236}">
              <a16:creationId xmlns:a16="http://schemas.microsoft.com/office/drawing/2014/main" id="{48A7EBDE-6640-485F-9F59-8A16975A44B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a:extLst>
            <a:ext uri="{FF2B5EF4-FFF2-40B4-BE49-F238E27FC236}">
              <a16:creationId xmlns:a16="http://schemas.microsoft.com/office/drawing/2014/main" id="{A7DF65B4-8AC1-4992-AC58-170F6BF3441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a:extLst>
            <a:ext uri="{FF2B5EF4-FFF2-40B4-BE49-F238E27FC236}">
              <a16:creationId xmlns:a16="http://schemas.microsoft.com/office/drawing/2014/main" id="{A2DD3955-A1B0-41D5-AACF-8DDADC04FA9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a:extLst>
            <a:ext uri="{FF2B5EF4-FFF2-40B4-BE49-F238E27FC236}">
              <a16:creationId xmlns:a16="http://schemas.microsoft.com/office/drawing/2014/main" id="{6C5EDE34-6467-4737-80EA-44BA0CDD111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a:extLst>
            <a:ext uri="{FF2B5EF4-FFF2-40B4-BE49-F238E27FC236}">
              <a16:creationId xmlns:a16="http://schemas.microsoft.com/office/drawing/2014/main" id="{A3EA7151-9529-4184-9753-85670ABAF14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a:extLst>
            <a:ext uri="{FF2B5EF4-FFF2-40B4-BE49-F238E27FC236}">
              <a16:creationId xmlns:a16="http://schemas.microsoft.com/office/drawing/2014/main" id="{ADA8C4C7-B75E-423B-B848-B7827AAA1CE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a:extLst>
            <a:ext uri="{FF2B5EF4-FFF2-40B4-BE49-F238E27FC236}">
              <a16:creationId xmlns:a16="http://schemas.microsoft.com/office/drawing/2014/main" id="{F28FC27C-0A8E-42C9-BBD0-93D642926578}"/>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3" name="テキスト ボックス 152">
          <a:extLst>
            <a:ext uri="{FF2B5EF4-FFF2-40B4-BE49-F238E27FC236}">
              <a16:creationId xmlns:a16="http://schemas.microsoft.com/office/drawing/2014/main" id="{2DE205D8-D9BE-4CEE-AA7D-105A80DCAB76}"/>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a:extLst>
            <a:ext uri="{FF2B5EF4-FFF2-40B4-BE49-F238E27FC236}">
              <a16:creationId xmlns:a16="http://schemas.microsoft.com/office/drawing/2014/main" id="{FF307838-4636-4E80-AD9B-852EA1580DEB}"/>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a:extLst>
            <a:ext uri="{FF2B5EF4-FFF2-40B4-BE49-F238E27FC236}">
              <a16:creationId xmlns:a16="http://schemas.microsoft.com/office/drawing/2014/main" id="{B035A107-268D-4712-B3EB-1949E230954C}"/>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a:extLst>
            <a:ext uri="{FF2B5EF4-FFF2-40B4-BE49-F238E27FC236}">
              <a16:creationId xmlns:a16="http://schemas.microsoft.com/office/drawing/2014/main" id="{47C690F3-8003-44CD-A959-0F1AE259A511}"/>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a:extLst>
            <a:ext uri="{FF2B5EF4-FFF2-40B4-BE49-F238E27FC236}">
              <a16:creationId xmlns:a16="http://schemas.microsoft.com/office/drawing/2014/main" id="{21EB74EB-E80A-4422-9355-253BD7D4D4B4}"/>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a:extLst>
            <a:ext uri="{FF2B5EF4-FFF2-40B4-BE49-F238E27FC236}">
              <a16:creationId xmlns:a16="http://schemas.microsoft.com/office/drawing/2014/main" id="{3C729AF2-DED9-4976-9A68-C9FF1C4DB564}"/>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a:extLst>
            <a:ext uri="{FF2B5EF4-FFF2-40B4-BE49-F238E27FC236}">
              <a16:creationId xmlns:a16="http://schemas.microsoft.com/office/drawing/2014/main" id="{CBA5EB8F-75C0-4AEC-B543-58A354681712}"/>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a:extLst>
            <a:ext uri="{FF2B5EF4-FFF2-40B4-BE49-F238E27FC236}">
              <a16:creationId xmlns:a16="http://schemas.microsoft.com/office/drawing/2014/main" id="{2774B0C7-C374-47FF-A16C-DA44E55B2EF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1" name="テキスト ボックス 160">
          <a:extLst>
            <a:ext uri="{FF2B5EF4-FFF2-40B4-BE49-F238E27FC236}">
              <a16:creationId xmlns:a16="http://schemas.microsoft.com/office/drawing/2014/main" id="{D5D9F47D-BE4A-4434-977E-CBEE8140A886}"/>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0068A3EA-A740-45B4-B16A-FC5E5322400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3" name="テキスト ボックス 162">
          <a:extLst>
            <a:ext uri="{FF2B5EF4-FFF2-40B4-BE49-F238E27FC236}">
              <a16:creationId xmlns:a16="http://schemas.microsoft.com/office/drawing/2014/main" id="{72E53ED2-C861-4305-BBA4-3C770EBDA31D}"/>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a:extLst>
            <a:ext uri="{FF2B5EF4-FFF2-40B4-BE49-F238E27FC236}">
              <a16:creationId xmlns:a16="http://schemas.microsoft.com/office/drawing/2014/main" id="{C0595F7C-9823-485A-9201-E7ECD67291E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100965</xdr:rowOff>
    </xdr:from>
    <xdr:to>
      <xdr:col>24</xdr:col>
      <xdr:colOff>62865</xdr:colOff>
      <xdr:row>64</xdr:row>
      <xdr:rowOff>76200</xdr:rowOff>
    </xdr:to>
    <xdr:cxnSp macro="">
      <xdr:nvCxnSpPr>
        <xdr:cNvPr id="165" name="直線コネクタ 164">
          <a:extLst>
            <a:ext uri="{FF2B5EF4-FFF2-40B4-BE49-F238E27FC236}">
              <a16:creationId xmlns:a16="http://schemas.microsoft.com/office/drawing/2014/main" id="{FDE632E9-5A37-4489-9BEF-0D52B18E78AE}"/>
            </a:ext>
          </a:extLst>
        </xdr:cNvPr>
        <xdr:cNvCxnSpPr/>
      </xdr:nvCxnSpPr>
      <xdr:spPr>
        <a:xfrm flipV="1">
          <a:off x="4634865" y="970216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6" name="【体育館・プール】&#10;有形固定資産減価償却率最小値テキスト">
          <a:extLst>
            <a:ext uri="{FF2B5EF4-FFF2-40B4-BE49-F238E27FC236}">
              <a16:creationId xmlns:a16="http://schemas.microsoft.com/office/drawing/2014/main" id="{F9AD113C-A156-4F1C-941A-1DBFFB19B89E}"/>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7" name="直線コネクタ 166">
          <a:extLst>
            <a:ext uri="{FF2B5EF4-FFF2-40B4-BE49-F238E27FC236}">
              <a16:creationId xmlns:a16="http://schemas.microsoft.com/office/drawing/2014/main" id="{7F211878-A2B1-46AD-A053-3B1233BD77F8}"/>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47642</xdr:rowOff>
    </xdr:from>
    <xdr:ext cx="405111" cy="259045"/>
    <xdr:sp macro="" textlink="">
      <xdr:nvSpPr>
        <xdr:cNvPr id="168" name="【体育館・プール】&#10;有形固定資産減価償却率最大値テキスト">
          <a:extLst>
            <a:ext uri="{FF2B5EF4-FFF2-40B4-BE49-F238E27FC236}">
              <a16:creationId xmlns:a16="http://schemas.microsoft.com/office/drawing/2014/main" id="{B54C6DA0-4AB1-4757-A7F4-8D9846783175}"/>
            </a:ext>
          </a:extLst>
        </xdr:cNvPr>
        <xdr:cNvSpPr txBox="1"/>
      </xdr:nvSpPr>
      <xdr:spPr>
        <a:xfrm>
          <a:off x="4673600" y="9477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100965</xdr:rowOff>
    </xdr:from>
    <xdr:to>
      <xdr:col>24</xdr:col>
      <xdr:colOff>152400</xdr:colOff>
      <xdr:row>56</xdr:row>
      <xdr:rowOff>100965</xdr:rowOff>
    </xdr:to>
    <xdr:cxnSp macro="">
      <xdr:nvCxnSpPr>
        <xdr:cNvPr id="169" name="直線コネクタ 168">
          <a:extLst>
            <a:ext uri="{FF2B5EF4-FFF2-40B4-BE49-F238E27FC236}">
              <a16:creationId xmlns:a16="http://schemas.microsoft.com/office/drawing/2014/main" id="{1A774FD9-500C-4365-9860-8D57CB291C5B}"/>
            </a:ext>
          </a:extLst>
        </xdr:cNvPr>
        <xdr:cNvCxnSpPr/>
      </xdr:nvCxnSpPr>
      <xdr:spPr>
        <a:xfrm>
          <a:off x="4546600" y="970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57167</xdr:rowOff>
    </xdr:from>
    <xdr:ext cx="405111" cy="259045"/>
    <xdr:sp macro="" textlink="">
      <xdr:nvSpPr>
        <xdr:cNvPr id="170" name="【体育館・プール】&#10;有形固定資産減価償却率平均値テキスト">
          <a:extLst>
            <a:ext uri="{FF2B5EF4-FFF2-40B4-BE49-F238E27FC236}">
              <a16:creationId xmlns:a16="http://schemas.microsoft.com/office/drawing/2014/main" id="{97F42F12-F7F1-4894-B337-FEF597151FF6}"/>
            </a:ext>
          </a:extLst>
        </xdr:cNvPr>
        <xdr:cNvSpPr txBox="1"/>
      </xdr:nvSpPr>
      <xdr:spPr>
        <a:xfrm>
          <a:off x="4673600" y="10344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78740</xdr:rowOff>
    </xdr:from>
    <xdr:to>
      <xdr:col>24</xdr:col>
      <xdr:colOff>114300</xdr:colOff>
      <xdr:row>61</xdr:row>
      <xdr:rowOff>8890</xdr:rowOff>
    </xdr:to>
    <xdr:sp macro="" textlink="">
      <xdr:nvSpPr>
        <xdr:cNvPr id="171" name="フローチャート: 判断 170">
          <a:extLst>
            <a:ext uri="{FF2B5EF4-FFF2-40B4-BE49-F238E27FC236}">
              <a16:creationId xmlns:a16="http://schemas.microsoft.com/office/drawing/2014/main" id="{1513026C-23B0-41E3-AC8F-C6F8BCCF71E0}"/>
            </a:ext>
          </a:extLst>
        </xdr:cNvPr>
        <xdr:cNvSpPr/>
      </xdr:nvSpPr>
      <xdr:spPr>
        <a:xfrm>
          <a:off x="45847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88265</xdr:rowOff>
    </xdr:from>
    <xdr:to>
      <xdr:col>20</xdr:col>
      <xdr:colOff>38100</xdr:colOff>
      <xdr:row>61</xdr:row>
      <xdr:rowOff>18415</xdr:rowOff>
    </xdr:to>
    <xdr:sp macro="" textlink="">
      <xdr:nvSpPr>
        <xdr:cNvPr id="172" name="フローチャート: 判断 171">
          <a:extLst>
            <a:ext uri="{FF2B5EF4-FFF2-40B4-BE49-F238E27FC236}">
              <a16:creationId xmlns:a16="http://schemas.microsoft.com/office/drawing/2014/main" id="{F88CE3D6-4337-4D2B-8DE8-8A3E95CBC565}"/>
            </a:ext>
          </a:extLst>
        </xdr:cNvPr>
        <xdr:cNvSpPr/>
      </xdr:nvSpPr>
      <xdr:spPr>
        <a:xfrm>
          <a:off x="3746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76835</xdr:rowOff>
    </xdr:from>
    <xdr:to>
      <xdr:col>15</xdr:col>
      <xdr:colOff>101600</xdr:colOff>
      <xdr:row>61</xdr:row>
      <xdr:rowOff>6985</xdr:rowOff>
    </xdr:to>
    <xdr:sp macro="" textlink="">
      <xdr:nvSpPr>
        <xdr:cNvPr id="173" name="フローチャート: 判断 172">
          <a:extLst>
            <a:ext uri="{FF2B5EF4-FFF2-40B4-BE49-F238E27FC236}">
              <a16:creationId xmlns:a16="http://schemas.microsoft.com/office/drawing/2014/main" id="{63FC98E3-0F2F-4345-8316-8E97F7BD645A}"/>
            </a:ext>
          </a:extLst>
        </xdr:cNvPr>
        <xdr:cNvSpPr/>
      </xdr:nvSpPr>
      <xdr:spPr>
        <a:xfrm>
          <a:off x="2857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74" name="フローチャート: 判断 173">
          <a:extLst>
            <a:ext uri="{FF2B5EF4-FFF2-40B4-BE49-F238E27FC236}">
              <a16:creationId xmlns:a16="http://schemas.microsoft.com/office/drawing/2014/main" id="{61B5C293-3C10-4A87-B6AA-CA0DEE7800B8}"/>
            </a:ext>
          </a:extLst>
        </xdr:cNvPr>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78740</xdr:rowOff>
    </xdr:from>
    <xdr:to>
      <xdr:col>6</xdr:col>
      <xdr:colOff>38100</xdr:colOff>
      <xdr:row>61</xdr:row>
      <xdr:rowOff>8890</xdr:rowOff>
    </xdr:to>
    <xdr:sp macro="" textlink="">
      <xdr:nvSpPr>
        <xdr:cNvPr id="175" name="フローチャート: 判断 174">
          <a:extLst>
            <a:ext uri="{FF2B5EF4-FFF2-40B4-BE49-F238E27FC236}">
              <a16:creationId xmlns:a16="http://schemas.microsoft.com/office/drawing/2014/main" id="{A862B940-B8F1-46D4-A42D-95B836532CCA}"/>
            </a:ext>
          </a:extLst>
        </xdr:cNvPr>
        <xdr:cNvSpPr/>
      </xdr:nvSpPr>
      <xdr:spPr>
        <a:xfrm>
          <a:off x="1079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E1C8EC51-FE69-4750-A089-FFB8FE4D614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FB2BD849-D43F-4171-A1B4-580F2CAC839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9423A103-FDC8-4B36-A6EF-A91C60776B8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5DD0FBDB-6253-456D-BE49-5257C2A71DE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5F36BEAA-FD29-493B-A407-14014C5D1AB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76835</xdr:rowOff>
    </xdr:from>
    <xdr:to>
      <xdr:col>20</xdr:col>
      <xdr:colOff>38100</xdr:colOff>
      <xdr:row>64</xdr:row>
      <xdr:rowOff>6985</xdr:rowOff>
    </xdr:to>
    <xdr:sp macro="" textlink="">
      <xdr:nvSpPr>
        <xdr:cNvPr id="181" name="楕円 180">
          <a:extLst>
            <a:ext uri="{FF2B5EF4-FFF2-40B4-BE49-F238E27FC236}">
              <a16:creationId xmlns:a16="http://schemas.microsoft.com/office/drawing/2014/main" id="{EC1FD070-FCEE-494C-9794-47B462773D81}"/>
            </a:ext>
          </a:extLst>
        </xdr:cNvPr>
        <xdr:cNvSpPr/>
      </xdr:nvSpPr>
      <xdr:spPr>
        <a:xfrm>
          <a:off x="3746500" y="1087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63</xdr:row>
      <xdr:rowOff>34925</xdr:rowOff>
    </xdr:from>
    <xdr:to>
      <xdr:col>15</xdr:col>
      <xdr:colOff>101600</xdr:colOff>
      <xdr:row>63</xdr:row>
      <xdr:rowOff>136525</xdr:rowOff>
    </xdr:to>
    <xdr:sp macro="" textlink="">
      <xdr:nvSpPr>
        <xdr:cNvPr id="182" name="楕円 181">
          <a:extLst>
            <a:ext uri="{FF2B5EF4-FFF2-40B4-BE49-F238E27FC236}">
              <a16:creationId xmlns:a16="http://schemas.microsoft.com/office/drawing/2014/main" id="{95B67FED-F88E-4251-9F13-FA4AA38F2764}"/>
            </a:ext>
          </a:extLst>
        </xdr:cNvPr>
        <xdr:cNvSpPr/>
      </xdr:nvSpPr>
      <xdr:spPr>
        <a:xfrm>
          <a:off x="2857500" y="1083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85725</xdr:rowOff>
    </xdr:from>
    <xdr:to>
      <xdr:col>19</xdr:col>
      <xdr:colOff>177800</xdr:colOff>
      <xdr:row>63</xdr:row>
      <xdr:rowOff>127635</xdr:rowOff>
    </xdr:to>
    <xdr:cxnSp macro="">
      <xdr:nvCxnSpPr>
        <xdr:cNvPr id="183" name="直線コネクタ 182">
          <a:extLst>
            <a:ext uri="{FF2B5EF4-FFF2-40B4-BE49-F238E27FC236}">
              <a16:creationId xmlns:a16="http://schemas.microsoft.com/office/drawing/2014/main" id="{6A2B0C15-7EBF-4C68-AFFF-97C87A1B95D4}"/>
            </a:ext>
          </a:extLst>
        </xdr:cNvPr>
        <xdr:cNvCxnSpPr/>
      </xdr:nvCxnSpPr>
      <xdr:spPr>
        <a:xfrm>
          <a:off x="2908300" y="1088707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164465</xdr:rowOff>
    </xdr:from>
    <xdr:to>
      <xdr:col>10</xdr:col>
      <xdr:colOff>165100</xdr:colOff>
      <xdr:row>63</xdr:row>
      <xdr:rowOff>94615</xdr:rowOff>
    </xdr:to>
    <xdr:sp macro="" textlink="">
      <xdr:nvSpPr>
        <xdr:cNvPr id="184" name="楕円 183">
          <a:extLst>
            <a:ext uri="{FF2B5EF4-FFF2-40B4-BE49-F238E27FC236}">
              <a16:creationId xmlns:a16="http://schemas.microsoft.com/office/drawing/2014/main" id="{CA14C487-35B4-4C03-A6A1-D1B4EE447E73}"/>
            </a:ext>
          </a:extLst>
        </xdr:cNvPr>
        <xdr:cNvSpPr/>
      </xdr:nvSpPr>
      <xdr:spPr>
        <a:xfrm>
          <a:off x="1968500" y="1079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43815</xdr:rowOff>
    </xdr:from>
    <xdr:to>
      <xdr:col>15</xdr:col>
      <xdr:colOff>50800</xdr:colOff>
      <xdr:row>63</xdr:row>
      <xdr:rowOff>85725</xdr:rowOff>
    </xdr:to>
    <xdr:cxnSp macro="">
      <xdr:nvCxnSpPr>
        <xdr:cNvPr id="185" name="直線コネクタ 184">
          <a:extLst>
            <a:ext uri="{FF2B5EF4-FFF2-40B4-BE49-F238E27FC236}">
              <a16:creationId xmlns:a16="http://schemas.microsoft.com/office/drawing/2014/main" id="{8FEDA14F-36F2-4882-A610-ABDECCC02A51}"/>
            </a:ext>
          </a:extLst>
        </xdr:cNvPr>
        <xdr:cNvCxnSpPr/>
      </xdr:nvCxnSpPr>
      <xdr:spPr>
        <a:xfrm>
          <a:off x="2019300" y="1084516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122555</xdr:rowOff>
    </xdr:from>
    <xdr:to>
      <xdr:col>6</xdr:col>
      <xdr:colOff>38100</xdr:colOff>
      <xdr:row>63</xdr:row>
      <xdr:rowOff>52705</xdr:rowOff>
    </xdr:to>
    <xdr:sp macro="" textlink="">
      <xdr:nvSpPr>
        <xdr:cNvPr id="186" name="楕円 185">
          <a:extLst>
            <a:ext uri="{FF2B5EF4-FFF2-40B4-BE49-F238E27FC236}">
              <a16:creationId xmlns:a16="http://schemas.microsoft.com/office/drawing/2014/main" id="{CE7A2EBE-2595-4E6D-931F-7BDF3128F33A}"/>
            </a:ext>
          </a:extLst>
        </xdr:cNvPr>
        <xdr:cNvSpPr/>
      </xdr:nvSpPr>
      <xdr:spPr>
        <a:xfrm>
          <a:off x="1079500" y="1075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1905</xdr:rowOff>
    </xdr:from>
    <xdr:to>
      <xdr:col>10</xdr:col>
      <xdr:colOff>114300</xdr:colOff>
      <xdr:row>63</xdr:row>
      <xdr:rowOff>43815</xdr:rowOff>
    </xdr:to>
    <xdr:cxnSp macro="">
      <xdr:nvCxnSpPr>
        <xdr:cNvPr id="187" name="直線コネクタ 186">
          <a:extLst>
            <a:ext uri="{FF2B5EF4-FFF2-40B4-BE49-F238E27FC236}">
              <a16:creationId xmlns:a16="http://schemas.microsoft.com/office/drawing/2014/main" id="{BEC1B905-6F66-446A-9A94-BCFCB53F3F2C}"/>
            </a:ext>
          </a:extLst>
        </xdr:cNvPr>
        <xdr:cNvCxnSpPr/>
      </xdr:nvCxnSpPr>
      <xdr:spPr>
        <a:xfrm>
          <a:off x="1130300" y="1080325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34942</xdr:rowOff>
    </xdr:from>
    <xdr:ext cx="405111" cy="259045"/>
    <xdr:sp macro="" textlink="">
      <xdr:nvSpPr>
        <xdr:cNvPr id="188" name="n_1aveValue【体育館・プール】&#10;有形固定資産減価償却率">
          <a:extLst>
            <a:ext uri="{FF2B5EF4-FFF2-40B4-BE49-F238E27FC236}">
              <a16:creationId xmlns:a16="http://schemas.microsoft.com/office/drawing/2014/main" id="{8734B5D9-0ABD-4E21-AE00-DB38698DFE38}"/>
            </a:ext>
          </a:extLst>
        </xdr:cNvPr>
        <xdr:cNvSpPr txBox="1"/>
      </xdr:nvSpPr>
      <xdr:spPr>
        <a:xfrm>
          <a:off x="3582044" y="1015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23512</xdr:rowOff>
    </xdr:from>
    <xdr:ext cx="405111" cy="259045"/>
    <xdr:sp macro="" textlink="">
      <xdr:nvSpPr>
        <xdr:cNvPr id="189" name="n_2aveValue【体育館・プール】&#10;有形固定資産減価償却率">
          <a:extLst>
            <a:ext uri="{FF2B5EF4-FFF2-40B4-BE49-F238E27FC236}">
              <a16:creationId xmlns:a16="http://schemas.microsoft.com/office/drawing/2014/main" id="{ED5DBE9E-6368-410D-8F71-8004895DAA75}"/>
            </a:ext>
          </a:extLst>
        </xdr:cNvPr>
        <xdr:cNvSpPr txBox="1"/>
      </xdr:nvSpPr>
      <xdr:spPr>
        <a:xfrm>
          <a:off x="2705744" y="1013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2557</xdr:rowOff>
    </xdr:from>
    <xdr:ext cx="405111" cy="259045"/>
    <xdr:sp macro="" textlink="">
      <xdr:nvSpPr>
        <xdr:cNvPr id="190" name="n_3aveValue【体育館・プール】&#10;有形固定資産減価償却率">
          <a:extLst>
            <a:ext uri="{FF2B5EF4-FFF2-40B4-BE49-F238E27FC236}">
              <a16:creationId xmlns:a16="http://schemas.microsoft.com/office/drawing/2014/main" id="{BC4A673C-880C-4943-AE23-B0816894529D}"/>
            </a:ext>
          </a:extLst>
        </xdr:cNvPr>
        <xdr:cNvSpPr txBox="1"/>
      </xdr:nvSpPr>
      <xdr:spPr>
        <a:xfrm>
          <a:off x="18167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25417</xdr:rowOff>
    </xdr:from>
    <xdr:ext cx="405111" cy="259045"/>
    <xdr:sp macro="" textlink="">
      <xdr:nvSpPr>
        <xdr:cNvPr id="191" name="n_4aveValue【体育館・プール】&#10;有形固定資産減価償却率">
          <a:extLst>
            <a:ext uri="{FF2B5EF4-FFF2-40B4-BE49-F238E27FC236}">
              <a16:creationId xmlns:a16="http://schemas.microsoft.com/office/drawing/2014/main" id="{44EFCFBC-BB38-44C4-8D00-96ED6EB2700D}"/>
            </a:ext>
          </a:extLst>
        </xdr:cNvPr>
        <xdr:cNvSpPr txBox="1"/>
      </xdr:nvSpPr>
      <xdr:spPr>
        <a:xfrm>
          <a:off x="927744" y="1014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169562</xdr:rowOff>
    </xdr:from>
    <xdr:ext cx="405111" cy="259045"/>
    <xdr:sp macro="" textlink="">
      <xdr:nvSpPr>
        <xdr:cNvPr id="192" name="n_1mainValue【体育館・プール】&#10;有形固定資産減価償却率">
          <a:extLst>
            <a:ext uri="{FF2B5EF4-FFF2-40B4-BE49-F238E27FC236}">
              <a16:creationId xmlns:a16="http://schemas.microsoft.com/office/drawing/2014/main" id="{1ECD1903-9377-450F-86FC-47A82CBAEA45}"/>
            </a:ext>
          </a:extLst>
        </xdr:cNvPr>
        <xdr:cNvSpPr txBox="1"/>
      </xdr:nvSpPr>
      <xdr:spPr>
        <a:xfrm>
          <a:off x="3582044" y="1097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127652</xdr:rowOff>
    </xdr:from>
    <xdr:ext cx="405111" cy="259045"/>
    <xdr:sp macro="" textlink="">
      <xdr:nvSpPr>
        <xdr:cNvPr id="193" name="n_2mainValue【体育館・プール】&#10;有形固定資産減価償却率">
          <a:extLst>
            <a:ext uri="{FF2B5EF4-FFF2-40B4-BE49-F238E27FC236}">
              <a16:creationId xmlns:a16="http://schemas.microsoft.com/office/drawing/2014/main" id="{B615E84A-2C40-449B-9423-FD9F288CFDBB}"/>
            </a:ext>
          </a:extLst>
        </xdr:cNvPr>
        <xdr:cNvSpPr txBox="1"/>
      </xdr:nvSpPr>
      <xdr:spPr>
        <a:xfrm>
          <a:off x="2705744" y="1092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85742</xdr:rowOff>
    </xdr:from>
    <xdr:ext cx="405111" cy="259045"/>
    <xdr:sp macro="" textlink="">
      <xdr:nvSpPr>
        <xdr:cNvPr id="194" name="n_3mainValue【体育館・プール】&#10;有形固定資産減価償却率">
          <a:extLst>
            <a:ext uri="{FF2B5EF4-FFF2-40B4-BE49-F238E27FC236}">
              <a16:creationId xmlns:a16="http://schemas.microsoft.com/office/drawing/2014/main" id="{BDCDBF1A-85DA-4C01-9FC0-6E038E66A1CB}"/>
            </a:ext>
          </a:extLst>
        </xdr:cNvPr>
        <xdr:cNvSpPr txBox="1"/>
      </xdr:nvSpPr>
      <xdr:spPr>
        <a:xfrm>
          <a:off x="1816744" y="1088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43832</xdr:rowOff>
    </xdr:from>
    <xdr:ext cx="405111" cy="259045"/>
    <xdr:sp macro="" textlink="">
      <xdr:nvSpPr>
        <xdr:cNvPr id="195" name="n_4mainValue【体育館・プール】&#10;有形固定資産減価償却率">
          <a:extLst>
            <a:ext uri="{FF2B5EF4-FFF2-40B4-BE49-F238E27FC236}">
              <a16:creationId xmlns:a16="http://schemas.microsoft.com/office/drawing/2014/main" id="{5675C739-28E1-4A1B-918B-6734E31E01E1}"/>
            </a:ext>
          </a:extLst>
        </xdr:cNvPr>
        <xdr:cNvSpPr txBox="1"/>
      </xdr:nvSpPr>
      <xdr:spPr>
        <a:xfrm>
          <a:off x="927744" y="1084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a:extLst>
            <a:ext uri="{FF2B5EF4-FFF2-40B4-BE49-F238E27FC236}">
              <a16:creationId xmlns:a16="http://schemas.microsoft.com/office/drawing/2014/main" id="{7D93842A-1DB3-4079-8425-C4A76CBA063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a:extLst>
            <a:ext uri="{FF2B5EF4-FFF2-40B4-BE49-F238E27FC236}">
              <a16:creationId xmlns:a16="http://schemas.microsoft.com/office/drawing/2014/main" id="{2632701B-A67A-4BF4-9D65-CDA498FB203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a:extLst>
            <a:ext uri="{FF2B5EF4-FFF2-40B4-BE49-F238E27FC236}">
              <a16:creationId xmlns:a16="http://schemas.microsoft.com/office/drawing/2014/main" id="{9017DCBE-57CC-49C4-A7AF-3C88117ADBC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a:extLst>
            <a:ext uri="{FF2B5EF4-FFF2-40B4-BE49-F238E27FC236}">
              <a16:creationId xmlns:a16="http://schemas.microsoft.com/office/drawing/2014/main" id="{C44BE617-938A-414F-8D4D-F30A51F872B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a:extLst>
            <a:ext uri="{FF2B5EF4-FFF2-40B4-BE49-F238E27FC236}">
              <a16:creationId xmlns:a16="http://schemas.microsoft.com/office/drawing/2014/main" id="{A1B66BFC-2005-459D-885F-2A927CF15AA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a:extLst>
            <a:ext uri="{FF2B5EF4-FFF2-40B4-BE49-F238E27FC236}">
              <a16:creationId xmlns:a16="http://schemas.microsoft.com/office/drawing/2014/main" id="{ABAC974D-26F4-40C0-A5AC-54E40E21C38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a:extLst>
            <a:ext uri="{FF2B5EF4-FFF2-40B4-BE49-F238E27FC236}">
              <a16:creationId xmlns:a16="http://schemas.microsoft.com/office/drawing/2014/main" id="{2DFC73D2-19CA-4448-BDAC-3A0C1B2B11E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id="{96B56905-097E-421C-89B8-4580A1B83AE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id="{29770A6B-DDC9-49BB-AE05-E30BD1CCADC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id="{B997A780-6657-4455-BD0D-1D2113AEFE2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6" name="直線コネクタ 205">
          <a:extLst>
            <a:ext uri="{FF2B5EF4-FFF2-40B4-BE49-F238E27FC236}">
              <a16:creationId xmlns:a16="http://schemas.microsoft.com/office/drawing/2014/main" id="{C160D18A-FA33-4344-BD05-3525EA52481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7" name="テキスト ボックス 206">
          <a:extLst>
            <a:ext uri="{FF2B5EF4-FFF2-40B4-BE49-F238E27FC236}">
              <a16:creationId xmlns:a16="http://schemas.microsoft.com/office/drawing/2014/main" id="{C21A5DA7-E83A-4E0F-BD70-C3F30F03B00E}"/>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8" name="直線コネクタ 207">
          <a:extLst>
            <a:ext uri="{FF2B5EF4-FFF2-40B4-BE49-F238E27FC236}">
              <a16:creationId xmlns:a16="http://schemas.microsoft.com/office/drawing/2014/main" id="{9C8174B8-C31F-478E-9891-BC409A0B716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9" name="テキスト ボックス 208">
          <a:extLst>
            <a:ext uri="{FF2B5EF4-FFF2-40B4-BE49-F238E27FC236}">
              <a16:creationId xmlns:a16="http://schemas.microsoft.com/office/drawing/2014/main" id="{C1859F7F-E541-4333-960C-BFA90FBB67AF}"/>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0" name="直線コネクタ 209">
          <a:extLst>
            <a:ext uri="{FF2B5EF4-FFF2-40B4-BE49-F238E27FC236}">
              <a16:creationId xmlns:a16="http://schemas.microsoft.com/office/drawing/2014/main" id="{C3D9162B-0127-42C0-9058-681968DFC11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1" name="テキスト ボックス 210">
          <a:extLst>
            <a:ext uri="{FF2B5EF4-FFF2-40B4-BE49-F238E27FC236}">
              <a16:creationId xmlns:a16="http://schemas.microsoft.com/office/drawing/2014/main" id="{5CF44280-152E-49D4-A48A-73CC5DFBEE26}"/>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2" name="直線コネクタ 211">
          <a:extLst>
            <a:ext uri="{FF2B5EF4-FFF2-40B4-BE49-F238E27FC236}">
              <a16:creationId xmlns:a16="http://schemas.microsoft.com/office/drawing/2014/main" id="{95C09822-F46A-4A17-BE39-A9A5840359D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3" name="テキスト ボックス 212">
          <a:extLst>
            <a:ext uri="{FF2B5EF4-FFF2-40B4-BE49-F238E27FC236}">
              <a16:creationId xmlns:a16="http://schemas.microsoft.com/office/drawing/2014/main" id="{E1BE8755-FCD6-49D8-9842-E2DAC423B4EB}"/>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4" name="直線コネクタ 213">
          <a:extLst>
            <a:ext uri="{FF2B5EF4-FFF2-40B4-BE49-F238E27FC236}">
              <a16:creationId xmlns:a16="http://schemas.microsoft.com/office/drawing/2014/main" id="{9E85C703-F4C5-47B9-804D-D308D13F7C1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5" name="テキスト ボックス 214">
          <a:extLst>
            <a:ext uri="{FF2B5EF4-FFF2-40B4-BE49-F238E27FC236}">
              <a16:creationId xmlns:a16="http://schemas.microsoft.com/office/drawing/2014/main" id="{DD44E6D9-AB2A-4983-8B2B-4707302A5F0E}"/>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a:extLst>
            <a:ext uri="{FF2B5EF4-FFF2-40B4-BE49-F238E27FC236}">
              <a16:creationId xmlns:a16="http://schemas.microsoft.com/office/drawing/2014/main" id="{74210523-5B70-463A-A358-3FE4B555CDA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7" name="テキスト ボックス 216">
          <a:extLst>
            <a:ext uri="{FF2B5EF4-FFF2-40B4-BE49-F238E27FC236}">
              <a16:creationId xmlns:a16="http://schemas.microsoft.com/office/drawing/2014/main" id="{A2383B72-E233-47F9-BAAE-1CD27C032C4E}"/>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体育館・プール】&#10;一人当たり面積グラフ枠">
          <a:extLst>
            <a:ext uri="{FF2B5EF4-FFF2-40B4-BE49-F238E27FC236}">
              <a16:creationId xmlns:a16="http://schemas.microsoft.com/office/drawing/2014/main" id="{B79F7E3B-79B3-4EF3-A43E-73A564935DE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53340</xdr:rowOff>
    </xdr:from>
    <xdr:to>
      <xdr:col>54</xdr:col>
      <xdr:colOff>189865</xdr:colOff>
      <xdr:row>64</xdr:row>
      <xdr:rowOff>52070</xdr:rowOff>
    </xdr:to>
    <xdr:cxnSp macro="">
      <xdr:nvCxnSpPr>
        <xdr:cNvPr id="219" name="直線コネクタ 218">
          <a:extLst>
            <a:ext uri="{FF2B5EF4-FFF2-40B4-BE49-F238E27FC236}">
              <a16:creationId xmlns:a16="http://schemas.microsoft.com/office/drawing/2014/main" id="{A37F40A4-B5D4-40C2-8F8A-1614A81FB4C7}"/>
            </a:ext>
          </a:extLst>
        </xdr:cNvPr>
        <xdr:cNvCxnSpPr/>
      </xdr:nvCxnSpPr>
      <xdr:spPr>
        <a:xfrm flipV="1">
          <a:off x="10476865" y="9654540"/>
          <a:ext cx="0" cy="13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55897</xdr:rowOff>
    </xdr:from>
    <xdr:ext cx="469744" cy="259045"/>
    <xdr:sp macro="" textlink="">
      <xdr:nvSpPr>
        <xdr:cNvPr id="220" name="【体育館・プール】&#10;一人当たり面積最小値テキスト">
          <a:extLst>
            <a:ext uri="{FF2B5EF4-FFF2-40B4-BE49-F238E27FC236}">
              <a16:creationId xmlns:a16="http://schemas.microsoft.com/office/drawing/2014/main" id="{6D1F17FE-8456-46D6-9C24-47BA995476A8}"/>
            </a:ext>
          </a:extLst>
        </xdr:cNvPr>
        <xdr:cNvSpPr txBox="1"/>
      </xdr:nvSpPr>
      <xdr:spPr>
        <a:xfrm>
          <a:off x="10515600" y="1102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52070</xdr:rowOff>
    </xdr:from>
    <xdr:to>
      <xdr:col>55</xdr:col>
      <xdr:colOff>88900</xdr:colOff>
      <xdr:row>64</xdr:row>
      <xdr:rowOff>52070</xdr:rowOff>
    </xdr:to>
    <xdr:cxnSp macro="">
      <xdr:nvCxnSpPr>
        <xdr:cNvPr id="221" name="直線コネクタ 220">
          <a:extLst>
            <a:ext uri="{FF2B5EF4-FFF2-40B4-BE49-F238E27FC236}">
              <a16:creationId xmlns:a16="http://schemas.microsoft.com/office/drawing/2014/main" id="{29578145-6AE4-4FA9-BCB4-1CF788D03B69}"/>
            </a:ext>
          </a:extLst>
        </xdr:cNvPr>
        <xdr:cNvCxnSpPr/>
      </xdr:nvCxnSpPr>
      <xdr:spPr>
        <a:xfrm>
          <a:off x="10388600" y="11024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17</xdr:rowOff>
    </xdr:from>
    <xdr:ext cx="469744" cy="259045"/>
    <xdr:sp macro="" textlink="">
      <xdr:nvSpPr>
        <xdr:cNvPr id="222" name="【体育館・プール】&#10;一人当たり面積最大値テキスト">
          <a:extLst>
            <a:ext uri="{FF2B5EF4-FFF2-40B4-BE49-F238E27FC236}">
              <a16:creationId xmlns:a16="http://schemas.microsoft.com/office/drawing/2014/main" id="{A614C66A-9E5E-4F3B-8132-39306D7EB378}"/>
            </a:ext>
          </a:extLst>
        </xdr:cNvPr>
        <xdr:cNvSpPr txBox="1"/>
      </xdr:nvSpPr>
      <xdr:spPr>
        <a:xfrm>
          <a:off x="10515600" y="942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53340</xdr:rowOff>
    </xdr:from>
    <xdr:to>
      <xdr:col>55</xdr:col>
      <xdr:colOff>88900</xdr:colOff>
      <xdr:row>56</xdr:row>
      <xdr:rowOff>53340</xdr:rowOff>
    </xdr:to>
    <xdr:cxnSp macro="">
      <xdr:nvCxnSpPr>
        <xdr:cNvPr id="223" name="直線コネクタ 222">
          <a:extLst>
            <a:ext uri="{FF2B5EF4-FFF2-40B4-BE49-F238E27FC236}">
              <a16:creationId xmlns:a16="http://schemas.microsoft.com/office/drawing/2014/main" id="{51D9CAF4-CE19-44F8-8BE5-E3AD5697155E}"/>
            </a:ext>
          </a:extLst>
        </xdr:cNvPr>
        <xdr:cNvCxnSpPr/>
      </xdr:nvCxnSpPr>
      <xdr:spPr>
        <a:xfrm>
          <a:off x="10388600" y="965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128287</xdr:rowOff>
    </xdr:from>
    <xdr:ext cx="469744" cy="259045"/>
    <xdr:sp macro="" textlink="">
      <xdr:nvSpPr>
        <xdr:cNvPr id="224" name="【体育館・プール】&#10;一人当たり面積平均値テキスト">
          <a:extLst>
            <a:ext uri="{FF2B5EF4-FFF2-40B4-BE49-F238E27FC236}">
              <a16:creationId xmlns:a16="http://schemas.microsoft.com/office/drawing/2014/main" id="{3A99CC01-E59A-4D1B-8B84-9A79B3ADD784}"/>
            </a:ext>
          </a:extLst>
        </xdr:cNvPr>
        <xdr:cNvSpPr txBox="1"/>
      </xdr:nvSpPr>
      <xdr:spPr>
        <a:xfrm>
          <a:off x="10515600" y="10586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149860</xdr:rowOff>
    </xdr:from>
    <xdr:to>
      <xdr:col>55</xdr:col>
      <xdr:colOff>50800</xdr:colOff>
      <xdr:row>62</xdr:row>
      <xdr:rowOff>80010</xdr:rowOff>
    </xdr:to>
    <xdr:sp macro="" textlink="">
      <xdr:nvSpPr>
        <xdr:cNvPr id="225" name="フローチャート: 判断 224">
          <a:extLst>
            <a:ext uri="{FF2B5EF4-FFF2-40B4-BE49-F238E27FC236}">
              <a16:creationId xmlns:a16="http://schemas.microsoft.com/office/drawing/2014/main" id="{524A3C63-5C38-45F5-B80E-333C9DF2C3EF}"/>
            </a:ext>
          </a:extLst>
        </xdr:cNvPr>
        <xdr:cNvSpPr/>
      </xdr:nvSpPr>
      <xdr:spPr>
        <a:xfrm>
          <a:off x="10426700"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153670</xdr:rowOff>
    </xdr:from>
    <xdr:to>
      <xdr:col>50</xdr:col>
      <xdr:colOff>165100</xdr:colOff>
      <xdr:row>62</xdr:row>
      <xdr:rowOff>83820</xdr:rowOff>
    </xdr:to>
    <xdr:sp macro="" textlink="">
      <xdr:nvSpPr>
        <xdr:cNvPr id="226" name="フローチャート: 判断 225">
          <a:extLst>
            <a:ext uri="{FF2B5EF4-FFF2-40B4-BE49-F238E27FC236}">
              <a16:creationId xmlns:a16="http://schemas.microsoft.com/office/drawing/2014/main" id="{267DA7E6-D6D8-4A4D-AD43-F3EAEA868F5E}"/>
            </a:ext>
          </a:extLst>
        </xdr:cNvPr>
        <xdr:cNvSpPr/>
      </xdr:nvSpPr>
      <xdr:spPr>
        <a:xfrm>
          <a:off x="9588500" y="1061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148590</xdr:rowOff>
    </xdr:from>
    <xdr:to>
      <xdr:col>46</xdr:col>
      <xdr:colOff>38100</xdr:colOff>
      <xdr:row>62</xdr:row>
      <xdr:rowOff>78740</xdr:rowOff>
    </xdr:to>
    <xdr:sp macro="" textlink="">
      <xdr:nvSpPr>
        <xdr:cNvPr id="227" name="フローチャート: 判断 226">
          <a:extLst>
            <a:ext uri="{FF2B5EF4-FFF2-40B4-BE49-F238E27FC236}">
              <a16:creationId xmlns:a16="http://schemas.microsoft.com/office/drawing/2014/main" id="{542CCE5D-9D2D-44FB-912E-C61C621C00B9}"/>
            </a:ext>
          </a:extLst>
        </xdr:cNvPr>
        <xdr:cNvSpPr/>
      </xdr:nvSpPr>
      <xdr:spPr>
        <a:xfrm>
          <a:off x="8699500" y="1060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157480</xdr:rowOff>
    </xdr:from>
    <xdr:to>
      <xdr:col>41</xdr:col>
      <xdr:colOff>101600</xdr:colOff>
      <xdr:row>62</xdr:row>
      <xdr:rowOff>87630</xdr:rowOff>
    </xdr:to>
    <xdr:sp macro="" textlink="">
      <xdr:nvSpPr>
        <xdr:cNvPr id="228" name="フローチャート: 判断 227">
          <a:extLst>
            <a:ext uri="{FF2B5EF4-FFF2-40B4-BE49-F238E27FC236}">
              <a16:creationId xmlns:a16="http://schemas.microsoft.com/office/drawing/2014/main" id="{BFBFF11B-471A-4441-8601-D8C26FC5B97E}"/>
            </a:ext>
          </a:extLst>
        </xdr:cNvPr>
        <xdr:cNvSpPr/>
      </xdr:nvSpPr>
      <xdr:spPr>
        <a:xfrm>
          <a:off x="7810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1270</xdr:rowOff>
    </xdr:from>
    <xdr:to>
      <xdr:col>36</xdr:col>
      <xdr:colOff>165100</xdr:colOff>
      <xdr:row>62</xdr:row>
      <xdr:rowOff>102870</xdr:rowOff>
    </xdr:to>
    <xdr:sp macro="" textlink="">
      <xdr:nvSpPr>
        <xdr:cNvPr id="229" name="フローチャート: 判断 228">
          <a:extLst>
            <a:ext uri="{FF2B5EF4-FFF2-40B4-BE49-F238E27FC236}">
              <a16:creationId xmlns:a16="http://schemas.microsoft.com/office/drawing/2014/main" id="{30599056-2D9F-47BD-B612-B673A7591E3B}"/>
            </a:ext>
          </a:extLst>
        </xdr:cNvPr>
        <xdr:cNvSpPr/>
      </xdr:nvSpPr>
      <xdr:spPr>
        <a:xfrm>
          <a:off x="6921500" y="1063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2E9F9E92-0572-422D-A4FE-E1F64AD1A97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5009E48A-6650-43DD-B650-AD7994B054C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59A9DAC7-96F9-4CA4-84A3-8A0BC8024AE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1FB314E6-CEAA-4A24-85C4-C263ABA66E8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C9F58A42-0C82-4F8F-A23F-C4ADF0FCD86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135890</xdr:rowOff>
    </xdr:from>
    <xdr:to>
      <xdr:col>50</xdr:col>
      <xdr:colOff>165100</xdr:colOff>
      <xdr:row>63</xdr:row>
      <xdr:rowOff>66040</xdr:rowOff>
    </xdr:to>
    <xdr:sp macro="" textlink="">
      <xdr:nvSpPr>
        <xdr:cNvPr id="235" name="楕円 234">
          <a:extLst>
            <a:ext uri="{FF2B5EF4-FFF2-40B4-BE49-F238E27FC236}">
              <a16:creationId xmlns:a16="http://schemas.microsoft.com/office/drawing/2014/main" id="{63A15998-1A83-44F8-8620-85B0C5A5DF1E}"/>
            </a:ext>
          </a:extLst>
        </xdr:cNvPr>
        <xdr:cNvSpPr/>
      </xdr:nvSpPr>
      <xdr:spPr>
        <a:xfrm>
          <a:off x="95885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138430</xdr:rowOff>
    </xdr:from>
    <xdr:to>
      <xdr:col>46</xdr:col>
      <xdr:colOff>38100</xdr:colOff>
      <xdr:row>63</xdr:row>
      <xdr:rowOff>68580</xdr:rowOff>
    </xdr:to>
    <xdr:sp macro="" textlink="">
      <xdr:nvSpPr>
        <xdr:cNvPr id="236" name="楕円 235">
          <a:extLst>
            <a:ext uri="{FF2B5EF4-FFF2-40B4-BE49-F238E27FC236}">
              <a16:creationId xmlns:a16="http://schemas.microsoft.com/office/drawing/2014/main" id="{D1014DD9-4F1B-48D1-9799-0062781A1C48}"/>
            </a:ext>
          </a:extLst>
        </xdr:cNvPr>
        <xdr:cNvSpPr/>
      </xdr:nvSpPr>
      <xdr:spPr>
        <a:xfrm>
          <a:off x="86995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15240</xdr:rowOff>
    </xdr:from>
    <xdr:to>
      <xdr:col>50</xdr:col>
      <xdr:colOff>114300</xdr:colOff>
      <xdr:row>63</xdr:row>
      <xdr:rowOff>17780</xdr:rowOff>
    </xdr:to>
    <xdr:cxnSp macro="">
      <xdr:nvCxnSpPr>
        <xdr:cNvPr id="237" name="直線コネクタ 236">
          <a:extLst>
            <a:ext uri="{FF2B5EF4-FFF2-40B4-BE49-F238E27FC236}">
              <a16:creationId xmlns:a16="http://schemas.microsoft.com/office/drawing/2014/main" id="{DAFBE7F5-0184-48B2-B557-C11018611968}"/>
            </a:ext>
          </a:extLst>
        </xdr:cNvPr>
        <xdr:cNvCxnSpPr/>
      </xdr:nvCxnSpPr>
      <xdr:spPr>
        <a:xfrm flipV="1">
          <a:off x="8750300" y="1081659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140970</xdr:rowOff>
    </xdr:from>
    <xdr:to>
      <xdr:col>41</xdr:col>
      <xdr:colOff>101600</xdr:colOff>
      <xdr:row>63</xdr:row>
      <xdr:rowOff>71120</xdr:rowOff>
    </xdr:to>
    <xdr:sp macro="" textlink="">
      <xdr:nvSpPr>
        <xdr:cNvPr id="238" name="楕円 237">
          <a:extLst>
            <a:ext uri="{FF2B5EF4-FFF2-40B4-BE49-F238E27FC236}">
              <a16:creationId xmlns:a16="http://schemas.microsoft.com/office/drawing/2014/main" id="{EDC451C6-DCF3-48B5-8644-52A76EBC068D}"/>
            </a:ext>
          </a:extLst>
        </xdr:cNvPr>
        <xdr:cNvSpPr/>
      </xdr:nvSpPr>
      <xdr:spPr>
        <a:xfrm>
          <a:off x="7810500" y="1077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17780</xdr:rowOff>
    </xdr:from>
    <xdr:to>
      <xdr:col>45</xdr:col>
      <xdr:colOff>177800</xdr:colOff>
      <xdr:row>63</xdr:row>
      <xdr:rowOff>20320</xdr:rowOff>
    </xdr:to>
    <xdr:cxnSp macro="">
      <xdr:nvCxnSpPr>
        <xdr:cNvPr id="239" name="直線コネクタ 238">
          <a:extLst>
            <a:ext uri="{FF2B5EF4-FFF2-40B4-BE49-F238E27FC236}">
              <a16:creationId xmlns:a16="http://schemas.microsoft.com/office/drawing/2014/main" id="{8C7BA9D1-DB9B-4AAD-ACC9-AA7BE4FD3ACD}"/>
            </a:ext>
          </a:extLst>
        </xdr:cNvPr>
        <xdr:cNvCxnSpPr/>
      </xdr:nvCxnSpPr>
      <xdr:spPr>
        <a:xfrm flipV="1">
          <a:off x="7861300" y="1081913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142240</xdr:rowOff>
    </xdr:from>
    <xdr:to>
      <xdr:col>36</xdr:col>
      <xdr:colOff>165100</xdr:colOff>
      <xdr:row>63</xdr:row>
      <xdr:rowOff>72390</xdr:rowOff>
    </xdr:to>
    <xdr:sp macro="" textlink="">
      <xdr:nvSpPr>
        <xdr:cNvPr id="240" name="楕円 239">
          <a:extLst>
            <a:ext uri="{FF2B5EF4-FFF2-40B4-BE49-F238E27FC236}">
              <a16:creationId xmlns:a16="http://schemas.microsoft.com/office/drawing/2014/main" id="{B0E1B2BC-B932-49EA-BBC6-F8DA1DD2DA67}"/>
            </a:ext>
          </a:extLst>
        </xdr:cNvPr>
        <xdr:cNvSpPr/>
      </xdr:nvSpPr>
      <xdr:spPr>
        <a:xfrm>
          <a:off x="6921500" y="1077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20320</xdr:rowOff>
    </xdr:from>
    <xdr:to>
      <xdr:col>41</xdr:col>
      <xdr:colOff>50800</xdr:colOff>
      <xdr:row>63</xdr:row>
      <xdr:rowOff>21590</xdr:rowOff>
    </xdr:to>
    <xdr:cxnSp macro="">
      <xdr:nvCxnSpPr>
        <xdr:cNvPr id="241" name="直線コネクタ 240">
          <a:extLst>
            <a:ext uri="{FF2B5EF4-FFF2-40B4-BE49-F238E27FC236}">
              <a16:creationId xmlns:a16="http://schemas.microsoft.com/office/drawing/2014/main" id="{E4ACEC0D-F283-41D8-A40C-38F603A779A7}"/>
            </a:ext>
          </a:extLst>
        </xdr:cNvPr>
        <xdr:cNvCxnSpPr/>
      </xdr:nvCxnSpPr>
      <xdr:spPr>
        <a:xfrm flipV="1">
          <a:off x="6972300" y="1082167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100347</xdr:rowOff>
    </xdr:from>
    <xdr:ext cx="469744" cy="259045"/>
    <xdr:sp macro="" textlink="">
      <xdr:nvSpPr>
        <xdr:cNvPr id="242" name="n_1aveValue【体育館・プール】&#10;一人当たり面積">
          <a:extLst>
            <a:ext uri="{FF2B5EF4-FFF2-40B4-BE49-F238E27FC236}">
              <a16:creationId xmlns:a16="http://schemas.microsoft.com/office/drawing/2014/main" id="{BE04EC8D-025B-4793-A7A5-DD6E0638D54A}"/>
            </a:ext>
          </a:extLst>
        </xdr:cNvPr>
        <xdr:cNvSpPr txBox="1"/>
      </xdr:nvSpPr>
      <xdr:spPr>
        <a:xfrm>
          <a:off x="9391727" y="1038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95267</xdr:rowOff>
    </xdr:from>
    <xdr:ext cx="469744" cy="259045"/>
    <xdr:sp macro="" textlink="">
      <xdr:nvSpPr>
        <xdr:cNvPr id="243" name="n_2aveValue【体育館・プール】&#10;一人当たり面積">
          <a:extLst>
            <a:ext uri="{FF2B5EF4-FFF2-40B4-BE49-F238E27FC236}">
              <a16:creationId xmlns:a16="http://schemas.microsoft.com/office/drawing/2014/main" id="{A836409E-87A9-432A-B6EF-5FC8C56AB09A}"/>
            </a:ext>
          </a:extLst>
        </xdr:cNvPr>
        <xdr:cNvSpPr txBox="1"/>
      </xdr:nvSpPr>
      <xdr:spPr>
        <a:xfrm>
          <a:off x="8515427" y="1038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104157</xdr:rowOff>
    </xdr:from>
    <xdr:ext cx="469744" cy="259045"/>
    <xdr:sp macro="" textlink="">
      <xdr:nvSpPr>
        <xdr:cNvPr id="244" name="n_3aveValue【体育館・プール】&#10;一人当たり面積">
          <a:extLst>
            <a:ext uri="{FF2B5EF4-FFF2-40B4-BE49-F238E27FC236}">
              <a16:creationId xmlns:a16="http://schemas.microsoft.com/office/drawing/2014/main" id="{21E2833C-0FA1-45FC-9533-147A57D612D1}"/>
            </a:ext>
          </a:extLst>
        </xdr:cNvPr>
        <xdr:cNvSpPr txBox="1"/>
      </xdr:nvSpPr>
      <xdr:spPr>
        <a:xfrm>
          <a:off x="7626427" y="1039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119397</xdr:rowOff>
    </xdr:from>
    <xdr:ext cx="469744" cy="259045"/>
    <xdr:sp macro="" textlink="">
      <xdr:nvSpPr>
        <xdr:cNvPr id="245" name="n_4aveValue【体育館・プール】&#10;一人当たり面積">
          <a:extLst>
            <a:ext uri="{FF2B5EF4-FFF2-40B4-BE49-F238E27FC236}">
              <a16:creationId xmlns:a16="http://schemas.microsoft.com/office/drawing/2014/main" id="{406D808F-2E46-4E64-B86D-865899543F5A}"/>
            </a:ext>
          </a:extLst>
        </xdr:cNvPr>
        <xdr:cNvSpPr txBox="1"/>
      </xdr:nvSpPr>
      <xdr:spPr>
        <a:xfrm>
          <a:off x="6737427" y="1040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57167</xdr:rowOff>
    </xdr:from>
    <xdr:ext cx="469744" cy="259045"/>
    <xdr:sp macro="" textlink="">
      <xdr:nvSpPr>
        <xdr:cNvPr id="246" name="n_1mainValue【体育館・プール】&#10;一人当たり面積">
          <a:extLst>
            <a:ext uri="{FF2B5EF4-FFF2-40B4-BE49-F238E27FC236}">
              <a16:creationId xmlns:a16="http://schemas.microsoft.com/office/drawing/2014/main" id="{AF78BA95-C7DC-42E2-879C-C5CF647A7464}"/>
            </a:ext>
          </a:extLst>
        </xdr:cNvPr>
        <xdr:cNvSpPr txBox="1"/>
      </xdr:nvSpPr>
      <xdr:spPr>
        <a:xfrm>
          <a:off x="9391727" y="1085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59707</xdr:rowOff>
    </xdr:from>
    <xdr:ext cx="469744" cy="259045"/>
    <xdr:sp macro="" textlink="">
      <xdr:nvSpPr>
        <xdr:cNvPr id="247" name="n_2mainValue【体育館・プール】&#10;一人当たり面積">
          <a:extLst>
            <a:ext uri="{FF2B5EF4-FFF2-40B4-BE49-F238E27FC236}">
              <a16:creationId xmlns:a16="http://schemas.microsoft.com/office/drawing/2014/main" id="{64B2A67B-8A58-4E9C-AFDC-36E1E88394C8}"/>
            </a:ext>
          </a:extLst>
        </xdr:cNvPr>
        <xdr:cNvSpPr txBox="1"/>
      </xdr:nvSpPr>
      <xdr:spPr>
        <a:xfrm>
          <a:off x="8515427" y="1086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62247</xdr:rowOff>
    </xdr:from>
    <xdr:ext cx="469744" cy="259045"/>
    <xdr:sp macro="" textlink="">
      <xdr:nvSpPr>
        <xdr:cNvPr id="248" name="n_3mainValue【体育館・プール】&#10;一人当たり面積">
          <a:extLst>
            <a:ext uri="{FF2B5EF4-FFF2-40B4-BE49-F238E27FC236}">
              <a16:creationId xmlns:a16="http://schemas.microsoft.com/office/drawing/2014/main" id="{480CE0E0-48EA-449D-8D35-4BA2C5ACEA07}"/>
            </a:ext>
          </a:extLst>
        </xdr:cNvPr>
        <xdr:cNvSpPr txBox="1"/>
      </xdr:nvSpPr>
      <xdr:spPr>
        <a:xfrm>
          <a:off x="7626427" y="1086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63517</xdr:rowOff>
    </xdr:from>
    <xdr:ext cx="469744" cy="259045"/>
    <xdr:sp macro="" textlink="">
      <xdr:nvSpPr>
        <xdr:cNvPr id="249" name="n_4mainValue【体育館・プール】&#10;一人当たり面積">
          <a:extLst>
            <a:ext uri="{FF2B5EF4-FFF2-40B4-BE49-F238E27FC236}">
              <a16:creationId xmlns:a16="http://schemas.microsoft.com/office/drawing/2014/main" id="{F2D7DCF8-6E90-4FE8-8579-A1982DA0E925}"/>
            </a:ext>
          </a:extLst>
        </xdr:cNvPr>
        <xdr:cNvSpPr txBox="1"/>
      </xdr:nvSpPr>
      <xdr:spPr>
        <a:xfrm>
          <a:off x="6737427" y="10864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a:extLst>
            <a:ext uri="{FF2B5EF4-FFF2-40B4-BE49-F238E27FC236}">
              <a16:creationId xmlns:a16="http://schemas.microsoft.com/office/drawing/2014/main" id="{204BA6DA-C043-4851-A817-D02013D7F45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a:extLst>
            <a:ext uri="{FF2B5EF4-FFF2-40B4-BE49-F238E27FC236}">
              <a16:creationId xmlns:a16="http://schemas.microsoft.com/office/drawing/2014/main" id="{E59BED8B-356E-4F18-9DF9-CA27B27D151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a:extLst>
            <a:ext uri="{FF2B5EF4-FFF2-40B4-BE49-F238E27FC236}">
              <a16:creationId xmlns:a16="http://schemas.microsoft.com/office/drawing/2014/main" id="{D56EEA55-D538-46D2-8372-B2E63E9EAA2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a:extLst>
            <a:ext uri="{FF2B5EF4-FFF2-40B4-BE49-F238E27FC236}">
              <a16:creationId xmlns:a16="http://schemas.microsoft.com/office/drawing/2014/main" id="{33A4B494-5E46-4FBB-8EA1-84EDAC49D73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a:extLst>
            <a:ext uri="{FF2B5EF4-FFF2-40B4-BE49-F238E27FC236}">
              <a16:creationId xmlns:a16="http://schemas.microsoft.com/office/drawing/2014/main" id="{BF7494E0-DCC6-43CB-A0F1-D0788B7B502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a:extLst>
            <a:ext uri="{FF2B5EF4-FFF2-40B4-BE49-F238E27FC236}">
              <a16:creationId xmlns:a16="http://schemas.microsoft.com/office/drawing/2014/main" id="{B8B57CB1-26C6-4F13-9644-2A85A3BF06B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a:extLst>
            <a:ext uri="{FF2B5EF4-FFF2-40B4-BE49-F238E27FC236}">
              <a16:creationId xmlns:a16="http://schemas.microsoft.com/office/drawing/2014/main" id="{FB367303-CD9F-427D-AA44-686C1729A7F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a:extLst>
            <a:ext uri="{FF2B5EF4-FFF2-40B4-BE49-F238E27FC236}">
              <a16:creationId xmlns:a16="http://schemas.microsoft.com/office/drawing/2014/main" id="{95C301D9-0A23-44ED-AE8C-E9088FE787B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a:extLst>
            <a:ext uri="{FF2B5EF4-FFF2-40B4-BE49-F238E27FC236}">
              <a16:creationId xmlns:a16="http://schemas.microsoft.com/office/drawing/2014/main" id="{B063E9CF-423F-40C7-9139-B0A5D4160C5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a:extLst>
            <a:ext uri="{FF2B5EF4-FFF2-40B4-BE49-F238E27FC236}">
              <a16:creationId xmlns:a16="http://schemas.microsoft.com/office/drawing/2014/main" id="{E86EA397-0146-4A3D-B08E-3A3E7BAF02E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0" name="テキスト ボックス 259">
          <a:extLst>
            <a:ext uri="{FF2B5EF4-FFF2-40B4-BE49-F238E27FC236}">
              <a16:creationId xmlns:a16="http://schemas.microsoft.com/office/drawing/2014/main" id="{04CE9A94-D25F-4EF5-A3E2-450889F179E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1" name="直線コネクタ 260">
          <a:extLst>
            <a:ext uri="{FF2B5EF4-FFF2-40B4-BE49-F238E27FC236}">
              <a16:creationId xmlns:a16="http://schemas.microsoft.com/office/drawing/2014/main" id="{6AE25806-07AC-4A8E-AFE2-F8CFF89CAA5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2" name="テキスト ボックス 261">
          <a:extLst>
            <a:ext uri="{FF2B5EF4-FFF2-40B4-BE49-F238E27FC236}">
              <a16:creationId xmlns:a16="http://schemas.microsoft.com/office/drawing/2014/main" id="{98BCC906-9FAC-4E3C-BFF7-6A8C66CBC8A4}"/>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3" name="直線コネクタ 262">
          <a:extLst>
            <a:ext uri="{FF2B5EF4-FFF2-40B4-BE49-F238E27FC236}">
              <a16:creationId xmlns:a16="http://schemas.microsoft.com/office/drawing/2014/main" id="{2E4CB21D-7403-433C-AA32-BBB71E81BB3F}"/>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4" name="テキスト ボックス 263">
          <a:extLst>
            <a:ext uri="{FF2B5EF4-FFF2-40B4-BE49-F238E27FC236}">
              <a16:creationId xmlns:a16="http://schemas.microsoft.com/office/drawing/2014/main" id="{14538A31-7182-430D-9FD1-A462AA59E9C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5" name="直線コネクタ 264">
          <a:extLst>
            <a:ext uri="{FF2B5EF4-FFF2-40B4-BE49-F238E27FC236}">
              <a16:creationId xmlns:a16="http://schemas.microsoft.com/office/drawing/2014/main" id="{881FDAF0-2DF6-4889-B5D7-C700FD453C6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6" name="テキスト ボックス 265">
          <a:extLst>
            <a:ext uri="{FF2B5EF4-FFF2-40B4-BE49-F238E27FC236}">
              <a16:creationId xmlns:a16="http://schemas.microsoft.com/office/drawing/2014/main" id="{7D943432-FFF6-4D8D-A0DA-4DE099195B31}"/>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7" name="直線コネクタ 266">
          <a:extLst>
            <a:ext uri="{FF2B5EF4-FFF2-40B4-BE49-F238E27FC236}">
              <a16:creationId xmlns:a16="http://schemas.microsoft.com/office/drawing/2014/main" id="{2C97929F-F7B4-4F1B-AE73-AC505840A838}"/>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8" name="テキスト ボックス 267">
          <a:extLst>
            <a:ext uri="{FF2B5EF4-FFF2-40B4-BE49-F238E27FC236}">
              <a16:creationId xmlns:a16="http://schemas.microsoft.com/office/drawing/2014/main" id="{3B17E190-8B3D-4D06-A928-B420699D3B4A}"/>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9" name="直線コネクタ 268">
          <a:extLst>
            <a:ext uri="{FF2B5EF4-FFF2-40B4-BE49-F238E27FC236}">
              <a16:creationId xmlns:a16="http://schemas.microsoft.com/office/drawing/2014/main" id="{C6E56C29-ACF7-4ECC-A8FF-8E476BF3238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0" name="テキスト ボックス 269">
          <a:extLst>
            <a:ext uri="{FF2B5EF4-FFF2-40B4-BE49-F238E27FC236}">
              <a16:creationId xmlns:a16="http://schemas.microsoft.com/office/drawing/2014/main" id="{755F6FD7-8832-4CF1-89FB-504CD3390DFC}"/>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1" name="直線コネクタ 270">
          <a:extLst>
            <a:ext uri="{FF2B5EF4-FFF2-40B4-BE49-F238E27FC236}">
              <a16:creationId xmlns:a16="http://schemas.microsoft.com/office/drawing/2014/main" id="{4617E3ED-8674-4104-86C3-58F08449705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2" name="テキスト ボックス 271">
          <a:extLst>
            <a:ext uri="{FF2B5EF4-FFF2-40B4-BE49-F238E27FC236}">
              <a16:creationId xmlns:a16="http://schemas.microsoft.com/office/drawing/2014/main" id="{5C3C8F02-8AD0-4024-B1A8-F7B737B1568E}"/>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3" name="【福祉施設】&#10;有形固定資産減価償却率グラフ枠">
          <a:extLst>
            <a:ext uri="{FF2B5EF4-FFF2-40B4-BE49-F238E27FC236}">
              <a16:creationId xmlns:a16="http://schemas.microsoft.com/office/drawing/2014/main" id="{245918F2-CA31-49B0-91D2-C14D29B9254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104775</xdr:rowOff>
    </xdr:to>
    <xdr:cxnSp macro="">
      <xdr:nvCxnSpPr>
        <xdr:cNvPr id="274" name="直線コネクタ 273">
          <a:extLst>
            <a:ext uri="{FF2B5EF4-FFF2-40B4-BE49-F238E27FC236}">
              <a16:creationId xmlns:a16="http://schemas.microsoft.com/office/drawing/2014/main" id="{CE40E47D-9A12-405B-950B-B1DAF681E5FB}"/>
            </a:ext>
          </a:extLst>
        </xdr:cNvPr>
        <xdr:cNvCxnSpPr/>
      </xdr:nvCxnSpPr>
      <xdr:spPr>
        <a:xfrm flipV="1">
          <a:off x="4634865" y="13361670"/>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75" name="【福祉施設】&#10;有形固定資産減価償却率最小値テキスト">
          <a:extLst>
            <a:ext uri="{FF2B5EF4-FFF2-40B4-BE49-F238E27FC236}">
              <a16:creationId xmlns:a16="http://schemas.microsoft.com/office/drawing/2014/main" id="{0312C94C-F244-4826-A5F5-84DC434482DE}"/>
            </a:ext>
          </a:extLst>
        </xdr:cNvPr>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76" name="直線コネクタ 275">
          <a:extLst>
            <a:ext uri="{FF2B5EF4-FFF2-40B4-BE49-F238E27FC236}">
              <a16:creationId xmlns:a16="http://schemas.microsoft.com/office/drawing/2014/main" id="{B2FA9B81-4D74-4643-9034-893999E8D6B8}"/>
            </a:ext>
          </a:extLst>
        </xdr:cNvPr>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77" name="【福祉施設】&#10;有形固定資産減価償却率最大値テキスト">
          <a:extLst>
            <a:ext uri="{FF2B5EF4-FFF2-40B4-BE49-F238E27FC236}">
              <a16:creationId xmlns:a16="http://schemas.microsoft.com/office/drawing/2014/main" id="{9BE59FF3-FFB8-472E-B580-6A8ECC4C0E2A}"/>
            </a:ext>
          </a:extLst>
        </xdr:cNvPr>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78" name="直線コネクタ 277">
          <a:extLst>
            <a:ext uri="{FF2B5EF4-FFF2-40B4-BE49-F238E27FC236}">
              <a16:creationId xmlns:a16="http://schemas.microsoft.com/office/drawing/2014/main" id="{77F5A5F7-40E4-4EC5-BF19-9E521AE09AC8}"/>
            </a:ext>
          </a:extLst>
        </xdr:cNvPr>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100982</xdr:rowOff>
    </xdr:from>
    <xdr:ext cx="405111" cy="259045"/>
    <xdr:sp macro="" textlink="">
      <xdr:nvSpPr>
        <xdr:cNvPr id="279" name="【福祉施設】&#10;有形固定資産減価償却率平均値テキスト">
          <a:extLst>
            <a:ext uri="{FF2B5EF4-FFF2-40B4-BE49-F238E27FC236}">
              <a16:creationId xmlns:a16="http://schemas.microsoft.com/office/drawing/2014/main" id="{D0E12024-032D-4629-8A35-AC33EED23B91}"/>
            </a:ext>
          </a:extLst>
        </xdr:cNvPr>
        <xdr:cNvSpPr txBox="1"/>
      </xdr:nvSpPr>
      <xdr:spPr>
        <a:xfrm>
          <a:off x="4673600" y="13988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122555</xdr:rowOff>
    </xdr:from>
    <xdr:to>
      <xdr:col>24</xdr:col>
      <xdr:colOff>114300</xdr:colOff>
      <xdr:row>82</xdr:row>
      <xdr:rowOff>52705</xdr:rowOff>
    </xdr:to>
    <xdr:sp macro="" textlink="">
      <xdr:nvSpPr>
        <xdr:cNvPr id="280" name="フローチャート: 判断 279">
          <a:extLst>
            <a:ext uri="{FF2B5EF4-FFF2-40B4-BE49-F238E27FC236}">
              <a16:creationId xmlns:a16="http://schemas.microsoft.com/office/drawing/2014/main" id="{76992723-F37D-4EA6-8E40-DDE7ECDEFF81}"/>
            </a:ext>
          </a:extLst>
        </xdr:cNvPr>
        <xdr:cNvSpPr/>
      </xdr:nvSpPr>
      <xdr:spPr>
        <a:xfrm>
          <a:off x="45847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107314</xdr:rowOff>
    </xdr:from>
    <xdr:to>
      <xdr:col>20</xdr:col>
      <xdr:colOff>38100</xdr:colOff>
      <xdr:row>82</xdr:row>
      <xdr:rowOff>37464</xdr:rowOff>
    </xdr:to>
    <xdr:sp macro="" textlink="">
      <xdr:nvSpPr>
        <xdr:cNvPr id="281" name="フローチャート: 判断 280">
          <a:extLst>
            <a:ext uri="{FF2B5EF4-FFF2-40B4-BE49-F238E27FC236}">
              <a16:creationId xmlns:a16="http://schemas.microsoft.com/office/drawing/2014/main" id="{5A8C98AC-710F-4B22-8C4D-297BB0A5D019}"/>
            </a:ext>
          </a:extLst>
        </xdr:cNvPr>
        <xdr:cNvSpPr/>
      </xdr:nvSpPr>
      <xdr:spPr>
        <a:xfrm>
          <a:off x="3746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97789</xdr:rowOff>
    </xdr:from>
    <xdr:to>
      <xdr:col>15</xdr:col>
      <xdr:colOff>101600</xdr:colOff>
      <xdr:row>82</xdr:row>
      <xdr:rowOff>27939</xdr:rowOff>
    </xdr:to>
    <xdr:sp macro="" textlink="">
      <xdr:nvSpPr>
        <xdr:cNvPr id="282" name="フローチャート: 判断 281">
          <a:extLst>
            <a:ext uri="{FF2B5EF4-FFF2-40B4-BE49-F238E27FC236}">
              <a16:creationId xmlns:a16="http://schemas.microsoft.com/office/drawing/2014/main" id="{BF66B8A9-4877-4E98-9B00-39A80E603B61}"/>
            </a:ext>
          </a:extLst>
        </xdr:cNvPr>
        <xdr:cNvSpPr/>
      </xdr:nvSpPr>
      <xdr:spPr>
        <a:xfrm>
          <a:off x="2857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103505</xdr:rowOff>
    </xdr:from>
    <xdr:to>
      <xdr:col>10</xdr:col>
      <xdr:colOff>165100</xdr:colOff>
      <xdr:row>82</xdr:row>
      <xdr:rowOff>33655</xdr:rowOff>
    </xdr:to>
    <xdr:sp macro="" textlink="">
      <xdr:nvSpPr>
        <xdr:cNvPr id="283" name="フローチャート: 判断 282">
          <a:extLst>
            <a:ext uri="{FF2B5EF4-FFF2-40B4-BE49-F238E27FC236}">
              <a16:creationId xmlns:a16="http://schemas.microsoft.com/office/drawing/2014/main" id="{491B1F9A-4972-4824-9D4B-D926E0B3B25D}"/>
            </a:ext>
          </a:extLst>
        </xdr:cNvPr>
        <xdr:cNvSpPr/>
      </xdr:nvSpPr>
      <xdr:spPr>
        <a:xfrm>
          <a:off x="1968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84" name="フローチャート: 判断 283">
          <a:extLst>
            <a:ext uri="{FF2B5EF4-FFF2-40B4-BE49-F238E27FC236}">
              <a16:creationId xmlns:a16="http://schemas.microsoft.com/office/drawing/2014/main" id="{3F0152F7-DCDB-47A3-842B-2DBDF765D260}"/>
            </a:ext>
          </a:extLst>
        </xdr:cNvPr>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50D04DB8-BDF5-45D2-A5D8-BCCA19DA111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DCC41549-7B3F-44ED-8100-EBCF1DB288C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95A5628C-A348-4AC4-B4A8-894FA34AA18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02609E4C-7D78-4F51-B42F-A6D5CB6B02C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A1F90D34-1F47-498D-BA01-414CFCD7FB9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42545</xdr:rowOff>
    </xdr:from>
    <xdr:to>
      <xdr:col>20</xdr:col>
      <xdr:colOff>38100</xdr:colOff>
      <xdr:row>83</xdr:row>
      <xdr:rowOff>144145</xdr:rowOff>
    </xdr:to>
    <xdr:sp macro="" textlink="">
      <xdr:nvSpPr>
        <xdr:cNvPr id="290" name="楕円 289">
          <a:extLst>
            <a:ext uri="{FF2B5EF4-FFF2-40B4-BE49-F238E27FC236}">
              <a16:creationId xmlns:a16="http://schemas.microsoft.com/office/drawing/2014/main" id="{E1568316-38A1-4557-A6C6-338E18FC7E87}"/>
            </a:ext>
          </a:extLst>
        </xdr:cNvPr>
        <xdr:cNvSpPr/>
      </xdr:nvSpPr>
      <xdr:spPr>
        <a:xfrm>
          <a:off x="3746500" y="1427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2539</xdr:rowOff>
    </xdr:from>
    <xdr:to>
      <xdr:col>15</xdr:col>
      <xdr:colOff>101600</xdr:colOff>
      <xdr:row>83</xdr:row>
      <xdr:rowOff>104139</xdr:rowOff>
    </xdr:to>
    <xdr:sp macro="" textlink="">
      <xdr:nvSpPr>
        <xdr:cNvPr id="291" name="楕円 290">
          <a:extLst>
            <a:ext uri="{FF2B5EF4-FFF2-40B4-BE49-F238E27FC236}">
              <a16:creationId xmlns:a16="http://schemas.microsoft.com/office/drawing/2014/main" id="{C38A4CE4-F2F7-4E40-9A1B-86CB00EFAEDB}"/>
            </a:ext>
          </a:extLst>
        </xdr:cNvPr>
        <xdr:cNvSpPr/>
      </xdr:nvSpPr>
      <xdr:spPr>
        <a:xfrm>
          <a:off x="2857500" y="1423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53339</xdr:rowOff>
    </xdr:from>
    <xdr:to>
      <xdr:col>19</xdr:col>
      <xdr:colOff>177800</xdr:colOff>
      <xdr:row>83</xdr:row>
      <xdr:rowOff>93345</xdr:rowOff>
    </xdr:to>
    <xdr:cxnSp macro="">
      <xdr:nvCxnSpPr>
        <xdr:cNvPr id="292" name="直線コネクタ 291">
          <a:extLst>
            <a:ext uri="{FF2B5EF4-FFF2-40B4-BE49-F238E27FC236}">
              <a16:creationId xmlns:a16="http://schemas.microsoft.com/office/drawing/2014/main" id="{A256312C-B932-445F-8CE5-3275C80191C2}"/>
            </a:ext>
          </a:extLst>
        </xdr:cNvPr>
        <xdr:cNvCxnSpPr/>
      </xdr:nvCxnSpPr>
      <xdr:spPr>
        <a:xfrm>
          <a:off x="2908300" y="1428368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132080</xdr:rowOff>
    </xdr:from>
    <xdr:to>
      <xdr:col>10</xdr:col>
      <xdr:colOff>165100</xdr:colOff>
      <xdr:row>83</xdr:row>
      <xdr:rowOff>62230</xdr:rowOff>
    </xdr:to>
    <xdr:sp macro="" textlink="">
      <xdr:nvSpPr>
        <xdr:cNvPr id="293" name="楕円 292">
          <a:extLst>
            <a:ext uri="{FF2B5EF4-FFF2-40B4-BE49-F238E27FC236}">
              <a16:creationId xmlns:a16="http://schemas.microsoft.com/office/drawing/2014/main" id="{F11AC556-A88E-47E1-B6D9-45F719E0BB2F}"/>
            </a:ext>
          </a:extLst>
        </xdr:cNvPr>
        <xdr:cNvSpPr/>
      </xdr:nvSpPr>
      <xdr:spPr>
        <a:xfrm>
          <a:off x="1968500" y="1419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11430</xdr:rowOff>
    </xdr:from>
    <xdr:to>
      <xdr:col>15</xdr:col>
      <xdr:colOff>50800</xdr:colOff>
      <xdr:row>83</xdr:row>
      <xdr:rowOff>53339</xdr:rowOff>
    </xdr:to>
    <xdr:cxnSp macro="">
      <xdr:nvCxnSpPr>
        <xdr:cNvPr id="294" name="直線コネクタ 293">
          <a:extLst>
            <a:ext uri="{FF2B5EF4-FFF2-40B4-BE49-F238E27FC236}">
              <a16:creationId xmlns:a16="http://schemas.microsoft.com/office/drawing/2014/main" id="{0F42C0E7-7282-4BC1-A43F-4D5013636316}"/>
            </a:ext>
          </a:extLst>
        </xdr:cNvPr>
        <xdr:cNvCxnSpPr/>
      </xdr:nvCxnSpPr>
      <xdr:spPr>
        <a:xfrm>
          <a:off x="2019300" y="142417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92075</xdr:rowOff>
    </xdr:from>
    <xdr:to>
      <xdr:col>6</xdr:col>
      <xdr:colOff>38100</xdr:colOff>
      <xdr:row>83</xdr:row>
      <xdr:rowOff>22225</xdr:rowOff>
    </xdr:to>
    <xdr:sp macro="" textlink="">
      <xdr:nvSpPr>
        <xdr:cNvPr id="295" name="楕円 294">
          <a:extLst>
            <a:ext uri="{FF2B5EF4-FFF2-40B4-BE49-F238E27FC236}">
              <a16:creationId xmlns:a16="http://schemas.microsoft.com/office/drawing/2014/main" id="{2E1D96CE-0362-4557-8CB8-511366DB8EF9}"/>
            </a:ext>
          </a:extLst>
        </xdr:cNvPr>
        <xdr:cNvSpPr/>
      </xdr:nvSpPr>
      <xdr:spPr>
        <a:xfrm>
          <a:off x="1079500" y="1415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142875</xdr:rowOff>
    </xdr:from>
    <xdr:to>
      <xdr:col>10</xdr:col>
      <xdr:colOff>114300</xdr:colOff>
      <xdr:row>83</xdr:row>
      <xdr:rowOff>11430</xdr:rowOff>
    </xdr:to>
    <xdr:cxnSp macro="">
      <xdr:nvCxnSpPr>
        <xdr:cNvPr id="296" name="直線コネクタ 295">
          <a:extLst>
            <a:ext uri="{FF2B5EF4-FFF2-40B4-BE49-F238E27FC236}">
              <a16:creationId xmlns:a16="http://schemas.microsoft.com/office/drawing/2014/main" id="{22B638C0-16EA-4488-8518-8D49771124CA}"/>
            </a:ext>
          </a:extLst>
        </xdr:cNvPr>
        <xdr:cNvCxnSpPr/>
      </xdr:nvCxnSpPr>
      <xdr:spPr>
        <a:xfrm>
          <a:off x="1130300" y="142017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53991</xdr:rowOff>
    </xdr:from>
    <xdr:ext cx="405111" cy="259045"/>
    <xdr:sp macro="" textlink="">
      <xdr:nvSpPr>
        <xdr:cNvPr id="297" name="n_1aveValue【福祉施設】&#10;有形固定資産減価償却率">
          <a:extLst>
            <a:ext uri="{FF2B5EF4-FFF2-40B4-BE49-F238E27FC236}">
              <a16:creationId xmlns:a16="http://schemas.microsoft.com/office/drawing/2014/main" id="{91A87262-6D91-4040-AC7C-DC3A8491A771}"/>
            </a:ext>
          </a:extLst>
        </xdr:cNvPr>
        <xdr:cNvSpPr txBox="1"/>
      </xdr:nvSpPr>
      <xdr:spPr>
        <a:xfrm>
          <a:off x="35820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44466</xdr:rowOff>
    </xdr:from>
    <xdr:ext cx="405111" cy="259045"/>
    <xdr:sp macro="" textlink="">
      <xdr:nvSpPr>
        <xdr:cNvPr id="298" name="n_2aveValue【福祉施設】&#10;有形固定資産減価償却率">
          <a:extLst>
            <a:ext uri="{FF2B5EF4-FFF2-40B4-BE49-F238E27FC236}">
              <a16:creationId xmlns:a16="http://schemas.microsoft.com/office/drawing/2014/main" id="{30C9E901-04BC-4B2C-BEEE-61517AA4C871}"/>
            </a:ext>
          </a:extLst>
        </xdr:cNvPr>
        <xdr:cNvSpPr txBox="1"/>
      </xdr:nvSpPr>
      <xdr:spPr>
        <a:xfrm>
          <a:off x="2705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50182</xdr:rowOff>
    </xdr:from>
    <xdr:ext cx="405111" cy="259045"/>
    <xdr:sp macro="" textlink="">
      <xdr:nvSpPr>
        <xdr:cNvPr id="299" name="n_3aveValue【福祉施設】&#10;有形固定資産減価償却率">
          <a:extLst>
            <a:ext uri="{FF2B5EF4-FFF2-40B4-BE49-F238E27FC236}">
              <a16:creationId xmlns:a16="http://schemas.microsoft.com/office/drawing/2014/main" id="{17A77BC5-CCD6-4A75-8B40-5E2DA72D05DA}"/>
            </a:ext>
          </a:extLst>
        </xdr:cNvPr>
        <xdr:cNvSpPr txBox="1"/>
      </xdr:nvSpPr>
      <xdr:spPr>
        <a:xfrm>
          <a:off x="1816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300" name="n_4aveValue【福祉施設】&#10;有形固定資産減価償却率">
          <a:extLst>
            <a:ext uri="{FF2B5EF4-FFF2-40B4-BE49-F238E27FC236}">
              <a16:creationId xmlns:a16="http://schemas.microsoft.com/office/drawing/2014/main" id="{19567A8F-8F3B-488E-8B39-7D68F1022554}"/>
            </a:ext>
          </a:extLst>
        </xdr:cNvPr>
        <xdr:cNvSpPr txBox="1"/>
      </xdr:nvSpPr>
      <xdr:spPr>
        <a:xfrm>
          <a:off x="927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135272</xdr:rowOff>
    </xdr:from>
    <xdr:ext cx="405111" cy="259045"/>
    <xdr:sp macro="" textlink="">
      <xdr:nvSpPr>
        <xdr:cNvPr id="301" name="n_1mainValue【福祉施設】&#10;有形固定資産減価償却率">
          <a:extLst>
            <a:ext uri="{FF2B5EF4-FFF2-40B4-BE49-F238E27FC236}">
              <a16:creationId xmlns:a16="http://schemas.microsoft.com/office/drawing/2014/main" id="{FD88B60D-35FF-4A10-A29C-EAB3183B98A6}"/>
            </a:ext>
          </a:extLst>
        </xdr:cNvPr>
        <xdr:cNvSpPr txBox="1"/>
      </xdr:nvSpPr>
      <xdr:spPr>
        <a:xfrm>
          <a:off x="3582044" y="1436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95266</xdr:rowOff>
    </xdr:from>
    <xdr:ext cx="405111" cy="259045"/>
    <xdr:sp macro="" textlink="">
      <xdr:nvSpPr>
        <xdr:cNvPr id="302" name="n_2mainValue【福祉施設】&#10;有形固定資産減価償却率">
          <a:extLst>
            <a:ext uri="{FF2B5EF4-FFF2-40B4-BE49-F238E27FC236}">
              <a16:creationId xmlns:a16="http://schemas.microsoft.com/office/drawing/2014/main" id="{33834629-0F0D-4253-9D28-01C906AD468C}"/>
            </a:ext>
          </a:extLst>
        </xdr:cNvPr>
        <xdr:cNvSpPr txBox="1"/>
      </xdr:nvSpPr>
      <xdr:spPr>
        <a:xfrm>
          <a:off x="2705744" y="1432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53357</xdr:rowOff>
    </xdr:from>
    <xdr:ext cx="405111" cy="259045"/>
    <xdr:sp macro="" textlink="">
      <xdr:nvSpPr>
        <xdr:cNvPr id="303" name="n_3mainValue【福祉施設】&#10;有形固定資産減価償却率">
          <a:extLst>
            <a:ext uri="{FF2B5EF4-FFF2-40B4-BE49-F238E27FC236}">
              <a16:creationId xmlns:a16="http://schemas.microsoft.com/office/drawing/2014/main" id="{D68ED0F1-1473-46BF-B7F2-90E41AC1058E}"/>
            </a:ext>
          </a:extLst>
        </xdr:cNvPr>
        <xdr:cNvSpPr txBox="1"/>
      </xdr:nvSpPr>
      <xdr:spPr>
        <a:xfrm>
          <a:off x="1816744" y="1428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13352</xdr:rowOff>
    </xdr:from>
    <xdr:ext cx="405111" cy="259045"/>
    <xdr:sp macro="" textlink="">
      <xdr:nvSpPr>
        <xdr:cNvPr id="304" name="n_4mainValue【福祉施設】&#10;有形固定資産減価償却率">
          <a:extLst>
            <a:ext uri="{FF2B5EF4-FFF2-40B4-BE49-F238E27FC236}">
              <a16:creationId xmlns:a16="http://schemas.microsoft.com/office/drawing/2014/main" id="{965C00ED-EBF1-49CE-AC70-2CB6FE050880}"/>
            </a:ext>
          </a:extLst>
        </xdr:cNvPr>
        <xdr:cNvSpPr txBox="1"/>
      </xdr:nvSpPr>
      <xdr:spPr>
        <a:xfrm>
          <a:off x="927744" y="1424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5" name="正方形/長方形 304">
          <a:extLst>
            <a:ext uri="{FF2B5EF4-FFF2-40B4-BE49-F238E27FC236}">
              <a16:creationId xmlns:a16="http://schemas.microsoft.com/office/drawing/2014/main" id="{725B5D6B-EF49-4E7D-B4C0-2A609EC4414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6" name="正方形/長方形 305">
          <a:extLst>
            <a:ext uri="{FF2B5EF4-FFF2-40B4-BE49-F238E27FC236}">
              <a16:creationId xmlns:a16="http://schemas.microsoft.com/office/drawing/2014/main" id="{89DE5F54-A33A-47B7-8A87-AD1694E3D6F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7" name="正方形/長方形 306">
          <a:extLst>
            <a:ext uri="{FF2B5EF4-FFF2-40B4-BE49-F238E27FC236}">
              <a16:creationId xmlns:a16="http://schemas.microsoft.com/office/drawing/2014/main" id="{F1041205-D7DE-48C8-B73E-1E8E75B998E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8" name="正方形/長方形 307">
          <a:extLst>
            <a:ext uri="{FF2B5EF4-FFF2-40B4-BE49-F238E27FC236}">
              <a16:creationId xmlns:a16="http://schemas.microsoft.com/office/drawing/2014/main" id="{44B2763B-34AF-4BDD-AC85-4CEA1807885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9" name="正方形/長方形 308">
          <a:extLst>
            <a:ext uri="{FF2B5EF4-FFF2-40B4-BE49-F238E27FC236}">
              <a16:creationId xmlns:a16="http://schemas.microsoft.com/office/drawing/2014/main" id="{8944C4A7-0C31-4398-9932-43BAD185BBE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0" name="正方形/長方形 309">
          <a:extLst>
            <a:ext uri="{FF2B5EF4-FFF2-40B4-BE49-F238E27FC236}">
              <a16:creationId xmlns:a16="http://schemas.microsoft.com/office/drawing/2014/main" id="{E329A5E7-87BA-4DE6-AE3E-6546A36D73B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1" name="正方形/長方形 310">
          <a:extLst>
            <a:ext uri="{FF2B5EF4-FFF2-40B4-BE49-F238E27FC236}">
              <a16:creationId xmlns:a16="http://schemas.microsoft.com/office/drawing/2014/main" id="{2765B6D0-CB2D-4F5E-B5C9-4E2C3ADC25A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2" name="正方形/長方形 311">
          <a:extLst>
            <a:ext uri="{FF2B5EF4-FFF2-40B4-BE49-F238E27FC236}">
              <a16:creationId xmlns:a16="http://schemas.microsoft.com/office/drawing/2014/main" id="{489A9BC1-C252-48DB-B65C-E3AD3686996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3" name="テキスト ボックス 312">
          <a:extLst>
            <a:ext uri="{FF2B5EF4-FFF2-40B4-BE49-F238E27FC236}">
              <a16:creationId xmlns:a16="http://schemas.microsoft.com/office/drawing/2014/main" id="{F084FF53-5F37-40C8-8608-205BE449921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4" name="直線コネクタ 313">
          <a:extLst>
            <a:ext uri="{FF2B5EF4-FFF2-40B4-BE49-F238E27FC236}">
              <a16:creationId xmlns:a16="http://schemas.microsoft.com/office/drawing/2014/main" id="{A63A91FE-2ADA-490A-880F-7EA2B8F0178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5" name="直線コネクタ 314">
          <a:extLst>
            <a:ext uri="{FF2B5EF4-FFF2-40B4-BE49-F238E27FC236}">
              <a16:creationId xmlns:a16="http://schemas.microsoft.com/office/drawing/2014/main" id="{2B177539-7D9B-475B-8D30-9DFA3059827E}"/>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6" name="テキスト ボックス 315">
          <a:extLst>
            <a:ext uri="{FF2B5EF4-FFF2-40B4-BE49-F238E27FC236}">
              <a16:creationId xmlns:a16="http://schemas.microsoft.com/office/drawing/2014/main" id="{5A37408F-096A-4687-9F36-66F875AADECC}"/>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7" name="直線コネクタ 316">
          <a:extLst>
            <a:ext uri="{FF2B5EF4-FFF2-40B4-BE49-F238E27FC236}">
              <a16:creationId xmlns:a16="http://schemas.microsoft.com/office/drawing/2014/main" id="{249B45C6-4F68-4749-A81F-070F64560EE9}"/>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8" name="テキスト ボックス 317">
          <a:extLst>
            <a:ext uri="{FF2B5EF4-FFF2-40B4-BE49-F238E27FC236}">
              <a16:creationId xmlns:a16="http://schemas.microsoft.com/office/drawing/2014/main" id="{AC565703-9299-40CB-A444-A10CA2260EB8}"/>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9" name="直線コネクタ 318">
          <a:extLst>
            <a:ext uri="{FF2B5EF4-FFF2-40B4-BE49-F238E27FC236}">
              <a16:creationId xmlns:a16="http://schemas.microsoft.com/office/drawing/2014/main" id="{4EE7FA14-95A7-498C-830F-4D8812558453}"/>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0" name="テキスト ボックス 319">
          <a:extLst>
            <a:ext uri="{FF2B5EF4-FFF2-40B4-BE49-F238E27FC236}">
              <a16:creationId xmlns:a16="http://schemas.microsoft.com/office/drawing/2014/main" id="{6E68AB5B-1D54-4646-A695-0D3C141C6D9A}"/>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1" name="直線コネクタ 320">
          <a:extLst>
            <a:ext uri="{FF2B5EF4-FFF2-40B4-BE49-F238E27FC236}">
              <a16:creationId xmlns:a16="http://schemas.microsoft.com/office/drawing/2014/main" id="{12360257-F37E-4525-BC29-43EDBF8FB455}"/>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2" name="テキスト ボックス 321">
          <a:extLst>
            <a:ext uri="{FF2B5EF4-FFF2-40B4-BE49-F238E27FC236}">
              <a16:creationId xmlns:a16="http://schemas.microsoft.com/office/drawing/2014/main" id="{82AEC9AA-5901-44F7-8FF9-6A2334360586}"/>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3" name="直線コネクタ 322">
          <a:extLst>
            <a:ext uri="{FF2B5EF4-FFF2-40B4-BE49-F238E27FC236}">
              <a16:creationId xmlns:a16="http://schemas.microsoft.com/office/drawing/2014/main" id="{D7D7439F-9DAB-45C8-ACE5-F0EE68E237EF}"/>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24" name="テキスト ボックス 323">
          <a:extLst>
            <a:ext uri="{FF2B5EF4-FFF2-40B4-BE49-F238E27FC236}">
              <a16:creationId xmlns:a16="http://schemas.microsoft.com/office/drawing/2014/main" id="{8CE635F3-3CED-466B-8184-815842C01F23}"/>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5" name="直線コネクタ 324">
          <a:extLst>
            <a:ext uri="{FF2B5EF4-FFF2-40B4-BE49-F238E27FC236}">
              <a16:creationId xmlns:a16="http://schemas.microsoft.com/office/drawing/2014/main" id="{C9EB6FBB-0A64-48D5-B348-628A0B4A2C1D}"/>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26" name="テキスト ボックス 325">
          <a:extLst>
            <a:ext uri="{FF2B5EF4-FFF2-40B4-BE49-F238E27FC236}">
              <a16:creationId xmlns:a16="http://schemas.microsoft.com/office/drawing/2014/main" id="{D87F428A-0B74-48B4-9D9E-19054940D4A8}"/>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7" name="直線コネクタ 326">
          <a:extLst>
            <a:ext uri="{FF2B5EF4-FFF2-40B4-BE49-F238E27FC236}">
              <a16:creationId xmlns:a16="http://schemas.microsoft.com/office/drawing/2014/main" id="{D6C1FF95-701F-4243-8626-7BD3952C507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8" name="テキスト ボックス 327">
          <a:extLst>
            <a:ext uri="{FF2B5EF4-FFF2-40B4-BE49-F238E27FC236}">
              <a16:creationId xmlns:a16="http://schemas.microsoft.com/office/drawing/2014/main" id="{63794916-8A63-4EA9-A41A-8B7BBAA16B6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9" name="【福祉施設】&#10;一人当たり面積グラフ枠">
          <a:extLst>
            <a:ext uri="{FF2B5EF4-FFF2-40B4-BE49-F238E27FC236}">
              <a16:creationId xmlns:a16="http://schemas.microsoft.com/office/drawing/2014/main" id="{B936F73B-1DA2-46AF-9D12-A44CDDB6D91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85452</xdr:rowOff>
    </xdr:from>
    <xdr:to>
      <xdr:col>54</xdr:col>
      <xdr:colOff>189865</xdr:colOff>
      <xdr:row>86</xdr:row>
      <xdr:rowOff>158931</xdr:rowOff>
    </xdr:to>
    <xdr:cxnSp macro="">
      <xdr:nvCxnSpPr>
        <xdr:cNvPr id="330" name="直線コネクタ 329">
          <a:extLst>
            <a:ext uri="{FF2B5EF4-FFF2-40B4-BE49-F238E27FC236}">
              <a16:creationId xmlns:a16="http://schemas.microsoft.com/office/drawing/2014/main" id="{5AF4BC25-FDB0-456D-B549-E2700DC489A6}"/>
            </a:ext>
          </a:extLst>
        </xdr:cNvPr>
        <xdr:cNvCxnSpPr/>
      </xdr:nvCxnSpPr>
      <xdr:spPr>
        <a:xfrm flipV="1">
          <a:off x="10476865" y="13287102"/>
          <a:ext cx="0" cy="1616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31" name="【福祉施設】&#10;一人当たり面積最小値テキスト">
          <a:extLst>
            <a:ext uri="{FF2B5EF4-FFF2-40B4-BE49-F238E27FC236}">
              <a16:creationId xmlns:a16="http://schemas.microsoft.com/office/drawing/2014/main" id="{F3CAB87A-E282-4483-A02A-BBE591278FC8}"/>
            </a:ext>
          </a:extLst>
        </xdr:cNvPr>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32" name="直線コネクタ 331">
          <a:extLst>
            <a:ext uri="{FF2B5EF4-FFF2-40B4-BE49-F238E27FC236}">
              <a16:creationId xmlns:a16="http://schemas.microsoft.com/office/drawing/2014/main" id="{D507708E-D960-497B-ABA3-052355F7D451}"/>
            </a:ext>
          </a:extLst>
        </xdr:cNvPr>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32129</xdr:rowOff>
    </xdr:from>
    <xdr:ext cx="469744" cy="259045"/>
    <xdr:sp macro="" textlink="">
      <xdr:nvSpPr>
        <xdr:cNvPr id="333" name="【福祉施設】&#10;一人当たり面積最大値テキスト">
          <a:extLst>
            <a:ext uri="{FF2B5EF4-FFF2-40B4-BE49-F238E27FC236}">
              <a16:creationId xmlns:a16="http://schemas.microsoft.com/office/drawing/2014/main" id="{93D88DB6-868D-44D9-BCB4-BEDC8718552F}"/>
            </a:ext>
          </a:extLst>
        </xdr:cNvPr>
        <xdr:cNvSpPr txBox="1"/>
      </xdr:nvSpPr>
      <xdr:spPr>
        <a:xfrm>
          <a:off x="10515600" y="13062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85452</xdr:rowOff>
    </xdr:from>
    <xdr:to>
      <xdr:col>55</xdr:col>
      <xdr:colOff>88900</xdr:colOff>
      <xdr:row>77</xdr:row>
      <xdr:rowOff>85452</xdr:rowOff>
    </xdr:to>
    <xdr:cxnSp macro="">
      <xdr:nvCxnSpPr>
        <xdr:cNvPr id="334" name="直線コネクタ 333">
          <a:extLst>
            <a:ext uri="{FF2B5EF4-FFF2-40B4-BE49-F238E27FC236}">
              <a16:creationId xmlns:a16="http://schemas.microsoft.com/office/drawing/2014/main" id="{D5A91F63-9C2E-450A-8EC8-47E9B686BC0F}"/>
            </a:ext>
          </a:extLst>
        </xdr:cNvPr>
        <xdr:cNvCxnSpPr/>
      </xdr:nvCxnSpPr>
      <xdr:spPr>
        <a:xfrm>
          <a:off x="10388600" y="1328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143708</xdr:rowOff>
    </xdr:from>
    <xdr:ext cx="469744" cy="259045"/>
    <xdr:sp macro="" textlink="">
      <xdr:nvSpPr>
        <xdr:cNvPr id="335" name="【福祉施設】&#10;一人当たり面積平均値テキスト">
          <a:extLst>
            <a:ext uri="{FF2B5EF4-FFF2-40B4-BE49-F238E27FC236}">
              <a16:creationId xmlns:a16="http://schemas.microsoft.com/office/drawing/2014/main" id="{FBDDF5EB-6102-4F28-A752-3F5BAD25FA86}"/>
            </a:ext>
          </a:extLst>
        </xdr:cNvPr>
        <xdr:cNvSpPr txBox="1"/>
      </xdr:nvSpPr>
      <xdr:spPr>
        <a:xfrm>
          <a:off x="10515600" y="14374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165281</xdr:rowOff>
    </xdr:from>
    <xdr:to>
      <xdr:col>55</xdr:col>
      <xdr:colOff>50800</xdr:colOff>
      <xdr:row>84</xdr:row>
      <xdr:rowOff>95431</xdr:rowOff>
    </xdr:to>
    <xdr:sp macro="" textlink="">
      <xdr:nvSpPr>
        <xdr:cNvPr id="336" name="フローチャート: 判断 335">
          <a:extLst>
            <a:ext uri="{FF2B5EF4-FFF2-40B4-BE49-F238E27FC236}">
              <a16:creationId xmlns:a16="http://schemas.microsoft.com/office/drawing/2014/main" id="{11E42BA4-B86D-4D06-B692-BBDE11FA45C5}"/>
            </a:ext>
          </a:extLst>
        </xdr:cNvPr>
        <xdr:cNvSpPr/>
      </xdr:nvSpPr>
      <xdr:spPr>
        <a:xfrm>
          <a:off x="10426700" y="1439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168548</xdr:rowOff>
    </xdr:from>
    <xdr:to>
      <xdr:col>50</xdr:col>
      <xdr:colOff>165100</xdr:colOff>
      <xdr:row>84</xdr:row>
      <xdr:rowOff>98698</xdr:rowOff>
    </xdr:to>
    <xdr:sp macro="" textlink="">
      <xdr:nvSpPr>
        <xdr:cNvPr id="337" name="フローチャート: 判断 336">
          <a:extLst>
            <a:ext uri="{FF2B5EF4-FFF2-40B4-BE49-F238E27FC236}">
              <a16:creationId xmlns:a16="http://schemas.microsoft.com/office/drawing/2014/main" id="{E0D780A0-6DF6-447C-85CE-B4E2A50A5F23}"/>
            </a:ext>
          </a:extLst>
        </xdr:cNvPr>
        <xdr:cNvSpPr/>
      </xdr:nvSpPr>
      <xdr:spPr>
        <a:xfrm>
          <a:off x="95885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10161</xdr:rowOff>
    </xdr:from>
    <xdr:to>
      <xdr:col>46</xdr:col>
      <xdr:colOff>38100</xdr:colOff>
      <xdr:row>84</xdr:row>
      <xdr:rowOff>111761</xdr:rowOff>
    </xdr:to>
    <xdr:sp macro="" textlink="">
      <xdr:nvSpPr>
        <xdr:cNvPr id="338" name="フローチャート: 判断 337">
          <a:extLst>
            <a:ext uri="{FF2B5EF4-FFF2-40B4-BE49-F238E27FC236}">
              <a16:creationId xmlns:a16="http://schemas.microsoft.com/office/drawing/2014/main" id="{E803678D-B90C-482C-9151-428213317DDD}"/>
            </a:ext>
          </a:extLst>
        </xdr:cNvPr>
        <xdr:cNvSpPr/>
      </xdr:nvSpPr>
      <xdr:spPr>
        <a:xfrm>
          <a:off x="8699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126093</xdr:rowOff>
    </xdr:from>
    <xdr:to>
      <xdr:col>41</xdr:col>
      <xdr:colOff>101600</xdr:colOff>
      <xdr:row>84</xdr:row>
      <xdr:rowOff>56243</xdr:rowOff>
    </xdr:to>
    <xdr:sp macro="" textlink="">
      <xdr:nvSpPr>
        <xdr:cNvPr id="339" name="フローチャート: 判断 338">
          <a:extLst>
            <a:ext uri="{FF2B5EF4-FFF2-40B4-BE49-F238E27FC236}">
              <a16:creationId xmlns:a16="http://schemas.microsoft.com/office/drawing/2014/main" id="{E9E95F7F-C5CB-43FB-8094-5E4BE51D5216}"/>
            </a:ext>
          </a:extLst>
        </xdr:cNvPr>
        <xdr:cNvSpPr/>
      </xdr:nvSpPr>
      <xdr:spPr>
        <a:xfrm>
          <a:off x="78105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135889</xdr:rowOff>
    </xdr:from>
    <xdr:to>
      <xdr:col>36</xdr:col>
      <xdr:colOff>165100</xdr:colOff>
      <xdr:row>84</xdr:row>
      <xdr:rowOff>66039</xdr:rowOff>
    </xdr:to>
    <xdr:sp macro="" textlink="">
      <xdr:nvSpPr>
        <xdr:cNvPr id="340" name="フローチャート: 判断 339">
          <a:extLst>
            <a:ext uri="{FF2B5EF4-FFF2-40B4-BE49-F238E27FC236}">
              <a16:creationId xmlns:a16="http://schemas.microsoft.com/office/drawing/2014/main" id="{39E5849F-2C93-4EC4-96D6-124FBEBDC1EE}"/>
            </a:ext>
          </a:extLst>
        </xdr:cNvPr>
        <xdr:cNvSpPr/>
      </xdr:nvSpPr>
      <xdr:spPr>
        <a:xfrm>
          <a:off x="6921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BD9501CE-E39D-4883-890A-CB04699DDB5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A47D5729-5FF9-489D-BC2C-6F8211E04AC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1AC2AED5-D046-4DFC-82F2-3FAABAE44C4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A45D5B06-F3D5-43DF-89A4-5A5BAE94D9D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668CCDCD-0A0B-4B09-B106-9B9CEF66607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68943</xdr:rowOff>
    </xdr:from>
    <xdr:to>
      <xdr:col>50</xdr:col>
      <xdr:colOff>165100</xdr:colOff>
      <xdr:row>84</xdr:row>
      <xdr:rowOff>170543</xdr:rowOff>
    </xdr:to>
    <xdr:sp macro="" textlink="">
      <xdr:nvSpPr>
        <xdr:cNvPr id="346" name="楕円 345">
          <a:extLst>
            <a:ext uri="{FF2B5EF4-FFF2-40B4-BE49-F238E27FC236}">
              <a16:creationId xmlns:a16="http://schemas.microsoft.com/office/drawing/2014/main" id="{6080C631-82B1-4F2C-B270-6FF6FFD1B2B7}"/>
            </a:ext>
          </a:extLst>
        </xdr:cNvPr>
        <xdr:cNvSpPr/>
      </xdr:nvSpPr>
      <xdr:spPr>
        <a:xfrm>
          <a:off x="9588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75474</xdr:rowOff>
    </xdr:from>
    <xdr:to>
      <xdr:col>46</xdr:col>
      <xdr:colOff>38100</xdr:colOff>
      <xdr:row>85</xdr:row>
      <xdr:rowOff>5624</xdr:rowOff>
    </xdr:to>
    <xdr:sp macro="" textlink="">
      <xdr:nvSpPr>
        <xdr:cNvPr id="347" name="楕円 346">
          <a:extLst>
            <a:ext uri="{FF2B5EF4-FFF2-40B4-BE49-F238E27FC236}">
              <a16:creationId xmlns:a16="http://schemas.microsoft.com/office/drawing/2014/main" id="{C26B3CCE-FF97-4625-8678-0A7CBECB8C45}"/>
            </a:ext>
          </a:extLst>
        </xdr:cNvPr>
        <xdr:cNvSpPr/>
      </xdr:nvSpPr>
      <xdr:spPr>
        <a:xfrm>
          <a:off x="8699500" y="1447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119743</xdr:rowOff>
    </xdr:from>
    <xdr:to>
      <xdr:col>50</xdr:col>
      <xdr:colOff>114300</xdr:colOff>
      <xdr:row>84</xdr:row>
      <xdr:rowOff>126274</xdr:rowOff>
    </xdr:to>
    <xdr:cxnSp macro="">
      <xdr:nvCxnSpPr>
        <xdr:cNvPr id="348" name="直線コネクタ 347">
          <a:extLst>
            <a:ext uri="{FF2B5EF4-FFF2-40B4-BE49-F238E27FC236}">
              <a16:creationId xmlns:a16="http://schemas.microsoft.com/office/drawing/2014/main" id="{76BA18CD-429A-47EF-B858-57C31AF7E46F}"/>
            </a:ext>
          </a:extLst>
        </xdr:cNvPr>
        <xdr:cNvCxnSpPr/>
      </xdr:nvCxnSpPr>
      <xdr:spPr>
        <a:xfrm flipV="1">
          <a:off x="8750300" y="1452154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78739</xdr:rowOff>
    </xdr:from>
    <xdr:to>
      <xdr:col>41</xdr:col>
      <xdr:colOff>101600</xdr:colOff>
      <xdr:row>85</xdr:row>
      <xdr:rowOff>8889</xdr:rowOff>
    </xdr:to>
    <xdr:sp macro="" textlink="">
      <xdr:nvSpPr>
        <xdr:cNvPr id="349" name="楕円 348">
          <a:extLst>
            <a:ext uri="{FF2B5EF4-FFF2-40B4-BE49-F238E27FC236}">
              <a16:creationId xmlns:a16="http://schemas.microsoft.com/office/drawing/2014/main" id="{336ECB5D-B555-4651-BC33-0E432B444803}"/>
            </a:ext>
          </a:extLst>
        </xdr:cNvPr>
        <xdr:cNvSpPr/>
      </xdr:nvSpPr>
      <xdr:spPr>
        <a:xfrm>
          <a:off x="7810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126274</xdr:rowOff>
    </xdr:from>
    <xdr:to>
      <xdr:col>45</xdr:col>
      <xdr:colOff>177800</xdr:colOff>
      <xdr:row>84</xdr:row>
      <xdr:rowOff>129539</xdr:rowOff>
    </xdr:to>
    <xdr:cxnSp macro="">
      <xdr:nvCxnSpPr>
        <xdr:cNvPr id="350" name="直線コネクタ 349">
          <a:extLst>
            <a:ext uri="{FF2B5EF4-FFF2-40B4-BE49-F238E27FC236}">
              <a16:creationId xmlns:a16="http://schemas.microsoft.com/office/drawing/2014/main" id="{AC6AFF83-C9A9-4996-9745-C57E3B137D78}"/>
            </a:ext>
          </a:extLst>
        </xdr:cNvPr>
        <xdr:cNvCxnSpPr/>
      </xdr:nvCxnSpPr>
      <xdr:spPr>
        <a:xfrm flipV="1">
          <a:off x="7861300" y="14528074"/>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82006</xdr:rowOff>
    </xdr:from>
    <xdr:to>
      <xdr:col>36</xdr:col>
      <xdr:colOff>165100</xdr:colOff>
      <xdr:row>85</xdr:row>
      <xdr:rowOff>12156</xdr:rowOff>
    </xdr:to>
    <xdr:sp macro="" textlink="">
      <xdr:nvSpPr>
        <xdr:cNvPr id="351" name="楕円 350">
          <a:extLst>
            <a:ext uri="{FF2B5EF4-FFF2-40B4-BE49-F238E27FC236}">
              <a16:creationId xmlns:a16="http://schemas.microsoft.com/office/drawing/2014/main" id="{CA4D486B-B74D-49D7-97C7-E10C2A7E5312}"/>
            </a:ext>
          </a:extLst>
        </xdr:cNvPr>
        <xdr:cNvSpPr/>
      </xdr:nvSpPr>
      <xdr:spPr>
        <a:xfrm>
          <a:off x="6921500" y="144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129539</xdr:rowOff>
    </xdr:from>
    <xdr:to>
      <xdr:col>41</xdr:col>
      <xdr:colOff>50800</xdr:colOff>
      <xdr:row>84</xdr:row>
      <xdr:rowOff>132806</xdr:rowOff>
    </xdr:to>
    <xdr:cxnSp macro="">
      <xdr:nvCxnSpPr>
        <xdr:cNvPr id="352" name="直線コネクタ 351">
          <a:extLst>
            <a:ext uri="{FF2B5EF4-FFF2-40B4-BE49-F238E27FC236}">
              <a16:creationId xmlns:a16="http://schemas.microsoft.com/office/drawing/2014/main" id="{9EC49484-4965-411A-B7E5-CE9D3CCD3353}"/>
            </a:ext>
          </a:extLst>
        </xdr:cNvPr>
        <xdr:cNvCxnSpPr/>
      </xdr:nvCxnSpPr>
      <xdr:spPr>
        <a:xfrm flipV="1">
          <a:off x="6972300" y="14531339"/>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115225</xdr:rowOff>
    </xdr:from>
    <xdr:ext cx="469744" cy="259045"/>
    <xdr:sp macro="" textlink="">
      <xdr:nvSpPr>
        <xdr:cNvPr id="353" name="n_1aveValue【福祉施設】&#10;一人当たり面積">
          <a:extLst>
            <a:ext uri="{FF2B5EF4-FFF2-40B4-BE49-F238E27FC236}">
              <a16:creationId xmlns:a16="http://schemas.microsoft.com/office/drawing/2014/main" id="{9337D676-F05E-4F0E-B872-E6C1107516EB}"/>
            </a:ext>
          </a:extLst>
        </xdr:cNvPr>
        <xdr:cNvSpPr txBox="1"/>
      </xdr:nvSpPr>
      <xdr:spPr>
        <a:xfrm>
          <a:off x="9391727" y="1417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128288</xdr:rowOff>
    </xdr:from>
    <xdr:ext cx="469744" cy="259045"/>
    <xdr:sp macro="" textlink="">
      <xdr:nvSpPr>
        <xdr:cNvPr id="354" name="n_2aveValue【福祉施設】&#10;一人当たり面積">
          <a:extLst>
            <a:ext uri="{FF2B5EF4-FFF2-40B4-BE49-F238E27FC236}">
              <a16:creationId xmlns:a16="http://schemas.microsoft.com/office/drawing/2014/main" id="{83F86DF3-E65C-403B-AA58-CA08CAC96593}"/>
            </a:ext>
          </a:extLst>
        </xdr:cNvPr>
        <xdr:cNvSpPr txBox="1"/>
      </xdr:nvSpPr>
      <xdr:spPr>
        <a:xfrm>
          <a:off x="8515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72770</xdr:rowOff>
    </xdr:from>
    <xdr:ext cx="469744" cy="259045"/>
    <xdr:sp macro="" textlink="">
      <xdr:nvSpPr>
        <xdr:cNvPr id="355" name="n_3aveValue【福祉施設】&#10;一人当たり面積">
          <a:extLst>
            <a:ext uri="{FF2B5EF4-FFF2-40B4-BE49-F238E27FC236}">
              <a16:creationId xmlns:a16="http://schemas.microsoft.com/office/drawing/2014/main" id="{8E2F050F-DBCE-4321-B371-136DBEA13181}"/>
            </a:ext>
          </a:extLst>
        </xdr:cNvPr>
        <xdr:cNvSpPr txBox="1"/>
      </xdr:nvSpPr>
      <xdr:spPr>
        <a:xfrm>
          <a:off x="7626427" y="141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82566</xdr:rowOff>
    </xdr:from>
    <xdr:ext cx="469744" cy="259045"/>
    <xdr:sp macro="" textlink="">
      <xdr:nvSpPr>
        <xdr:cNvPr id="356" name="n_4aveValue【福祉施設】&#10;一人当たり面積">
          <a:extLst>
            <a:ext uri="{FF2B5EF4-FFF2-40B4-BE49-F238E27FC236}">
              <a16:creationId xmlns:a16="http://schemas.microsoft.com/office/drawing/2014/main" id="{198F590F-1F25-4D1A-B3E8-9BDAAB732A8F}"/>
            </a:ext>
          </a:extLst>
        </xdr:cNvPr>
        <xdr:cNvSpPr txBox="1"/>
      </xdr:nvSpPr>
      <xdr:spPr>
        <a:xfrm>
          <a:off x="6737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161670</xdr:rowOff>
    </xdr:from>
    <xdr:ext cx="469744" cy="259045"/>
    <xdr:sp macro="" textlink="">
      <xdr:nvSpPr>
        <xdr:cNvPr id="357" name="n_1mainValue【福祉施設】&#10;一人当たり面積">
          <a:extLst>
            <a:ext uri="{FF2B5EF4-FFF2-40B4-BE49-F238E27FC236}">
              <a16:creationId xmlns:a16="http://schemas.microsoft.com/office/drawing/2014/main" id="{D97E10B6-F3FE-464E-97CC-E9AF5A33231D}"/>
            </a:ext>
          </a:extLst>
        </xdr:cNvPr>
        <xdr:cNvSpPr txBox="1"/>
      </xdr:nvSpPr>
      <xdr:spPr>
        <a:xfrm>
          <a:off x="93917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168201</xdr:rowOff>
    </xdr:from>
    <xdr:ext cx="469744" cy="259045"/>
    <xdr:sp macro="" textlink="">
      <xdr:nvSpPr>
        <xdr:cNvPr id="358" name="n_2mainValue【福祉施設】&#10;一人当たり面積">
          <a:extLst>
            <a:ext uri="{FF2B5EF4-FFF2-40B4-BE49-F238E27FC236}">
              <a16:creationId xmlns:a16="http://schemas.microsoft.com/office/drawing/2014/main" id="{0D57B7B2-D5CF-43DA-9F99-F2D1FF2E90F1}"/>
            </a:ext>
          </a:extLst>
        </xdr:cNvPr>
        <xdr:cNvSpPr txBox="1"/>
      </xdr:nvSpPr>
      <xdr:spPr>
        <a:xfrm>
          <a:off x="8515427" y="1457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xdr:rowOff>
    </xdr:from>
    <xdr:ext cx="469744" cy="259045"/>
    <xdr:sp macro="" textlink="">
      <xdr:nvSpPr>
        <xdr:cNvPr id="359" name="n_3mainValue【福祉施設】&#10;一人当たり面積">
          <a:extLst>
            <a:ext uri="{FF2B5EF4-FFF2-40B4-BE49-F238E27FC236}">
              <a16:creationId xmlns:a16="http://schemas.microsoft.com/office/drawing/2014/main" id="{AC1CAD00-9240-48F0-8013-6EC550BD9EE9}"/>
            </a:ext>
          </a:extLst>
        </xdr:cNvPr>
        <xdr:cNvSpPr txBox="1"/>
      </xdr:nvSpPr>
      <xdr:spPr>
        <a:xfrm>
          <a:off x="7626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3283</xdr:rowOff>
    </xdr:from>
    <xdr:ext cx="469744" cy="259045"/>
    <xdr:sp macro="" textlink="">
      <xdr:nvSpPr>
        <xdr:cNvPr id="360" name="n_4mainValue【福祉施設】&#10;一人当たり面積">
          <a:extLst>
            <a:ext uri="{FF2B5EF4-FFF2-40B4-BE49-F238E27FC236}">
              <a16:creationId xmlns:a16="http://schemas.microsoft.com/office/drawing/2014/main" id="{7CC7F90B-B541-4AE3-A6FB-7EB39FA8CE98}"/>
            </a:ext>
          </a:extLst>
        </xdr:cNvPr>
        <xdr:cNvSpPr txBox="1"/>
      </xdr:nvSpPr>
      <xdr:spPr>
        <a:xfrm>
          <a:off x="6737427" y="1457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1" name="正方形/長方形 360">
          <a:extLst>
            <a:ext uri="{FF2B5EF4-FFF2-40B4-BE49-F238E27FC236}">
              <a16:creationId xmlns:a16="http://schemas.microsoft.com/office/drawing/2014/main" id="{21E6DF26-C5CB-4B73-A73A-8C0AA71E4F9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2" name="正方形/長方形 361">
          <a:extLst>
            <a:ext uri="{FF2B5EF4-FFF2-40B4-BE49-F238E27FC236}">
              <a16:creationId xmlns:a16="http://schemas.microsoft.com/office/drawing/2014/main" id="{9EA596EC-FB6E-4AE8-9752-4F9FD8C9573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3" name="正方形/長方形 362">
          <a:extLst>
            <a:ext uri="{FF2B5EF4-FFF2-40B4-BE49-F238E27FC236}">
              <a16:creationId xmlns:a16="http://schemas.microsoft.com/office/drawing/2014/main" id="{51974D5A-66C7-41FB-A1D2-525B51592A3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4" name="正方形/長方形 363">
          <a:extLst>
            <a:ext uri="{FF2B5EF4-FFF2-40B4-BE49-F238E27FC236}">
              <a16:creationId xmlns:a16="http://schemas.microsoft.com/office/drawing/2014/main" id="{A6A44D5F-C1F3-40E8-9241-935F4E19238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5" name="正方形/長方形 364">
          <a:extLst>
            <a:ext uri="{FF2B5EF4-FFF2-40B4-BE49-F238E27FC236}">
              <a16:creationId xmlns:a16="http://schemas.microsoft.com/office/drawing/2014/main" id="{A164C456-E29C-438A-96BC-7F5FF59A7DA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6" name="正方形/長方形 365">
          <a:extLst>
            <a:ext uri="{FF2B5EF4-FFF2-40B4-BE49-F238E27FC236}">
              <a16:creationId xmlns:a16="http://schemas.microsoft.com/office/drawing/2014/main" id="{6ABFB9D7-74D2-4FE9-A67B-F409F81DEFB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7" name="正方形/長方形 366">
          <a:extLst>
            <a:ext uri="{FF2B5EF4-FFF2-40B4-BE49-F238E27FC236}">
              <a16:creationId xmlns:a16="http://schemas.microsoft.com/office/drawing/2014/main" id="{E7F088CA-92E4-4FD3-ACD3-A636D4128C6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8" name="正方形/長方形 367">
          <a:extLst>
            <a:ext uri="{FF2B5EF4-FFF2-40B4-BE49-F238E27FC236}">
              <a16:creationId xmlns:a16="http://schemas.microsoft.com/office/drawing/2014/main" id="{E17FD96B-44C3-4F20-A2D8-B76A10D10CB1}"/>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9" name="テキスト ボックス 368">
          <a:extLst>
            <a:ext uri="{FF2B5EF4-FFF2-40B4-BE49-F238E27FC236}">
              <a16:creationId xmlns:a16="http://schemas.microsoft.com/office/drawing/2014/main" id="{BCAEBABF-1359-48F0-A3AB-42E6180EAFE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0" name="直線コネクタ 369">
          <a:extLst>
            <a:ext uri="{FF2B5EF4-FFF2-40B4-BE49-F238E27FC236}">
              <a16:creationId xmlns:a16="http://schemas.microsoft.com/office/drawing/2014/main" id="{4F534108-178D-4997-9259-CE354B11D9B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1" name="テキスト ボックス 370">
          <a:extLst>
            <a:ext uri="{FF2B5EF4-FFF2-40B4-BE49-F238E27FC236}">
              <a16:creationId xmlns:a16="http://schemas.microsoft.com/office/drawing/2014/main" id="{6555CEF9-32EF-4A57-BF51-54B6FCAE80B1}"/>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2" name="直線コネクタ 371">
          <a:extLst>
            <a:ext uri="{FF2B5EF4-FFF2-40B4-BE49-F238E27FC236}">
              <a16:creationId xmlns:a16="http://schemas.microsoft.com/office/drawing/2014/main" id="{0057249B-EC6D-44C3-86DD-BB11AB1159AD}"/>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3" name="テキスト ボックス 372">
          <a:extLst>
            <a:ext uri="{FF2B5EF4-FFF2-40B4-BE49-F238E27FC236}">
              <a16:creationId xmlns:a16="http://schemas.microsoft.com/office/drawing/2014/main" id="{3CB83782-2401-4053-9C88-109833A504BE}"/>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4" name="直線コネクタ 373">
          <a:extLst>
            <a:ext uri="{FF2B5EF4-FFF2-40B4-BE49-F238E27FC236}">
              <a16:creationId xmlns:a16="http://schemas.microsoft.com/office/drawing/2014/main" id="{88CE263C-CB32-45C9-8520-60CBDFC7E9D4}"/>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5" name="テキスト ボックス 374">
          <a:extLst>
            <a:ext uri="{FF2B5EF4-FFF2-40B4-BE49-F238E27FC236}">
              <a16:creationId xmlns:a16="http://schemas.microsoft.com/office/drawing/2014/main" id="{59CC3AB0-6AFD-4C5A-B79C-10A4BF4FF36D}"/>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6" name="直線コネクタ 375">
          <a:extLst>
            <a:ext uri="{FF2B5EF4-FFF2-40B4-BE49-F238E27FC236}">
              <a16:creationId xmlns:a16="http://schemas.microsoft.com/office/drawing/2014/main" id="{6A0DB1F6-8F52-45D4-842A-003DB690477E}"/>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7" name="テキスト ボックス 376">
          <a:extLst>
            <a:ext uri="{FF2B5EF4-FFF2-40B4-BE49-F238E27FC236}">
              <a16:creationId xmlns:a16="http://schemas.microsoft.com/office/drawing/2014/main" id="{D474B73A-330B-4D7D-91D7-015AF116902C}"/>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8" name="直線コネクタ 377">
          <a:extLst>
            <a:ext uri="{FF2B5EF4-FFF2-40B4-BE49-F238E27FC236}">
              <a16:creationId xmlns:a16="http://schemas.microsoft.com/office/drawing/2014/main" id="{9E6479CA-8794-400D-AABD-199A12792328}"/>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9" name="テキスト ボックス 378">
          <a:extLst>
            <a:ext uri="{FF2B5EF4-FFF2-40B4-BE49-F238E27FC236}">
              <a16:creationId xmlns:a16="http://schemas.microsoft.com/office/drawing/2014/main" id="{6C231583-9F5D-4051-AA48-AF15C2879423}"/>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0" name="直線コネクタ 379">
          <a:extLst>
            <a:ext uri="{FF2B5EF4-FFF2-40B4-BE49-F238E27FC236}">
              <a16:creationId xmlns:a16="http://schemas.microsoft.com/office/drawing/2014/main" id="{FE63550C-8649-408A-B68C-85892A40F794}"/>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1" name="テキスト ボックス 380">
          <a:extLst>
            <a:ext uri="{FF2B5EF4-FFF2-40B4-BE49-F238E27FC236}">
              <a16:creationId xmlns:a16="http://schemas.microsoft.com/office/drawing/2014/main" id="{B45695B7-A27F-419F-ABA4-2D0302069927}"/>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2" name="直線コネクタ 381">
          <a:extLst>
            <a:ext uri="{FF2B5EF4-FFF2-40B4-BE49-F238E27FC236}">
              <a16:creationId xmlns:a16="http://schemas.microsoft.com/office/drawing/2014/main" id="{DEB2C368-BD1F-4A55-B27D-166DA13FAC2C}"/>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3" name="テキスト ボックス 382">
          <a:extLst>
            <a:ext uri="{FF2B5EF4-FFF2-40B4-BE49-F238E27FC236}">
              <a16:creationId xmlns:a16="http://schemas.microsoft.com/office/drawing/2014/main" id="{DB7FAFF1-D6F2-4776-B4A6-BFEE3CD0365F}"/>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4" name="直線コネクタ 383">
          <a:extLst>
            <a:ext uri="{FF2B5EF4-FFF2-40B4-BE49-F238E27FC236}">
              <a16:creationId xmlns:a16="http://schemas.microsoft.com/office/drawing/2014/main" id="{A75F6A18-7E3F-4371-9A4C-BF70C9DAFE0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市民会館】&#10;有形固定資産減価償却率グラフ枠">
          <a:extLst>
            <a:ext uri="{FF2B5EF4-FFF2-40B4-BE49-F238E27FC236}">
              <a16:creationId xmlns:a16="http://schemas.microsoft.com/office/drawing/2014/main" id="{E7543D04-4792-47E2-BCA8-64FC56E7A63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109</xdr:row>
      <xdr:rowOff>35379</xdr:rowOff>
    </xdr:to>
    <xdr:cxnSp macro="">
      <xdr:nvCxnSpPr>
        <xdr:cNvPr id="386" name="直線コネクタ 385">
          <a:extLst>
            <a:ext uri="{FF2B5EF4-FFF2-40B4-BE49-F238E27FC236}">
              <a16:creationId xmlns:a16="http://schemas.microsoft.com/office/drawing/2014/main" id="{4EFDE6A7-341D-4D0B-83D8-5BE8E40871A1}"/>
            </a:ext>
          </a:extLst>
        </xdr:cNvPr>
        <xdr:cNvCxnSpPr/>
      </xdr:nvCxnSpPr>
      <xdr:spPr>
        <a:xfrm flipV="1">
          <a:off x="4634865" y="1716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87" name="【市民会館】&#10;有形固定資産減価償却率最小値テキスト">
          <a:extLst>
            <a:ext uri="{FF2B5EF4-FFF2-40B4-BE49-F238E27FC236}">
              <a16:creationId xmlns:a16="http://schemas.microsoft.com/office/drawing/2014/main" id="{17245B2D-A6E3-4D85-97AE-39FC17C22DD6}"/>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88" name="直線コネクタ 387">
          <a:extLst>
            <a:ext uri="{FF2B5EF4-FFF2-40B4-BE49-F238E27FC236}">
              <a16:creationId xmlns:a16="http://schemas.microsoft.com/office/drawing/2014/main" id="{3CD89CCA-F3FD-4037-A20C-E560B7323038}"/>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389" name="【市民会館】&#10;有形固定資産減価償却率最大値テキスト">
          <a:extLst>
            <a:ext uri="{FF2B5EF4-FFF2-40B4-BE49-F238E27FC236}">
              <a16:creationId xmlns:a16="http://schemas.microsoft.com/office/drawing/2014/main" id="{BFB120E6-7FA1-4EB8-94E5-41BEF25887A3}"/>
            </a:ext>
          </a:extLst>
        </xdr:cNvPr>
        <xdr:cNvSpPr txBox="1"/>
      </xdr:nvSpPr>
      <xdr:spPr>
        <a:xfrm>
          <a:off x="4673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390" name="直線コネクタ 389">
          <a:extLst>
            <a:ext uri="{FF2B5EF4-FFF2-40B4-BE49-F238E27FC236}">
              <a16:creationId xmlns:a16="http://schemas.microsoft.com/office/drawing/2014/main" id="{F623B099-B345-490F-A62B-8E73173CB9DB}"/>
            </a:ext>
          </a:extLst>
        </xdr:cNvPr>
        <xdr:cNvCxnSpPr/>
      </xdr:nvCxnSpPr>
      <xdr:spPr>
        <a:xfrm>
          <a:off x="4546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131190</xdr:rowOff>
    </xdr:from>
    <xdr:ext cx="405111" cy="259045"/>
    <xdr:sp macro="" textlink="">
      <xdr:nvSpPr>
        <xdr:cNvPr id="391" name="【市民会館】&#10;有形固定資産減価償却率平均値テキスト">
          <a:extLst>
            <a:ext uri="{FF2B5EF4-FFF2-40B4-BE49-F238E27FC236}">
              <a16:creationId xmlns:a16="http://schemas.microsoft.com/office/drawing/2014/main" id="{7AFF2B18-A901-44EE-81D0-F5A4C176F4EF}"/>
            </a:ext>
          </a:extLst>
        </xdr:cNvPr>
        <xdr:cNvSpPr txBox="1"/>
      </xdr:nvSpPr>
      <xdr:spPr>
        <a:xfrm>
          <a:off x="4673600" y="17961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152763</xdr:rowOff>
    </xdr:from>
    <xdr:to>
      <xdr:col>24</xdr:col>
      <xdr:colOff>114300</xdr:colOff>
      <xdr:row>105</xdr:row>
      <xdr:rowOff>82913</xdr:rowOff>
    </xdr:to>
    <xdr:sp macro="" textlink="">
      <xdr:nvSpPr>
        <xdr:cNvPr id="392" name="フローチャート: 判断 391">
          <a:extLst>
            <a:ext uri="{FF2B5EF4-FFF2-40B4-BE49-F238E27FC236}">
              <a16:creationId xmlns:a16="http://schemas.microsoft.com/office/drawing/2014/main" id="{954786D2-F089-4361-A8D6-4E8012759E88}"/>
            </a:ext>
          </a:extLst>
        </xdr:cNvPr>
        <xdr:cNvSpPr/>
      </xdr:nvSpPr>
      <xdr:spPr>
        <a:xfrm>
          <a:off x="45847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144599</xdr:rowOff>
    </xdr:from>
    <xdr:to>
      <xdr:col>20</xdr:col>
      <xdr:colOff>38100</xdr:colOff>
      <xdr:row>105</xdr:row>
      <xdr:rowOff>74749</xdr:rowOff>
    </xdr:to>
    <xdr:sp macro="" textlink="">
      <xdr:nvSpPr>
        <xdr:cNvPr id="393" name="フローチャート: 判断 392">
          <a:extLst>
            <a:ext uri="{FF2B5EF4-FFF2-40B4-BE49-F238E27FC236}">
              <a16:creationId xmlns:a16="http://schemas.microsoft.com/office/drawing/2014/main" id="{1F987664-6200-47BB-BD7F-7957B9255D06}"/>
            </a:ext>
          </a:extLst>
        </xdr:cNvPr>
        <xdr:cNvSpPr/>
      </xdr:nvSpPr>
      <xdr:spPr>
        <a:xfrm>
          <a:off x="3746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90714</xdr:rowOff>
    </xdr:from>
    <xdr:to>
      <xdr:col>15</xdr:col>
      <xdr:colOff>101600</xdr:colOff>
      <xdr:row>105</xdr:row>
      <xdr:rowOff>20864</xdr:rowOff>
    </xdr:to>
    <xdr:sp macro="" textlink="">
      <xdr:nvSpPr>
        <xdr:cNvPr id="394" name="フローチャート: 判断 393">
          <a:extLst>
            <a:ext uri="{FF2B5EF4-FFF2-40B4-BE49-F238E27FC236}">
              <a16:creationId xmlns:a16="http://schemas.microsoft.com/office/drawing/2014/main" id="{A3962B37-4B85-4572-9668-6E40687613E0}"/>
            </a:ext>
          </a:extLst>
        </xdr:cNvPr>
        <xdr:cNvSpPr/>
      </xdr:nvSpPr>
      <xdr:spPr>
        <a:xfrm>
          <a:off x="2857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82550</xdr:rowOff>
    </xdr:from>
    <xdr:to>
      <xdr:col>10</xdr:col>
      <xdr:colOff>165100</xdr:colOff>
      <xdr:row>105</xdr:row>
      <xdr:rowOff>12700</xdr:rowOff>
    </xdr:to>
    <xdr:sp macro="" textlink="">
      <xdr:nvSpPr>
        <xdr:cNvPr id="395" name="フローチャート: 判断 394">
          <a:extLst>
            <a:ext uri="{FF2B5EF4-FFF2-40B4-BE49-F238E27FC236}">
              <a16:creationId xmlns:a16="http://schemas.microsoft.com/office/drawing/2014/main" id="{7D33493B-92E2-436D-9549-455EA6C57A57}"/>
            </a:ext>
          </a:extLst>
        </xdr:cNvPr>
        <xdr:cNvSpPr/>
      </xdr:nvSpPr>
      <xdr:spPr>
        <a:xfrm>
          <a:off x="1968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113574</xdr:rowOff>
    </xdr:from>
    <xdr:to>
      <xdr:col>6</xdr:col>
      <xdr:colOff>38100</xdr:colOff>
      <xdr:row>105</xdr:row>
      <xdr:rowOff>43724</xdr:rowOff>
    </xdr:to>
    <xdr:sp macro="" textlink="">
      <xdr:nvSpPr>
        <xdr:cNvPr id="396" name="フローチャート: 判断 395">
          <a:extLst>
            <a:ext uri="{FF2B5EF4-FFF2-40B4-BE49-F238E27FC236}">
              <a16:creationId xmlns:a16="http://schemas.microsoft.com/office/drawing/2014/main" id="{F2E7FD7A-69D3-4ACC-BD7E-14AC1A4F4448}"/>
            </a:ext>
          </a:extLst>
        </xdr:cNvPr>
        <xdr:cNvSpPr/>
      </xdr:nvSpPr>
      <xdr:spPr>
        <a:xfrm>
          <a:off x="1079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844F6056-F9E6-4D06-9D9E-8669B5871D2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D7F4267A-AE91-4A59-B6EF-6A974EE0629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C621C018-DDDD-40EF-B6DC-48AFFC35174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id="{204635FF-82DD-47D6-A724-4365C33943E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1" name="テキスト ボックス 400">
          <a:extLst>
            <a:ext uri="{FF2B5EF4-FFF2-40B4-BE49-F238E27FC236}">
              <a16:creationId xmlns:a16="http://schemas.microsoft.com/office/drawing/2014/main" id="{D6D07C6F-61CD-4077-84F0-B3636D0D5EE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58057</xdr:rowOff>
    </xdr:from>
    <xdr:to>
      <xdr:col>20</xdr:col>
      <xdr:colOff>38100</xdr:colOff>
      <xdr:row>107</xdr:row>
      <xdr:rowOff>159657</xdr:rowOff>
    </xdr:to>
    <xdr:sp macro="" textlink="">
      <xdr:nvSpPr>
        <xdr:cNvPr id="402" name="楕円 401">
          <a:extLst>
            <a:ext uri="{FF2B5EF4-FFF2-40B4-BE49-F238E27FC236}">
              <a16:creationId xmlns:a16="http://schemas.microsoft.com/office/drawing/2014/main" id="{C14D44D0-FA03-4DEE-9244-94DA06ED924C}"/>
            </a:ext>
          </a:extLst>
        </xdr:cNvPr>
        <xdr:cNvSpPr/>
      </xdr:nvSpPr>
      <xdr:spPr>
        <a:xfrm>
          <a:off x="3746500" y="1840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107</xdr:row>
      <xdr:rowOff>23768</xdr:rowOff>
    </xdr:from>
    <xdr:to>
      <xdr:col>15</xdr:col>
      <xdr:colOff>101600</xdr:colOff>
      <xdr:row>107</xdr:row>
      <xdr:rowOff>125368</xdr:rowOff>
    </xdr:to>
    <xdr:sp macro="" textlink="">
      <xdr:nvSpPr>
        <xdr:cNvPr id="403" name="楕円 402">
          <a:extLst>
            <a:ext uri="{FF2B5EF4-FFF2-40B4-BE49-F238E27FC236}">
              <a16:creationId xmlns:a16="http://schemas.microsoft.com/office/drawing/2014/main" id="{46A16F19-5387-42A3-802D-B98A9B82DCDC}"/>
            </a:ext>
          </a:extLst>
        </xdr:cNvPr>
        <xdr:cNvSpPr/>
      </xdr:nvSpPr>
      <xdr:spPr>
        <a:xfrm>
          <a:off x="2857500" y="1836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74568</xdr:rowOff>
    </xdr:from>
    <xdr:to>
      <xdr:col>19</xdr:col>
      <xdr:colOff>177800</xdr:colOff>
      <xdr:row>107</xdr:row>
      <xdr:rowOff>108857</xdr:rowOff>
    </xdr:to>
    <xdr:cxnSp macro="">
      <xdr:nvCxnSpPr>
        <xdr:cNvPr id="404" name="直線コネクタ 403">
          <a:extLst>
            <a:ext uri="{FF2B5EF4-FFF2-40B4-BE49-F238E27FC236}">
              <a16:creationId xmlns:a16="http://schemas.microsoft.com/office/drawing/2014/main" id="{5FB873D1-F76A-411F-9F8F-422200ECB504}"/>
            </a:ext>
          </a:extLst>
        </xdr:cNvPr>
        <xdr:cNvCxnSpPr/>
      </xdr:nvCxnSpPr>
      <xdr:spPr>
        <a:xfrm>
          <a:off x="2908300" y="1841971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162561</xdr:rowOff>
    </xdr:from>
    <xdr:to>
      <xdr:col>10</xdr:col>
      <xdr:colOff>165100</xdr:colOff>
      <xdr:row>107</xdr:row>
      <xdr:rowOff>92711</xdr:rowOff>
    </xdr:to>
    <xdr:sp macro="" textlink="">
      <xdr:nvSpPr>
        <xdr:cNvPr id="405" name="楕円 404">
          <a:extLst>
            <a:ext uri="{FF2B5EF4-FFF2-40B4-BE49-F238E27FC236}">
              <a16:creationId xmlns:a16="http://schemas.microsoft.com/office/drawing/2014/main" id="{D800361D-E388-44F2-8A60-EFD47CAD4FA0}"/>
            </a:ext>
          </a:extLst>
        </xdr:cNvPr>
        <xdr:cNvSpPr/>
      </xdr:nvSpPr>
      <xdr:spPr>
        <a:xfrm>
          <a:off x="1968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41911</xdr:rowOff>
    </xdr:from>
    <xdr:to>
      <xdr:col>15</xdr:col>
      <xdr:colOff>50800</xdr:colOff>
      <xdr:row>107</xdr:row>
      <xdr:rowOff>74568</xdr:rowOff>
    </xdr:to>
    <xdr:cxnSp macro="">
      <xdr:nvCxnSpPr>
        <xdr:cNvPr id="406" name="直線コネクタ 405">
          <a:extLst>
            <a:ext uri="{FF2B5EF4-FFF2-40B4-BE49-F238E27FC236}">
              <a16:creationId xmlns:a16="http://schemas.microsoft.com/office/drawing/2014/main" id="{A4EB4B8D-7A71-4DB0-BDA5-386A078C1300}"/>
            </a:ext>
          </a:extLst>
        </xdr:cNvPr>
        <xdr:cNvCxnSpPr/>
      </xdr:nvCxnSpPr>
      <xdr:spPr>
        <a:xfrm>
          <a:off x="2019300" y="1838706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149498</xdr:rowOff>
    </xdr:from>
    <xdr:to>
      <xdr:col>6</xdr:col>
      <xdr:colOff>38100</xdr:colOff>
      <xdr:row>107</xdr:row>
      <xdr:rowOff>79648</xdr:rowOff>
    </xdr:to>
    <xdr:sp macro="" textlink="">
      <xdr:nvSpPr>
        <xdr:cNvPr id="407" name="楕円 406">
          <a:extLst>
            <a:ext uri="{FF2B5EF4-FFF2-40B4-BE49-F238E27FC236}">
              <a16:creationId xmlns:a16="http://schemas.microsoft.com/office/drawing/2014/main" id="{767915B3-029E-451D-956D-B80020FDC3B0}"/>
            </a:ext>
          </a:extLst>
        </xdr:cNvPr>
        <xdr:cNvSpPr/>
      </xdr:nvSpPr>
      <xdr:spPr>
        <a:xfrm>
          <a:off x="1079500" y="183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28848</xdr:rowOff>
    </xdr:from>
    <xdr:to>
      <xdr:col>10</xdr:col>
      <xdr:colOff>114300</xdr:colOff>
      <xdr:row>107</xdr:row>
      <xdr:rowOff>41911</xdr:rowOff>
    </xdr:to>
    <xdr:cxnSp macro="">
      <xdr:nvCxnSpPr>
        <xdr:cNvPr id="408" name="直線コネクタ 407">
          <a:extLst>
            <a:ext uri="{FF2B5EF4-FFF2-40B4-BE49-F238E27FC236}">
              <a16:creationId xmlns:a16="http://schemas.microsoft.com/office/drawing/2014/main" id="{F5557895-0142-46D7-BC42-5D27623D6A4A}"/>
            </a:ext>
          </a:extLst>
        </xdr:cNvPr>
        <xdr:cNvCxnSpPr/>
      </xdr:nvCxnSpPr>
      <xdr:spPr>
        <a:xfrm>
          <a:off x="1130300" y="1837399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91276</xdr:rowOff>
    </xdr:from>
    <xdr:ext cx="405111" cy="259045"/>
    <xdr:sp macro="" textlink="">
      <xdr:nvSpPr>
        <xdr:cNvPr id="409" name="n_1aveValue【市民会館】&#10;有形固定資産減価償却率">
          <a:extLst>
            <a:ext uri="{FF2B5EF4-FFF2-40B4-BE49-F238E27FC236}">
              <a16:creationId xmlns:a16="http://schemas.microsoft.com/office/drawing/2014/main" id="{D65776DB-DC8D-4212-ACE5-7C34C67F69FC}"/>
            </a:ext>
          </a:extLst>
        </xdr:cNvPr>
        <xdr:cNvSpPr txBox="1"/>
      </xdr:nvSpPr>
      <xdr:spPr>
        <a:xfrm>
          <a:off x="3582044" y="1775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37391</xdr:rowOff>
    </xdr:from>
    <xdr:ext cx="405111" cy="259045"/>
    <xdr:sp macro="" textlink="">
      <xdr:nvSpPr>
        <xdr:cNvPr id="410" name="n_2aveValue【市民会館】&#10;有形固定資産減価償却率">
          <a:extLst>
            <a:ext uri="{FF2B5EF4-FFF2-40B4-BE49-F238E27FC236}">
              <a16:creationId xmlns:a16="http://schemas.microsoft.com/office/drawing/2014/main" id="{862CAA09-7CBC-4E45-B9AF-C18E329AB9B8}"/>
            </a:ext>
          </a:extLst>
        </xdr:cNvPr>
        <xdr:cNvSpPr txBox="1"/>
      </xdr:nvSpPr>
      <xdr:spPr>
        <a:xfrm>
          <a:off x="2705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29227</xdr:rowOff>
    </xdr:from>
    <xdr:ext cx="405111" cy="259045"/>
    <xdr:sp macro="" textlink="">
      <xdr:nvSpPr>
        <xdr:cNvPr id="411" name="n_3aveValue【市民会館】&#10;有形固定資産減価償却率">
          <a:extLst>
            <a:ext uri="{FF2B5EF4-FFF2-40B4-BE49-F238E27FC236}">
              <a16:creationId xmlns:a16="http://schemas.microsoft.com/office/drawing/2014/main" id="{F9D1B830-E6DC-484A-9FC1-5FCC09F92BF6}"/>
            </a:ext>
          </a:extLst>
        </xdr:cNvPr>
        <xdr:cNvSpPr txBox="1"/>
      </xdr:nvSpPr>
      <xdr:spPr>
        <a:xfrm>
          <a:off x="1816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60251</xdr:rowOff>
    </xdr:from>
    <xdr:ext cx="405111" cy="259045"/>
    <xdr:sp macro="" textlink="">
      <xdr:nvSpPr>
        <xdr:cNvPr id="412" name="n_4aveValue【市民会館】&#10;有形固定資産減価償却率">
          <a:extLst>
            <a:ext uri="{FF2B5EF4-FFF2-40B4-BE49-F238E27FC236}">
              <a16:creationId xmlns:a16="http://schemas.microsoft.com/office/drawing/2014/main" id="{1BA65650-9740-4C7E-BFE1-AAE73E74B386}"/>
            </a:ext>
          </a:extLst>
        </xdr:cNvPr>
        <xdr:cNvSpPr txBox="1"/>
      </xdr:nvSpPr>
      <xdr:spPr>
        <a:xfrm>
          <a:off x="9277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150784</xdr:rowOff>
    </xdr:from>
    <xdr:ext cx="405111" cy="259045"/>
    <xdr:sp macro="" textlink="">
      <xdr:nvSpPr>
        <xdr:cNvPr id="413" name="n_1mainValue【市民会館】&#10;有形固定資産減価償却率">
          <a:extLst>
            <a:ext uri="{FF2B5EF4-FFF2-40B4-BE49-F238E27FC236}">
              <a16:creationId xmlns:a16="http://schemas.microsoft.com/office/drawing/2014/main" id="{94E5F0E3-21A9-465B-BC14-759902BDE181}"/>
            </a:ext>
          </a:extLst>
        </xdr:cNvPr>
        <xdr:cNvSpPr txBox="1"/>
      </xdr:nvSpPr>
      <xdr:spPr>
        <a:xfrm>
          <a:off x="3582044" y="1849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116495</xdr:rowOff>
    </xdr:from>
    <xdr:ext cx="405111" cy="259045"/>
    <xdr:sp macro="" textlink="">
      <xdr:nvSpPr>
        <xdr:cNvPr id="414" name="n_2mainValue【市民会館】&#10;有形固定資産減価償却率">
          <a:extLst>
            <a:ext uri="{FF2B5EF4-FFF2-40B4-BE49-F238E27FC236}">
              <a16:creationId xmlns:a16="http://schemas.microsoft.com/office/drawing/2014/main" id="{ACCB432D-ED9D-4675-A071-A14A2A4A83E5}"/>
            </a:ext>
          </a:extLst>
        </xdr:cNvPr>
        <xdr:cNvSpPr txBox="1"/>
      </xdr:nvSpPr>
      <xdr:spPr>
        <a:xfrm>
          <a:off x="2705744" y="1846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83838</xdr:rowOff>
    </xdr:from>
    <xdr:ext cx="405111" cy="259045"/>
    <xdr:sp macro="" textlink="">
      <xdr:nvSpPr>
        <xdr:cNvPr id="415" name="n_3mainValue【市民会館】&#10;有形固定資産減価償却率">
          <a:extLst>
            <a:ext uri="{FF2B5EF4-FFF2-40B4-BE49-F238E27FC236}">
              <a16:creationId xmlns:a16="http://schemas.microsoft.com/office/drawing/2014/main" id="{D38AB22F-6FC0-41FB-BCE0-3AD6402B60BA}"/>
            </a:ext>
          </a:extLst>
        </xdr:cNvPr>
        <xdr:cNvSpPr txBox="1"/>
      </xdr:nvSpPr>
      <xdr:spPr>
        <a:xfrm>
          <a:off x="1816744" y="1842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70775</xdr:rowOff>
    </xdr:from>
    <xdr:ext cx="405111" cy="259045"/>
    <xdr:sp macro="" textlink="">
      <xdr:nvSpPr>
        <xdr:cNvPr id="416" name="n_4mainValue【市民会館】&#10;有形固定資産減価償却率">
          <a:extLst>
            <a:ext uri="{FF2B5EF4-FFF2-40B4-BE49-F238E27FC236}">
              <a16:creationId xmlns:a16="http://schemas.microsoft.com/office/drawing/2014/main" id="{D4D43BF9-0DE0-43EB-A85C-38A4250F2C47}"/>
            </a:ext>
          </a:extLst>
        </xdr:cNvPr>
        <xdr:cNvSpPr txBox="1"/>
      </xdr:nvSpPr>
      <xdr:spPr>
        <a:xfrm>
          <a:off x="927744" y="18415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7" name="正方形/長方形 416">
          <a:extLst>
            <a:ext uri="{FF2B5EF4-FFF2-40B4-BE49-F238E27FC236}">
              <a16:creationId xmlns:a16="http://schemas.microsoft.com/office/drawing/2014/main" id="{414564D3-C3F0-42E0-843E-881A29B5C6F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8" name="正方形/長方形 417">
          <a:extLst>
            <a:ext uri="{FF2B5EF4-FFF2-40B4-BE49-F238E27FC236}">
              <a16:creationId xmlns:a16="http://schemas.microsoft.com/office/drawing/2014/main" id="{385442AF-A7C3-469E-A523-AEDC1D2C417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9" name="正方形/長方形 418">
          <a:extLst>
            <a:ext uri="{FF2B5EF4-FFF2-40B4-BE49-F238E27FC236}">
              <a16:creationId xmlns:a16="http://schemas.microsoft.com/office/drawing/2014/main" id="{18CCE0EA-5D0B-45CF-9061-CEC4DA15194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0" name="正方形/長方形 419">
          <a:extLst>
            <a:ext uri="{FF2B5EF4-FFF2-40B4-BE49-F238E27FC236}">
              <a16:creationId xmlns:a16="http://schemas.microsoft.com/office/drawing/2014/main" id="{6FBD99DB-B4AC-42A4-8B0B-D98D6D965FD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1" name="正方形/長方形 420">
          <a:extLst>
            <a:ext uri="{FF2B5EF4-FFF2-40B4-BE49-F238E27FC236}">
              <a16:creationId xmlns:a16="http://schemas.microsoft.com/office/drawing/2014/main" id="{E6E0F8D1-47C2-4F4C-A12C-A19A2249572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2" name="正方形/長方形 421">
          <a:extLst>
            <a:ext uri="{FF2B5EF4-FFF2-40B4-BE49-F238E27FC236}">
              <a16:creationId xmlns:a16="http://schemas.microsoft.com/office/drawing/2014/main" id="{0828CAF4-148B-4DC5-99E9-C0A5C68DC1D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3" name="正方形/長方形 422">
          <a:extLst>
            <a:ext uri="{FF2B5EF4-FFF2-40B4-BE49-F238E27FC236}">
              <a16:creationId xmlns:a16="http://schemas.microsoft.com/office/drawing/2014/main" id="{8BFC3555-10F8-4133-BFCA-2FC6F559371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4" name="正方形/長方形 423">
          <a:extLst>
            <a:ext uri="{FF2B5EF4-FFF2-40B4-BE49-F238E27FC236}">
              <a16:creationId xmlns:a16="http://schemas.microsoft.com/office/drawing/2014/main" id="{6A547989-7A26-4C34-A32D-5E36D6221225}"/>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5" name="テキスト ボックス 424">
          <a:extLst>
            <a:ext uri="{FF2B5EF4-FFF2-40B4-BE49-F238E27FC236}">
              <a16:creationId xmlns:a16="http://schemas.microsoft.com/office/drawing/2014/main" id="{4AE24968-41C2-4E08-9BF9-470E52A560F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6" name="直線コネクタ 425">
          <a:extLst>
            <a:ext uri="{FF2B5EF4-FFF2-40B4-BE49-F238E27FC236}">
              <a16:creationId xmlns:a16="http://schemas.microsoft.com/office/drawing/2014/main" id="{7973E397-660D-41A3-9B2F-6EA79558E9B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7" name="直線コネクタ 426">
          <a:extLst>
            <a:ext uri="{FF2B5EF4-FFF2-40B4-BE49-F238E27FC236}">
              <a16:creationId xmlns:a16="http://schemas.microsoft.com/office/drawing/2014/main" id="{99EA83AA-EB11-4105-B851-81EEF0F0F402}"/>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8" name="テキスト ボックス 427">
          <a:extLst>
            <a:ext uri="{FF2B5EF4-FFF2-40B4-BE49-F238E27FC236}">
              <a16:creationId xmlns:a16="http://schemas.microsoft.com/office/drawing/2014/main" id="{A4DBFCF4-232B-42D6-B6C0-A0A61642D939}"/>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9" name="直線コネクタ 428">
          <a:extLst>
            <a:ext uri="{FF2B5EF4-FFF2-40B4-BE49-F238E27FC236}">
              <a16:creationId xmlns:a16="http://schemas.microsoft.com/office/drawing/2014/main" id="{DBE072F6-52BA-411A-8460-185CD66311E8}"/>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30" name="テキスト ボックス 429">
          <a:extLst>
            <a:ext uri="{FF2B5EF4-FFF2-40B4-BE49-F238E27FC236}">
              <a16:creationId xmlns:a16="http://schemas.microsoft.com/office/drawing/2014/main" id="{68F21A16-94AD-43DA-9C90-84BE9AEE837F}"/>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1" name="直線コネクタ 430">
          <a:extLst>
            <a:ext uri="{FF2B5EF4-FFF2-40B4-BE49-F238E27FC236}">
              <a16:creationId xmlns:a16="http://schemas.microsoft.com/office/drawing/2014/main" id="{067C1830-390C-4516-A16B-E2CFAEF2F09B}"/>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32" name="テキスト ボックス 431">
          <a:extLst>
            <a:ext uri="{FF2B5EF4-FFF2-40B4-BE49-F238E27FC236}">
              <a16:creationId xmlns:a16="http://schemas.microsoft.com/office/drawing/2014/main" id="{5E52D139-0FDB-4A93-9FF4-20E94B0517AC}"/>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3" name="直線コネクタ 432">
          <a:extLst>
            <a:ext uri="{FF2B5EF4-FFF2-40B4-BE49-F238E27FC236}">
              <a16:creationId xmlns:a16="http://schemas.microsoft.com/office/drawing/2014/main" id="{F49F4800-7091-41FF-A443-43D00F86EB93}"/>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34" name="テキスト ボックス 433">
          <a:extLst>
            <a:ext uri="{FF2B5EF4-FFF2-40B4-BE49-F238E27FC236}">
              <a16:creationId xmlns:a16="http://schemas.microsoft.com/office/drawing/2014/main" id="{46FBE2A6-074D-4EAD-BF29-0D34D8C9E4B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5" name="直線コネクタ 434">
          <a:extLst>
            <a:ext uri="{FF2B5EF4-FFF2-40B4-BE49-F238E27FC236}">
              <a16:creationId xmlns:a16="http://schemas.microsoft.com/office/drawing/2014/main" id="{C036E491-7818-4F78-9CB0-7DBD2C134A49}"/>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6" name="テキスト ボックス 435">
          <a:extLst>
            <a:ext uri="{FF2B5EF4-FFF2-40B4-BE49-F238E27FC236}">
              <a16:creationId xmlns:a16="http://schemas.microsoft.com/office/drawing/2014/main" id="{E7E848C3-2599-4422-A0E6-C31CE3E89E86}"/>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7" name="直線コネクタ 436">
          <a:extLst>
            <a:ext uri="{FF2B5EF4-FFF2-40B4-BE49-F238E27FC236}">
              <a16:creationId xmlns:a16="http://schemas.microsoft.com/office/drawing/2014/main" id="{3D33A3AE-0024-48B7-A348-DC1B35C7CD7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8" name="テキスト ボックス 437">
          <a:extLst>
            <a:ext uri="{FF2B5EF4-FFF2-40B4-BE49-F238E27FC236}">
              <a16:creationId xmlns:a16="http://schemas.microsoft.com/office/drawing/2014/main" id="{C16E5007-B3BE-4422-B20B-F852E2CC3866}"/>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9" name="【市民会館】&#10;一人当たり面積グラフ枠">
          <a:extLst>
            <a:ext uri="{FF2B5EF4-FFF2-40B4-BE49-F238E27FC236}">
              <a16:creationId xmlns:a16="http://schemas.microsoft.com/office/drawing/2014/main" id="{392ACBC9-B64F-4FC6-BCEE-9C19D3AC836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100964</xdr:rowOff>
    </xdr:from>
    <xdr:to>
      <xdr:col>54</xdr:col>
      <xdr:colOff>189865</xdr:colOff>
      <xdr:row>108</xdr:row>
      <xdr:rowOff>89536</xdr:rowOff>
    </xdr:to>
    <xdr:cxnSp macro="">
      <xdr:nvCxnSpPr>
        <xdr:cNvPr id="440" name="直線コネクタ 439">
          <a:extLst>
            <a:ext uri="{FF2B5EF4-FFF2-40B4-BE49-F238E27FC236}">
              <a16:creationId xmlns:a16="http://schemas.microsoft.com/office/drawing/2014/main" id="{1D6D32F1-BF67-4623-BACC-2425133ED028}"/>
            </a:ext>
          </a:extLst>
        </xdr:cNvPr>
        <xdr:cNvCxnSpPr/>
      </xdr:nvCxnSpPr>
      <xdr:spPr>
        <a:xfrm flipV="1">
          <a:off x="10476865" y="17074514"/>
          <a:ext cx="0" cy="1531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93363</xdr:rowOff>
    </xdr:from>
    <xdr:ext cx="469744" cy="259045"/>
    <xdr:sp macro="" textlink="">
      <xdr:nvSpPr>
        <xdr:cNvPr id="441" name="【市民会館】&#10;一人当たり面積最小値テキスト">
          <a:extLst>
            <a:ext uri="{FF2B5EF4-FFF2-40B4-BE49-F238E27FC236}">
              <a16:creationId xmlns:a16="http://schemas.microsoft.com/office/drawing/2014/main" id="{A5E0E7A1-BB8B-4C80-8119-DABA4EF0FC08}"/>
            </a:ext>
          </a:extLst>
        </xdr:cNvPr>
        <xdr:cNvSpPr txBox="1"/>
      </xdr:nvSpPr>
      <xdr:spPr>
        <a:xfrm>
          <a:off x="10515600" y="1860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89536</xdr:rowOff>
    </xdr:from>
    <xdr:to>
      <xdr:col>55</xdr:col>
      <xdr:colOff>88900</xdr:colOff>
      <xdr:row>108</xdr:row>
      <xdr:rowOff>89536</xdr:rowOff>
    </xdr:to>
    <xdr:cxnSp macro="">
      <xdr:nvCxnSpPr>
        <xdr:cNvPr id="442" name="直線コネクタ 441">
          <a:extLst>
            <a:ext uri="{FF2B5EF4-FFF2-40B4-BE49-F238E27FC236}">
              <a16:creationId xmlns:a16="http://schemas.microsoft.com/office/drawing/2014/main" id="{5C42F165-60C2-47FD-ACF0-B78A7E6C4E63}"/>
            </a:ext>
          </a:extLst>
        </xdr:cNvPr>
        <xdr:cNvCxnSpPr/>
      </xdr:nvCxnSpPr>
      <xdr:spPr>
        <a:xfrm>
          <a:off x="10388600" y="1860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47641</xdr:rowOff>
    </xdr:from>
    <xdr:ext cx="469744" cy="259045"/>
    <xdr:sp macro="" textlink="">
      <xdr:nvSpPr>
        <xdr:cNvPr id="443" name="【市民会館】&#10;一人当たり面積最大値テキスト">
          <a:extLst>
            <a:ext uri="{FF2B5EF4-FFF2-40B4-BE49-F238E27FC236}">
              <a16:creationId xmlns:a16="http://schemas.microsoft.com/office/drawing/2014/main" id="{37CFF4AA-14EF-4E01-8F57-F9EB819F018D}"/>
            </a:ext>
          </a:extLst>
        </xdr:cNvPr>
        <xdr:cNvSpPr txBox="1"/>
      </xdr:nvSpPr>
      <xdr:spPr>
        <a:xfrm>
          <a:off x="10515600" y="1684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100964</xdr:rowOff>
    </xdr:from>
    <xdr:to>
      <xdr:col>55</xdr:col>
      <xdr:colOff>88900</xdr:colOff>
      <xdr:row>99</xdr:row>
      <xdr:rowOff>100964</xdr:rowOff>
    </xdr:to>
    <xdr:cxnSp macro="">
      <xdr:nvCxnSpPr>
        <xdr:cNvPr id="444" name="直線コネクタ 443">
          <a:extLst>
            <a:ext uri="{FF2B5EF4-FFF2-40B4-BE49-F238E27FC236}">
              <a16:creationId xmlns:a16="http://schemas.microsoft.com/office/drawing/2014/main" id="{FA68CFE8-D11E-48C4-90F5-38376F2FBDF3}"/>
            </a:ext>
          </a:extLst>
        </xdr:cNvPr>
        <xdr:cNvCxnSpPr/>
      </xdr:nvCxnSpPr>
      <xdr:spPr>
        <a:xfrm>
          <a:off x="10388600" y="1707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40022</xdr:rowOff>
    </xdr:from>
    <xdr:ext cx="469744" cy="259045"/>
    <xdr:sp macro="" textlink="">
      <xdr:nvSpPr>
        <xdr:cNvPr id="445" name="【市民会館】&#10;一人当たり面積平均値テキスト">
          <a:extLst>
            <a:ext uri="{FF2B5EF4-FFF2-40B4-BE49-F238E27FC236}">
              <a16:creationId xmlns:a16="http://schemas.microsoft.com/office/drawing/2014/main" id="{046E495B-F690-4401-8225-05C2759125F5}"/>
            </a:ext>
          </a:extLst>
        </xdr:cNvPr>
        <xdr:cNvSpPr txBox="1"/>
      </xdr:nvSpPr>
      <xdr:spPr>
        <a:xfrm>
          <a:off x="10515600" y="182137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61595</xdr:rowOff>
    </xdr:from>
    <xdr:to>
      <xdr:col>55</xdr:col>
      <xdr:colOff>50800</xdr:colOff>
      <xdr:row>106</xdr:row>
      <xdr:rowOff>163195</xdr:rowOff>
    </xdr:to>
    <xdr:sp macro="" textlink="">
      <xdr:nvSpPr>
        <xdr:cNvPr id="446" name="フローチャート: 判断 445">
          <a:extLst>
            <a:ext uri="{FF2B5EF4-FFF2-40B4-BE49-F238E27FC236}">
              <a16:creationId xmlns:a16="http://schemas.microsoft.com/office/drawing/2014/main" id="{5F80BCAC-602E-4B04-A802-C39623B5CD79}"/>
            </a:ext>
          </a:extLst>
        </xdr:cNvPr>
        <xdr:cNvSpPr/>
      </xdr:nvSpPr>
      <xdr:spPr>
        <a:xfrm>
          <a:off x="104267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65405</xdr:rowOff>
    </xdr:from>
    <xdr:to>
      <xdr:col>50</xdr:col>
      <xdr:colOff>165100</xdr:colOff>
      <xdr:row>106</xdr:row>
      <xdr:rowOff>167005</xdr:rowOff>
    </xdr:to>
    <xdr:sp macro="" textlink="">
      <xdr:nvSpPr>
        <xdr:cNvPr id="447" name="フローチャート: 判断 446">
          <a:extLst>
            <a:ext uri="{FF2B5EF4-FFF2-40B4-BE49-F238E27FC236}">
              <a16:creationId xmlns:a16="http://schemas.microsoft.com/office/drawing/2014/main" id="{18255383-447D-4817-A2ED-92B45013A6A2}"/>
            </a:ext>
          </a:extLst>
        </xdr:cNvPr>
        <xdr:cNvSpPr/>
      </xdr:nvSpPr>
      <xdr:spPr>
        <a:xfrm>
          <a:off x="9588500" y="1823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69214</xdr:rowOff>
    </xdr:from>
    <xdr:to>
      <xdr:col>46</xdr:col>
      <xdr:colOff>38100</xdr:colOff>
      <xdr:row>106</xdr:row>
      <xdr:rowOff>170814</xdr:rowOff>
    </xdr:to>
    <xdr:sp macro="" textlink="">
      <xdr:nvSpPr>
        <xdr:cNvPr id="448" name="フローチャート: 判断 447">
          <a:extLst>
            <a:ext uri="{FF2B5EF4-FFF2-40B4-BE49-F238E27FC236}">
              <a16:creationId xmlns:a16="http://schemas.microsoft.com/office/drawing/2014/main" id="{AF72DAA7-05EF-410F-B94B-3A76FF573398}"/>
            </a:ext>
          </a:extLst>
        </xdr:cNvPr>
        <xdr:cNvSpPr/>
      </xdr:nvSpPr>
      <xdr:spPr>
        <a:xfrm>
          <a:off x="8699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86361</xdr:rowOff>
    </xdr:from>
    <xdr:to>
      <xdr:col>41</xdr:col>
      <xdr:colOff>101600</xdr:colOff>
      <xdr:row>107</xdr:row>
      <xdr:rowOff>16511</xdr:rowOff>
    </xdr:to>
    <xdr:sp macro="" textlink="">
      <xdr:nvSpPr>
        <xdr:cNvPr id="449" name="フローチャート: 判断 448">
          <a:extLst>
            <a:ext uri="{FF2B5EF4-FFF2-40B4-BE49-F238E27FC236}">
              <a16:creationId xmlns:a16="http://schemas.microsoft.com/office/drawing/2014/main" id="{8AA6A066-E9F9-42FF-A808-E1E689C27401}"/>
            </a:ext>
          </a:extLst>
        </xdr:cNvPr>
        <xdr:cNvSpPr/>
      </xdr:nvSpPr>
      <xdr:spPr>
        <a:xfrm>
          <a:off x="78105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50" name="フローチャート: 判断 449">
          <a:extLst>
            <a:ext uri="{FF2B5EF4-FFF2-40B4-BE49-F238E27FC236}">
              <a16:creationId xmlns:a16="http://schemas.microsoft.com/office/drawing/2014/main" id="{317C6092-4301-4884-8AF8-88CAC9A780FE}"/>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1" name="テキスト ボックス 450">
          <a:extLst>
            <a:ext uri="{FF2B5EF4-FFF2-40B4-BE49-F238E27FC236}">
              <a16:creationId xmlns:a16="http://schemas.microsoft.com/office/drawing/2014/main" id="{70435F27-BC15-44DC-91A0-1F38E8C8838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2" name="テキスト ボックス 451">
          <a:extLst>
            <a:ext uri="{FF2B5EF4-FFF2-40B4-BE49-F238E27FC236}">
              <a16:creationId xmlns:a16="http://schemas.microsoft.com/office/drawing/2014/main" id="{DCB3BC8D-241C-4B61-A0F8-ADA7F9333A9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3" name="テキスト ボックス 452">
          <a:extLst>
            <a:ext uri="{FF2B5EF4-FFF2-40B4-BE49-F238E27FC236}">
              <a16:creationId xmlns:a16="http://schemas.microsoft.com/office/drawing/2014/main" id="{180082EB-6B80-45E7-B86A-37B7EF3CC82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4" name="テキスト ボックス 453">
          <a:extLst>
            <a:ext uri="{FF2B5EF4-FFF2-40B4-BE49-F238E27FC236}">
              <a16:creationId xmlns:a16="http://schemas.microsoft.com/office/drawing/2014/main" id="{94F8CDE4-1E71-48F3-AD27-C84DB68BEF5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5" name="テキスト ボックス 454">
          <a:extLst>
            <a:ext uri="{FF2B5EF4-FFF2-40B4-BE49-F238E27FC236}">
              <a16:creationId xmlns:a16="http://schemas.microsoft.com/office/drawing/2014/main" id="{8BFD185B-FAD4-4815-8D08-688668AB1A3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76836</xdr:rowOff>
    </xdr:from>
    <xdr:to>
      <xdr:col>50</xdr:col>
      <xdr:colOff>165100</xdr:colOff>
      <xdr:row>108</xdr:row>
      <xdr:rowOff>6986</xdr:rowOff>
    </xdr:to>
    <xdr:sp macro="" textlink="">
      <xdr:nvSpPr>
        <xdr:cNvPr id="456" name="楕円 455">
          <a:extLst>
            <a:ext uri="{FF2B5EF4-FFF2-40B4-BE49-F238E27FC236}">
              <a16:creationId xmlns:a16="http://schemas.microsoft.com/office/drawing/2014/main" id="{EFE483A0-3207-4742-9689-389D0ABBF950}"/>
            </a:ext>
          </a:extLst>
        </xdr:cNvPr>
        <xdr:cNvSpPr/>
      </xdr:nvSpPr>
      <xdr:spPr>
        <a:xfrm>
          <a:off x="9588500" y="1842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78739</xdr:rowOff>
    </xdr:from>
    <xdr:to>
      <xdr:col>46</xdr:col>
      <xdr:colOff>38100</xdr:colOff>
      <xdr:row>108</xdr:row>
      <xdr:rowOff>8889</xdr:rowOff>
    </xdr:to>
    <xdr:sp macro="" textlink="">
      <xdr:nvSpPr>
        <xdr:cNvPr id="457" name="楕円 456">
          <a:extLst>
            <a:ext uri="{FF2B5EF4-FFF2-40B4-BE49-F238E27FC236}">
              <a16:creationId xmlns:a16="http://schemas.microsoft.com/office/drawing/2014/main" id="{EC32142D-2518-477A-B59C-399CA7B47DCC}"/>
            </a:ext>
          </a:extLst>
        </xdr:cNvPr>
        <xdr:cNvSpPr/>
      </xdr:nvSpPr>
      <xdr:spPr>
        <a:xfrm>
          <a:off x="8699500" y="1842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127636</xdr:rowOff>
    </xdr:from>
    <xdr:to>
      <xdr:col>50</xdr:col>
      <xdr:colOff>114300</xdr:colOff>
      <xdr:row>107</xdr:row>
      <xdr:rowOff>129539</xdr:rowOff>
    </xdr:to>
    <xdr:cxnSp macro="">
      <xdr:nvCxnSpPr>
        <xdr:cNvPr id="458" name="直線コネクタ 457">
          <a:extLst>
            <a:ext uri="{FF2B5EF4-FFF2-40B4-BE49-F238E27FC236}">
              <a16:creationId xmlns:a16="http://schemas.microsoft.com/office/drawing/2014/main" id="{6FBB036B-FC8E-401E-8269-AA0E9416A21B}"/>
            </a:ext>
          </a:extLst>
        </xdr:cNvPr>
        <xdr:cNvCxnSpPr/>
      </xdr:nvCxnSpPr>
      <xdr:spPr>
        <a:xfrm flipV="1">
          <a:off x="8750300" y="18472786"/>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80645</xdr:rowOff>
    </xdr:from>
    <xdr:to>
      <xdr:col>41</xdr:col>
      <xdr:colOff>101600</xdr:colOff>
      <xdr:row>108</xdr:row>
      <xdr:rowOff>10795</xdr:rowOff>
    </xdr:to>
    <xdr:sp macro="" textlink="">
      <xdr:nvSpPr>
        <xdr:cNvPr id="459" name="楕円 458">
          <a:extLst>
            <a:ext uri="{FF2B5EF4-FFF2-40B4-BE49-F238E27FC236}">
              <a16:creationId xmlns:a16="http://schemas.microsoft.com/office/drawing/2014/main" id="{86C96097-C086-42B6-AF11-7A45952A22EB}"/>
            </a:ext>
          </a:extLst>
        </xdr:cNvPr>
        <xdr:cNvSpPr/>
      </xdr:nvSpPr>
      <xdr:spPr>
        <a:xfrm>
          <a:off x="7810500" y="1842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129539</xdr:rowOff>
    </xdr:from>
    <xdr:to>
      <xdr:col>45</xdr:col>
      <xdr:colOff>177800</xdr:colOff>
      <xdr:row>107</xdr:row>
      <xdr:rowOff>131445</xdr:rowOff>
    </xdr:to>
    <xdr:cxnSp macro="">
      <xdr:nvCxnSpPr>
        <xdr:cNvPr id="460" name="直線コネクタ 459">
          <a:extLst>
            <a:ext uri="{FF2B5EF4-FFF2-40B4-BE49-F238E27FC236}">
              <a16:creationId xmlns:a16="http://schemas.microsoft.com/office/drawing/2014/main" id="{143A1AF2-2346-4656-9DC9-B384CC2E1664}"/>
            </a:ext>
          </a:extLst>
        </xdr:cNvPr>
        <xdr:cNvCxnSpPr/>
      </xdr:nvCxnSpPr>
      <xdr:spPr>
        <a:xfrm flipV="1">
          <a:off x="7861300" y="18474689"/>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80645</xdr:rowOff>
    </xdr:from>
    <xdr:to>
      <xdr:col>36</xdr:col>
      <xdr:colOff>165100</xdr:colOff>
      <xdr:row>108</xdr:row>
      <xdr:rowOff>10795</xdr:rowOff>
    </xdr:to>
    <xdr:sp macro="" textlink="">
      <xdr:nvSpPr>
        <xdr:cNvPr id="461" name="楕円 460">
          <a:extLst>
            <a:ext uri="{FF2B5EF4-FFF2-40B4-BE49-F238E27FC236}">
              <a16:creationId xmlns:a16="http://schemas.microsoft.com/office/drawing/2014/main" id="{D7069CB6-88A8-4A81-A226-D1F7230BA8EC}"/>
            </a:ext>
          </a:extLst>
        </xdr:cNvPr>
        <xdr:cNvSpPr/>
      </xdr:nvSpPr>
      <xdr:spPr>
        <a:xfrm>
          <a:off x="6921500" y="1842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131445</xdr:rowOff>
    </xdr:from>
    <xdr:to>
      <xdr:col>41</xdr:col>
      <xdr:colOff>50800</xdr:colOff>
      <xdr:row>107</xdr:row>
      <xdr:rowOff>131445</xdr:rowOff>
    </xdr:to>
    <xdr:cxnSp macro="">
      <xdr:nvCxnSpPr>
        <xdr:cNvPr id="462" name="直線コネクタ 461">
          <a:extLst>
            <a:ext uri="{FF2B5EF4-FFF2-40B4-BE49-F238E27FC236}">
              <a16:creationId xmlns:a16="http://schemas.microsoft.com/office/drawing/2014/main" id="{75DA6CB6-2BF5-4C5F-BA7C-A6F7AF842D18}"/>
            </a:ext>
          </a:extLst>
        </xdr:cNvPr>
        <xdr:cNvCxnSpPr/>
      </xdr:nvCxnSpPr>
      <xdr:spPr>
        <a:xfrm>
          <a:off x="6972300" y="184765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12082</xdr:rowOff>
    </xdr:from>
    <xdr:ext cx="469744" cy="259045"/>
    <xdr:sp macro="" textlink="">
      <xdr:nvSpPr>
        <xdr:cNvPr id="463" name="n_1aveValue【市民会館】&#10;一人当たり面積">
          <a:extLst>
            <a:ext uri="{FF2B5EF4-FFF2-40B4-BE49-F238E27FC236}">
              <a16:creationId xmlns:a16="http://schemas.microsoft.com/office/drawing/2014/main" id="{3037C46E-9E36-42A8-A137-499ED57780C6}"/>
            </a:ext>
          </a:extLst>
        </xdr:cNvPr>
        <xdr:cNvSpPr txBox="1"/>
      </xdr:nvSpPr>
      <xdr:spPr>
        <a:xfrm>
          <a:off x="9391727" y="1801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15891</xdr:rowOff>
    </xdr:from>
    <xdr:ext cx="469744" cy="259045"/>
    <xdr:sp macro="" textlink="">
      <xdr:nvSpPr>
        <xdr:cNvPr id="464" name="n_2aveValue【市民会館】&#10;一人当たり面積">
          <a:extLst>
            <a:ext uri="{FF2B5EF4-FFF2-40B4-BE49-F238E27FC236}">
              <a16:creationId xmlns:a16="http://schemas.microsoft.com/office/drawing/2014/main" id="{B4DE97F0-ABD8-4F8A-A809-92C57ACC6C6A}"/>
            </a:ext>
          </a:extLst>
        </xdr:cNvPr>
        <xdr:cNvSpPr txBox="1"/>
      </xdr:nvSpPr>
      <xdr:spPr>
        <a:xfrm>
          <a:off x="85154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33038</xdr:rowOff>
    </xdr:from>
    <xdr:ext cx="469744" cy="259045"/>
    <xdr:sp macro="" textlink="">
      <xdr:nvSpPr>
        <xdr:cNvPr id="465" name="n_3aveValue【市民会館】&#10;一人当たり面積">
          <a:extLst>
            <a:ext uri="{FF2B5EF4-FFF2-40B4-BE49-F238E27FC236}">
              <a16:creationId xmlns:a16="http://schemas.microsoft.com/office/drawing/2014/main" id="{9D05027D-5452-4D2A-A81E-AE41CFFE1B6B}"/>
            </a:ext>
          </a:extLst>
        </xdr:cNvPr>
        <xdr:cNvSpPr txBox="1"/>
      </xdr:nvSpPr>
      <xdr:spPr>
        <a:xfrm>
          <a:off x="7626427" y="1803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466" name="n_4aveValue【市民会館】&#10;一人当たり面積">
          <a:extLst>
            <a:ext uri="{FF2B5EF4-FFF2-40B4-BE49-F238E27FC236}">
              <a16:creationId xmlns:a16="http://schemas.microsoft.com/office/drawing/2014/main" id="{46003064-A453-4A44-BE7B-ECFA8791C649}"/>
            </a:ext>
          </a:extLst>
        </xdr:cNvPr>
        <xdr:cNvSpPr txBox="1"/>
      </xdr:nvSpPr>
      <xdr:spPr>
        <a:xfrm>
          <a:off x="6737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169563</xdr:rowOff>
    </xdr:from>
    <xdr:ext cx="469744" cy="259045"/>
    <xdr:sp macro="" textlink="">
      <xdr:nvSpPr>
        <xdr:cNvPr id="467" name="n_1mainValue【市民会館】&#10;一人当たり面積">
          <a:extLst>
            <a:ext uri="{FF2B5EF4-FFF2-40B4-BE49-F238E27FC236}">
              <a16:creationId xmlns:a16="http://schemas.microsoft.com/office/drawing/2014/main" id="{21AB46CB-6BFC-41CF-809B-D2D68A7954FC}"/>
            </a:ext>
          </a:extLst>
        </xdr:cNvPr>
        <xdr:cNvSpPr txBox="1"/>
      </xdr:nvSpPr>
      <xdr:spPr>
        <a:xfrm>
          <a:off x="9391727" y="1851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16</xdr:rowOff>
    </xdr:from>
    <xdr:ext cx="469744" cy="259045"/>
    <xdr:sp macro="" textlink="">
      <xdr:nvSpPr>
        <xdr:cNvPr id="468" name="n_2mainValue【市民会館】&#10;一人当たり面積">
          <a:extLst>
            <a:ext uri="{FF2B5EF4-FFF2-40B4-BE49-F238E27FC236}">
              <a16:creationId xmlns:a16="http://schemas.microsoft.com/office/drawing/2014/main" id="{5CD3753C-FB82-4F94-8D3E-E592CDB905BB}"/>
            </a:ext>
          </a:extLst>
        </xdr:cNvPr>
        <xdr:cNvSpPr txBox="1"/>
      </xdr:nvSpPr>
      <xdr:spPr>
        <a:xfrm>
          <a:off x="8515427" y="185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1922</xdr:rowOff>
    </xdr:from>
    <xdr:ext cx="469744" cy="259045"/>
    <xdr:sp macro="" textlink="">
      <xdr:nvSpPr>
        <xdr:cNvPr id="469" name="n_3mainValue【市民会館】&#10;一人当たり面積">
          <a:extLst>
            <a:ext uri="{FF2B5EF4-FFF2-40B4-BE49-F238E27FC236}">
              <a16:creationId xmlns:a16="http://schemas.microsoft.com/office/drawing/2014/main" id="{D7EB51EB-952B-40B4-964A-63F4F2685B63}"/>
            </a:ext>
          </a:extLst>
        </xdr:cNvPr>
        <xdr:cNvSpPr txBox="1"/>
      </xdr:nvSpPr>
      <xdr:spPr>
        <a:xfrm>
          <a:off x="7626427" y="1851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1922</xdr:rowOff>
    </xdr:from>
    <xdr:ext cx="469744" cy="259045"/>
    <xdr:sp macro="" textlink="">
      <xdr:nvSpPr>
        <xdr:cNvPr id="470" name="n_4mainValue【市民会館】&#10;一人当たり面積">
          <a:extLst>
            <a:ext uri="{FF2B5EF4-FFF2-40B4-BE49-F238E27FC236}">
              <a16:creationId xmlns:a16="http://schemas.microsoft.com/office/drawing/2014/main" id="{C2D50A91-E6D7-4316-95F5-F77A85E67B6D}"/>
            </a:ext>
          </a:extLst>
        </xdr:cNvPr>
        <xdr:cNvSpPr txBox="1"/>
      </xdr:nvSpPr>
      <xdr:spPr>
        <a:xfrm>
          <a:off x="6737427" y="1851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1" name="正方形/長方形 470">
          <a:extLst>
            <a:ext uri="{FF2B5EF4-FFF2-40B4-BE49-F238E27FC236}">
              <a16:creationId xmlns:a16="http://schemas.microsoft.com/office/drawing/2014/main" id="{22CA795F-5B95-4BDF-81ED-1A1E837A47A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2" name="正方形/長方形 471">
          <a:extLst>
            <a:ext uri="{FF2B5EF4-FFF2-40B4-BE49-F238E27FC236}">
              <a16:creationId xmlns:a16="http://schemas.microsoft.com/office/drawing/2014/main" id="{05DE7B20-CEF7-4BB9-B5DB-36F661EDD9D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3" name="正方形/長方形 472">
          <a:extLst>
            <a:ext uri="{FF2B5EF4-FFF2-40B4-BE49-F238E27FC236}">
              <a16:creationId xmlns:a16="http://schemas.microsoft.com/office/drawing/2014/main" id="{EFD38D53-57DB-44D8-8C69-3794BEFEAA9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4" name="正方形/長方形 473">
          <a:extLst>
            <a:ext uri="{FF2B5EF4-FFF2-40B4-BE49-F238E27FC236}">
              <a16:creationId xmlns:a16="http://schemas.microsoft.com/office/drawing/2014/main" id="{99F4095E-53D7-4614-9BEC-98178948DE0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5" name="正方形/長方形 474">
          <a:extLst>
            <a:ext uri="{FF2B5EF4-FFF2-40B4-BE49-F238E27FC236}">
              <a16:creationId xmlns:a16="http://schemas.microsoft.com/office/drawing/2014/main" id="{A01EFE43-53B0-4902-BFBF-87D799AF2DE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6" name="正方形/長方形 475">
          <a:extLst>
            <a:ext uri="{FF2B5EF4-FFF2-40B4-BE49-F238E27FC236}">
              <a16:creationId xmlns:a16="http://schemas.microsoft.com/office/drawing/2014/main" id="{96D70708-6B6A-4F79-AA07-C9428E49634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7" name="正方形/長方形 476">
          <a:extLst>
            <a:ext uri="{FF2B5EF4-FFF2-40B4-BE49-F238E27FC236}">
              <a16:creationId xmlns:a16="http://schemas.microsoft.com/office/drawing/2014/main" id="{7694DBBF-5976-450E-BDA9-9068F98FFE2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8" name="正方形/長方形 477">
          <a:extLst>
            <a:ext uri="{FF2B5EF4-FFF2-40B4-BE49-F238E27FC236}">
              <a16:creationId xmlns:a16="http://schemas.microsoft.com/office/drawing/2014/main" id="{463B981B-555B-442B-96C7-8EA025A01BF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9" name="テキスト ボックス 478">
          <a:extLst>
            <a:ext uri="{FF2B5EF4-FFF2-40B4-BE49-F238E27FC236}">
              <a16:creationId xmlns:a16="http://schemas.microsoft.com/office/drawing/2014/main" id="{8C171045-5835-4D9D-B694-9294EB887AB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0" name="直線コネクタ 479">
          <a:extLst>
            <a:ext uri="{FF2B5EF4-FFF2-40B4-BE49-F238E27FC236}">
              <a16:creationId xmlns:a16="http://schemas.microsoft.com/office/drawing/2014/main" id="{B2857267-3163-4B69-8FF5-A71299D6D10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1" name="テキスト ボックス 480">
          <a:extLst>
            <a:ext uri="{FF2B5EF4-FFF2-40B4-BE49-F238E27FC236}">
              <a16:creationId xmlns:a16="http://schemas.microsoft.com/office/drawing/2014/main" id="{37C7F27C-1985-4D77-9F77-764343ED0DA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82" name="直線コネクタ 481">
          <a:extLst>
            <a:ext uri="{FF2B5EF4-FFF2-40B4-BE49-F238E27FC236}">
              <a16:creationId xmlns:a16="http://schemas.microsoft.com/office/drawing/2014/main" id="{598D21B4-73BD-4364-B05D-BD44DE815FDB}"/>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83" name="テキスト ボックス 482">
          <a:extLst>
            <a:ext uri="{FF2B5EF4-FFF2-40B4-BE49-F238E27FC236}">
              <a16:creationId xmlns:a16="http://schemas.microsoft.com/office/drawing/2014/main" id="{63B423B0-31A3-4BD0-99BF-970CF848FB57}"/>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4" name="直線コネクタ 483">
          <a:extLst>
            <a:ext uri="{FF2B5EF4-FFF2-40B4-BE49-F238E27FC236}">
              <a16:creationId xmlns:a16="http://schemas.microsoft.com/office/drawing/2014/main" id="{7650AF1B-FAC3-43B9-8B34-F75E34AD8F6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85" name="テキスト ボックス 484">
          <a:extLst>
            <a:ext uri="{FF2B5EF4-FFF2-40B4-BE49-F238E27FC236}">
              <a16:creationId xmlns:a16="http://schemas.microsoft.com/office/drawing/2014/main" id="{0B46EEF8-D961-468B-878A-956B02F913A8}"/>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6" name="直線コネクタ 485">
          <a:extLst>
            <a:ext uri="{FF2B5EF4-FFF2-40B4-BE49-F238E27FC236}">
              <a16:creationId xmlns:a16="http://schemas.microsoft.com/office/drawing/2014/main" id="{C178629C-3BE4-4704-BCD1-1B8F244A53A9}"/>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7" name="テキスト ボックス 486">
          <a:extLst>
            <a:ext uri="{FF2B5EF4-FFF2-40B4-BE49-F238E27FC236}">
              <a16:creationId xmlns:a16="http://schemas.microsoft.com/office/drawing/2014/main" id="{9D1BBFD5-4E81-4F24-A145-30A95303309C}"/>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8" name="直線コネクタ 487">
          <a:extLst>
            <a:ext uri="{FF2B5EF4-FFF2-40B4-BE49-F238E27FC236}">
              <a16:creationId xmlns:a16="http://schemas.microsoft.com/office/drawing/2014/main" id="{7B75352E-C032-41EB-B109-7987E7804BCF}"/>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9" name="テキスト ボックス 488">
          <a:extLst>
            <a:ext uri="{FF2B5EF4-FFF2-40B4-BE49-F238E27FC236}">
              <a16:creationId xmlns:a16="http://schemas.microsoft.com/office/drawing/2014/main" id="{8813F145-1EEF-47EE-A86D-94492FC63D81}"/>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90" name="直線コネクタ 489">
          <a:extLst>
            <a:ext uri="{FF2B5EF4-FFF2-40B4-BE49-F238E27FC236}">
              <a16:creationId xmlns:a16="http://schemas.microsoft.com/office/drawing/2014/main" id="{4AFA3F35-3ABF-4690-B355-93C9507F5F43}"/>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91" name="テキスト ボックス 490">
          <a:extLst>
            <a:ext uri="{FF2B5EF4-FFF2-40B4-BE49-F238E27FC236}">
              <a16:creationId xmlns:a16="http://schemas.microsoft.com/office/drawing/2014/main" id="{C8202DA7-502E-440D-BB72-DE7C5ED95C8F}"/>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92" name="直線コネクタ 491">
          <a:extLst>
            <a:ext uri="{FF2B5EF4-FFF2-40B4-BE49-F238E27FC236}">
              <a16:creationId xmlns:a16="http://schemas.microsoft.com/office/drawing/2014/main" id="{6EFB093E-E120-4A05-BE43-E9BBBCD27175}"/>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93" name="テキスト ボックス 492">
          <a:extLst>
            <a:ext uri="{FF2B5EF4-FFF2-40B4-BE49-F238E27FC236}">
              <a16:creationId xmlns:a16="http://schemas.microsoft.com/office/drawing/2014/main" id="{99A5415E-0AD4-49A2-88C3-BDF0B9A781F8}"/>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4" name="直線コネクタ 493">
          <a:extLst>
            <a:ext uri="{FF2B5EF4-FFF2-40B4-BE49-F238E27FC236}">
              <a16:creationId xmlns:a16="http://schemas.microsoft.com/office/drawing/2014/main" id="{0214BB86-284F-4CC4-A992-613442BE596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一般廃棄物処理施設】&#10;有形固定資産減価償却率グラフ枠">
          <a:extLst>
            <a:ext uri="{FF2B5EF4-FFF2-40B4-BE49-F238E27FC236}">
              <a16:creationId xmlns:a16="http://schemas.microsoft.com/office/drawing/2014/main" id="{3BBDE067-5772-46AA-95D5-45E22DFA7CE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164374</xdr:rowOff>
    </xdr:from>
    <xdr:to>
      <xdr:col>85</xdr:col>
      <xdr:colOff>126364</xdr:colOff>
      <xdr:row>42</xdr:row>
      <xdr:rowOff>48441</xdr:rowOff>
    </xdr:to>
    <xdr:cxnSp macro="">
      <xdr:nvCxnSpPr>
        <xdr:cNvPr id="496" name="直線コネクタ 495">
          <a:extLst>
            <a:ext uri="{FF2B5EF4-FFF2-40B4-BE49-F238E27FC236}">
              <a16:creationId xmlns:a16="http://schemas.microsoft.com/office/drawing/2014/main" id="{699CC274-7BFF-426D-8433-E1CF910B2F43}"/>
            </a:ext>
          </a:extLst>
        </xdr:cNvPr>
        <xdr:cNvCxnSpPr/>
      </xdr:nvCxnSpPr>
      <xdr:spPr>
        <a:xfrm flipV="1">
          <a:off x="16318864" y="5822224"/>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497" name="【一般廃棄物処理施設】&#10;有形固定資産減価償却率最小値テキスト">
          <a:extLst>
            <a:ext uri="{FF2B5EF4-FFF2-40B4-BE49-F238E27FC236}">
              <a16:creationId xmlns:a16="http://schemas.microsoft.com/office/drawing/2014/main" id="{53141589-3D29-4D13-81F7-C5ED9AFF3C31}"/>
            </a:ext>
          </a:extLst>
        </xdr:cNvPr>
        <xdr:cNvSpPr txBox="1"/>
      </xdr:nvSpPr>
      <xdr:spPr>
        <a:xfrm>
          <a:off x="16357600" y="725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498" name="直線コネクタ 497">
          <a:extLst>
            <a:ext uri="{FF2B5EF4-FFF2-40B4-BE49-F238E27FC236}">
              <a16:creationId xmlns:a16="http://schemas.microsoft.com/office/drawing/2014/main" id="{BB57A8E5-9CEC-41DD-93CB-BAA7BDBBFB66}"/>
            </a:ext>
          </a:extLst>
        </xdr:cNvPr>
        <xdr:cNvCxnSpPr/>
      </xdr:nvCxnSpPr>
      <xdr:spPr>
        <a:xfrm>
          <a:off x="16230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111051</xdr:rowOff>
    </xdr:from>
    <xdr:ext cx="340478" cy="259045"/>
    <xdr:sp macro="" textlink="">
      <xdr:nvSpPr>
        <xdr:cNvPr id="499" name="【一般廃棄物処理施設】&#10;有形固定資産減価償却率最大値テキスト">
          <a:extLst>
            <a:ext uri="{FF2B5EF4-FFF2-40B4-BE49-F238E27FC236}">
              <a16:creationId xmlns:a16="http://schemas.microsoft.com/office/drawing/2014/main" id="{C22FF82B-3A66-4E7F-85D1-17BB5EBA0D0B}"/>
            </a:ext>
          </a:extLst>
        </xdr:cNvPr>
        <xdr:cNvSpPr txBox="1"/>
      </xdr:nvSpPr>
      <xdr:spPr>
        <a:xfrm>
          <a:off x="16357600" y="559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164374</xdr:rowOff>
    </xdr:from>
    <xdr:to>
      <xdr:col>86</xdr:col>
      <xdr:colOff>25400</xdr:colOff>
      <xdr:row>33</xdr:row>
      <xdr:rowOff>164374</xdr:rowOff>
    </xdr:to>
    <xdr:cxnSp macro="">
      <xdr:nvCxnSpPr>
        <xdr:cNvPr id="500" name="直線コネクタ 499">
          <a:extLst>
            <a:ext uri="{FF2B5EF4-FFF2-40B4-BE49-F238E27FC236}">
              <a16:creationId xmlns:a16="http://schemas.microsoft.com/office/drawing/2014/main" id="{4653C290-0EED-49AB-ACFE-0D4D56A39D06}"/>
            </a:ext>
          </a:extLst>
        </xdr:cNvPr>
        <xdr:cNvCxnSpPr/>
      </xdr:nvCxnSpPr>
      <xdr:spPr>
        <a:xfrm>
          <a:off x="16230600" y="582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126292</xdr:rowOff>
    </xdr:from>
    <xdr:ext cx="405111" cy="259045"/>
    <xdr:sp macro="" textlink="">
      <xdr:nvSpPr>
        <xdr:cNvPr id="501" name="【一般廃棄物処理施設】&#10;有形固定資産減価償却率平均値テキスト">
          <a:extLst>
            <a:ext uri="{FF2B5EF4-FFF2-40B4-BE49-F238E27FC236}">
              <a16:creationId xmlns:a16="http://schemas.microsoft.com/office/drawing/2014/main" id="{8EB4A574-6934-4705-9CEF-3C91D9D06389}"/>
            </a:ext>
          </a:extLst>
        </xdr:cNvPr>
        <xdr:cNvSpPr txBox="1"/>
      </xdr:nvSpPr>
      <xdr:spPr>
        <a:xfrm>
          <a:off x="16357600" y="6641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147865</xdr:rowOff>
    </xdr:from>
    <xdr:to>
      <xdr:col>85</xdr:col>
      <xdr:colOff>177800</xdr:colOff>
      <xdr:row>39</xdr:row>
      <xdr:rowOff>78015</xdr:rowOff>
    </xdr:to>
    <xdr:sp macro="" textlink="">
      <xdr:nvSpPr>
        <xdr:cNvPr id="502" name="フローチャート: 判断 501">
          <a:extLst>
            <a:ext uri="{FF2B5EF4-FFF2-40B4-BE49-F238E27FC236}">
              <a16:creationId xmlns:a16="http://schemas.microsoft.com/office/drawing/2014/main" id="{62AC8F98-D7CD-4750-8322-667EE4A143AD}"/>
            </a:ext>
          </a:extLst>
        </xdr:cNvPr>
        <xdr:cNvSpPr/>
      </xdr:nvSpPr>
      <xdr:spPr>
        <a:xfrm>
          <a:off x="162687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9072</xdr:rowOff>
    </xdr:from>
    <xdr:to>
      <xdr:col>81</xdr:col>
      <xdr:colOff>101600</xdr:colOff>
      <xdr:row>39</xdr:row>
      <xdr:rowOff>110672</xdr:rowOff>
    </xdr:to>
    <xdr:sp macro="" textlink="">
      <xdr:nvSpPr>
        <xdr:cNvPr id="503" name="フローチャート: 判断 502">
          <a:extLst>
            <a:ext uri="{FF2B5EF4-FFF2-40B4-BE49-F238E27FC236}">
              <a16:creationId xmlns:a16="http://schemas.microsoft.com/office/drawing/2014/main" id="{9627FDCB-8FA6-42BE-A528-9339F1A0011D}"/>
            </a:ext>
          </a:extLst>
        </xdr:cNvPr>
        <xdr:cNvSpPr/>
      </xdr:nvSpPr>
      <xdr:spPr>
        <a:xfrm>
          <a:off x="15430500" y="669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138067</xdr:rowOff>
    </xdr:from>
    <xdr:to>
      <xdr:col>76</xdr:col>
      <xdr:colOff>165100</xdr:colOff>
      <xdr:row>39</xdr:row>
      <xdr:rowOff>68217</xdr:rowOff>
    </xdr:to>
    <xdr:sp macro="" textlink="">
      <xdr:nvSpPr>
        <xdr:cNvPr id="504" name="フローチャート: 判断 503">
          <a:extLst>
            <a:ext uri="{FF2B5EF4-FFF2-40B4-BE49-F238E27FC236}">
              <a16:creationId xmlns:a16="http://schemas.microsoft.com/office/drawing/2014/main" id="{46C0DFF9-5BB2-4DC7-AB18-2A55C1BC7472}"/>
            </a:ext>
          </a:extLst>
        </xdr:cNvPr>
        <xdr:cNvSpPr/>
      </xdr:nvSpPr>
      <xdr:spPr>
        <a:xfrm>
          <a:off x="145415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87449</xdr:rowOff>
    </xdr:from>
    <xdr:to>
      <xdr:col>72</xdr:col>
      <xdr:colOff>38100</xdr:colOff>
      <xdr:row>39</xdr:row>
      <xdr:rowOff>17599</xdr:rowOff>
    </xdr:to>
    <xdr:sp macro="" textlink="">
      <xdr:nvSpPr>
        <xdr:cNvPr id="505" name="フローチャート: 判断 504">
          <a:extLst>
            <a:ext uri="{FF2B5EF4-FFF2-40B4-BE49-F238E27FC236}">
              <a16:creationId xmlns:a16="http://schemas.microsoft.com/office/drawing/2014/main" id="{4BF24EDF-4630-4464-91BC-1960EEAEC474}"/>
            </a:ext>
          </a:extLst>
        </xdr:cNvPr>
        <xdr:cNvSpPr/>
      </xdr:nvSpPr>
      <xdr:spPr>
        <a:xfrm>
          <a:off x="13652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138067</xdr:rowOff>
    </xdr:from>
    <xdr:to>
      <xdr:col>67</xdr:col>
      <xdr:colOff>101600</xdr:colOff>
      <xdr:row>38</xdr:row>
      <xdr:rowOff>68218</xdr:rowOff>
    </xdr:to>
    <xdr:sp macro="" textlink="">
      <xdr:nvSpPr>
        <xdr:cNvPr id="506" name="フローチャート: 判断 505">
          <a:extLst>
            <a:ext uri="{FF2B5EF4-FFF2-40B4-BE49-F238E27FC236}">
              <a16:creationId xmlns:a16="http://schemas.microsoft.com/office/drawing/2014/main" id="{75A77893-BE53-4741-9697-A4DA1F87301A}"/>
            </a:ext>
          </a:extLst>
        </xdr:cNvPr>
        <xdr:cNvSpPr/>
      </xdr:nvSpPr>
      <xdr:spPr>
        <a:xfrm>
          <a:off x="12763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7" name="テキスト ボックス 506">
          <a:extLst>
            <a:ext uri="{FF2B5EF4-FFF2-40B4-BE49-F238E27FC236}">
              <a16:creationId xmlns:a16="http://schemas.microsoft.com/office/drawing/2014/main" id="{2A870D6A-D142-46A7-BE06-A36397FA43D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id="{04A371C2-F48E-4402-A1C9-CB1E08EC13E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id="{322895FD-D64A-40D8-A0B1-335BAD6D6E8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id="{B62DDF0C-DD72-4E0B-850B-464E63BDA78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1" name="テキスト ボックス 510">
          <a:extLst>
            <a:ext uri="{FF2B5EF4-FFF2-40B4-BE49-F238E27FC236}">
              <a16:creationId xmlns:a16="http://schemas.microsoft.com/office/drawing/2014/main" id="{079546F3-1B9D-4CAF-807C-F52D34015B8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157662</xdr:rowOff>
    </xdr:from>
    <xdr:to>
      <xdr:col>81</xdr:col>
      <xdr:colOff>101600</xdr:colOff>
      <xdr:row>40</xdr:row>
      <xdr:rowOff>87812</xdr:rowOff>
    </xdr:to>
    <xdr:sp macro="" textlink="">
      <xdr:nvSpPr>
        <xdr:cNvPr id="512" name="楕円 511">
          <a:extLst>
            <a:ext uri="{FF2B5EF4-FFF2-40B4-BE49-F238E27FC236}">
              <a16:creationId xmlns:a16="http://schemas.microsoft.com/office/drawing/2014/main" id="{79DBAC65-CA5F-48FD-BA20-AFFF24E99843}"/>
            </a:ext>
          </a:extLst>
        </xdr:cNvPr>
        <xdr:cNvSpPr/>
      </xdr:nvSpPr>
      <xdr:spPr>
        <a:xfrm>
          <a:off x="15430500" y="684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138067</xdr:rowOff>
    </xdr:from>
    <xdr:to>
      <xdr:col>76</xdr:col>
      <xdr:colOff>165100</xdr:colOff>
      <xdr:row>40</xdr:row>
      <xdr:rowOff>68217</xdr:rowOff>
    </xdr:to>
    <xdr:sp macro="" textlink="">
      <xdr:nvSpPr>
        <xdr:cNvPr id="513" name="楕円 512">
          <a:extLst>
            <a:ext uri="{FF2B5EF4-FFF2-40B4-BE49-F238E27FC236}">
              <a16:creationId xmlns:a16="http://schemas.microsoft.com/office/drawing/2014/main" id="{6BF8B170-866E-4307-8198-D26A1AE94ECD}"/>
            </a:ext>
          </a:extLst>
        </xdr:cNvPr>
        <xdr:cNvSpPr/>
      </xdr:nvSpPr>
      <xdr:spPr>
        <a:xfrm>
          <a:off x="14541500" y="682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17417</xdr:rowOff>
    </xdr:from>
    <xdr:to>
      <xdr:col>81</xdr:col>
      <xdr:colOff>50800</xdr:colOff>
      <xdr:row>40</xdr:row>
      <xdr:rowOff>37012</xdr:rowOff>
    </xdr:to>
    <xdr:cxnSp macro="">
      <xdr:nvCxnSpPr>
        <xdr:cNvPr id="514" name="直線コネクタ 513">
          <a:extLst>
            <a:ext uri="{FF2B5EF4-FFF2-40B4-BE49-F238E27FC236}">
              <a16:creationId xmlns:a16="http://schemas.microsoft.com/office/drawing/2014/main" id="{21F2252B-D322-46C1-8BAD-9BEA6F253C4C}"/>
            </a:ext>
          </a:extLst>
        </xdr:cNvPr>
        <xdr:cNvCxnSpPr/>
      </xdr:nvCxnSpPr>
      <xdr:spPr>
        <a:xfrm>
          <a:off x="14592300" y="6875417"/>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111941</xdr:rowOff>
    </xdr:from>
    <xdr:to>
      <xdr:col>72</xdr:col>
      <xdr:colOff>38100</xdr:colOff>
      <xdr:row>40</xdr:row>
      <xdr:rowOff>42091</xdr:rowOff>
    </xdr:to>
    <xdr:sp macro="" textlink="">
      <xdr:nvSpPr>
        <xdr:cNvPr id="515" name="楕円 514">
          <a:extLst>
            <a:ext uri="{FF2B5EF4-FFF2-40B4-BE49-F238E27FC236}">
              <a16:creationId xmlns:a16="http://schemas.microsoft.com/office/drawing/2014/main" id="{579D365C-1400-44C7-85BA-63D5D98D1E34}"/>
            </a:ext>
          </a:extLst>
        </xdr:cNvPr>
        <xdr:cNvSpPr/>
      </xdr:nvSpPr>
      <xdr:spPr>
        <a:xfrm>
          <a:off x="13652500" y="679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162741</xdr:rowOff>
    </xdr:from>
    <xdr:to>
      <xdr:col>76</xdr:col>
      <xdr:colOff>114300</xdr:colOff>
      <xdr:row>40</xdr:row>
      <xdr:rowOff>17417</xdr:rowOff>
    </xdr:to>
    <xdr:cxnSp macro="">
      <xdr:nvCxnSpPr>
        <xdr:cNvPr id="516" name="直線コネクタ 515">
          <a:extLst>
            <a:ext uri="{FF2B5EF4-FFF2-40B4-BE49-F238E27FC236}">
              <a16:creationId xmlns:a16="http://schemas.microsoft.com/office/drawing/2014/main" id="{29392B72-76F5-4953-85BC-4AF5FACD03B7}"/>
            </a:ext>
          </a:extLst>
        </xdr:cNvPr>
        <xdr:cNvCxnSpPr/>
      </xdr:nvCxnSpPr>
      <xdr:spPr>
        <a:xfrm>
          <a:off x="13703300" y="684929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40096</xdr:rowOff>
    </xdr:from>
    <xdr:to>
      <xdr:col>67</xdr:col>
      <xdr:colOff>101600</xdr:colOff>
      <xdr:row>39</xdr:row>
      <xdr:rowOff>141696</xdr:rowOff>
    </xdr:to>
    <xdr:sp macro="" textlink="">
      <xdr:nvSpPr>
        <xdr:cNvPr id="517" name="楕円 516">
          <a:extLst>
            <a:ext uri="{FF2B5EF4-FFF2-40B4-BE49-F238E27FC236}">
              <a16:creationId xmlns:a16="http://schemas.microsoft.com/office/drawing/2014/main" id="{773C55DA-CA63-487F-9CC8-72192F2EEDC3}"/>
            </a:ext>
          </a:extLst>
        </xdr:cNvPr>
        <xdr:cNvSpPr/>
      </xdr:nvSpPr>
      <xdr:spPr>
        <a:xfrm>
          <a:off x="12763500" y="672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90896</xdr:rowOff>
    </xdr:from>
    <xdr:to>
      <xdr:col>71</xdr:col>
      <xdr:colOff>177800</xdr:colOff>
      <xdr:row>39</xdr:row>
      <xdr:rowOff>162741</xdr:rowOff>
    </xdr:to>
    <xdr:cxnSp macro="">
      <xdr:nvCxnSpPr>
        <xdr:cNvPr id="518" name="直線コネクタ 517">
          <a:extLst>
            <a:ext uri="{FF2B5EF4-FFF2-40B4-BE49-F238E27FC236}">
              <a16:creationId xmlns:a16="http://schemas.microsoft.com/office/drawing/2014/main" id="{C9D045CF-CEF7-407C-9FBA-B98D624A189B}"/>
            </a:ext>
          </a:extLst>
        </xdr:cNvPr>
        <xdr:cNvCxnSpPr/>
      </xdr:nvCxnSpPr>
      <xdr:spPr>
        <a:xfrm>
          <a:off x="12814300" y="6777446"/>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127199</xdr:rowOff>
    </xdr:from>
    <xdr:ext cx="405111" cy="259045"/>
    <xdr:sp macro="" textlink="">
      <xdr:nvSpPr>
        <xdr:cNvPr id="519" name="n_1aveValue【一般廃棄物処理施設】&#10;有形固定資産減価償却率">
          <a:extLst>
            <a:ext uri="{FF2B5EF4-FFF2-40B4-BE49-F238E27FC236}">
              <a16:creationId xmlns:a16="http://schemas.microsoft.com/office/drawing/2014/main" id="{0CB02B5E-A795-4CA1-A405-E7EBAEE4B621}"/>
            </a:ext>
          </a:extLst>
        </xdr:cNvPr>
        <xdr:cNvSpPr txBox="1"/>
      </xdr:nvSpPr>
      <xdr:spPr>
        <a:xfrm>
          <a:off x="15266044" y="6470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84744</xdr:rowOff>
    </xdr:from>
    <xdr:ext cx="405111" cy="259045"/>
    <xdr:sp macro="" textlink="">
      <xdr:nvSpPr>
        <xdr:cNvPr id="520" name="n_2aveValue【一般廃棄物処理施設】&#10;有形固定資産減価償却率">
          <a:extLst>
            <a:ext uri="{FF2B5EF4-FFF2-40B4-BE49-F238E27FC236}">
              <a16:creationId xmlns:a16="http://schemas.microsoft.com/office/drawing/2014/main" id="{9C15FEC4-DF13-4CD3-8197-081AB9B5E631}"/>
            </a:ext>
          </a:extLst>
        </xdr:cNvPr>
        <xdr:cNvSpPr txBox="1"/>
      </xdr:nvSpPr>
      <xdr:spPr>
        <a:xfrm>
          <a:off x="14389744" y="6428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34126</xdr:rowOff>
    </xdr:from>
    <xdr:ext cx="405111" cy="259045"/>
    <xdr:sp macro="" textlink="">
      <xdr:nvSpPr>
        <xdr:cNvPr id="521" name="n_3aveValue【一般廃棄物処理施設】&#10;有形固定資産減価償却率">
          <a:extLst>
            <a:ext uri="{FF2B5EF4-FFF2-40B4-BE49-F238E27FC236}">
              <a16:creationId xmlns:a16="http://schemas.microsoft.com/office/drawing/2014/main" id="{EE14DF2D-6415-46D4-9984-FF9810A59DBD}"/>
            </a:ext>
          </a:extLst>
        </xdr:cNvPr>
        <xdr:cNvSpPr txBox="1"/>
      </xdr:nvSpPr>
      <xdr:spPr>
        <a:xfrm>
          <a:off x="13500744" y="637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84744</xdr:rowOff>
    </xdr:from>
    <xdr:ext cx="405111" cy="259045"/>
    <xdr:sp macro="" textlink="">
      <xdr:nvSpPr>
        <xdr:cNvPr id="522" name="n_4aveValue【一般廃棄物処理施設】&#10;有形固定資産減価償却率">
          <a:extLst>
            <a:ext uri="{FF2B5EF4-FFF2-40B4-BE49-F238E27FC236}">
              <a16:creationId xmlns:a16="http://schemas.microsoft.com/office/drawing/2014/main" id="{955E3E30-A5ED-4DCE-8426-39F9DC151F5C}"/>
            </a:ext>
          </a:extLst>
        </xdr:cNvPr>
        <xdr:cNvSpPr txBox="1"/>
      </xdr:nvSpPr>
      <xdr:spPr>
        <a:xfrm>
          <a:off x="126117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78939</xdr:rowOff>
    </xdr:from>
    <xdr:ext cx="405111" cy="259045"/>
    <xdr:sp macro="" textlink="">
      <xdr:nvSpPr>
        <xdr:cNvPr id="523" name="n_1mainValue【一般廃棄物処理施設】&#10;有形固定資産減価償却率">
          <a:extLst>
            <a:ext uri="{FF2B5EF4-FFF2-40B4-BE49-F238E27FC236}">
              <a16:creationId xmlns:a16="http://schemas.microsoft.com/office/drawing/2014/main" id="{7BAF3EB6-9A8F-49D4-9C42-5B20F22D6491}"/>
            </a:ext>
          </a:extLst>
        </xdr:cNvPr>
        <xdr:cNvSpPr txBox="1"/>
      </xdr:nvSpPr>
      <xdr:spPr>
        <a:xfrm>
          <a:off x="15266044" y="693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59344</xdr:rowOff>
    </xdr:from>
    <xdr:ext cx="405111" cy="259045"/>
    <xdr:sp macro="" textlink="">
      <xdr:nvSpPr>
        <xdr:cNvPr id="524" name="n_2mainValue【一般廃棄物処理施設】&#10;有形固定資産減価償却率">
          <a:extLst>
            <a:ext uri="{FF2B5EF4-FFF2-40B4-BE49-F238E27FC236}">
              <a16:creationId xmlns:a16="http://schemas.microsoft.com/office/drawing/2014/main" id="{2D299BE2-935C-4F0C-828F-BF039281CC1D}"/>
            </a:ext>
          </a:extLst>
        </xdr:cNvPr>
        <xdr:cNvSpPr txBox="1"/>
      </xdr:nvSpPr>
      <xdr:spPr>
        <a:xfrm>
          <a:off x="14389744" y="691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33218</xdr:rowOff>
    </xdr:from>
    <xdr:ext cx="405111" cy="259045"/>
    <xdr:sp macro="" textlink="">
      <xdr:nvSpPr>
        <xdr:cNvPr id="525" name="n_3mainValue【一般廃棄物処理施設】&#10;有形固定資産減価償却率">
          <a:extLst>
            <a:ext uri="{FF2B5EF4-FFF2-40B4-BE49-F238E27FC236}">
              <a16:creationId xmlns:a16="http://schemas.microsoft.com/office/drawing/2014/main" id="{303DCC8A-E9E5-4D9E-9F7B-90C434A526F6}"/>
            </a:ext>
          </a:extLst>
        </xdr:cNvPr>
        <xdr:cNvSpPr txBox="1"/>
      </xdr:nvSpPr>
      <xdr:spPr>
        <a:xfrm>
          <a:off x="13500744" y="689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132823</xdr:rowOff>
    </xdr:from>
    <xdr:ext cx="405111" cy="259045"/>
    <xdr:sp macro="" textlink="">
      <xdr:nvSpPr>
        <xdr:cNvPr id="526" name="n_4mainValue【一般廃棄物処理施設】&#10;有形固定資産減価償却率">
          <a:extLst>
            <a:ext uri="{FF2B5EF4-FFF2-40B4-BE49-F238E27FC236}">
              <a16:creationId xmlns:a16="http://schemas.microsoft.com/office/drawing/2014/main" id="{A9D4F467-EC28-4285-B0A6-34B202EF34F0}"/>
            </a:ext>
          </a:extLst>
        </xdr:cNvPr>
        <xdr:cNvSpPr txBox="1"/>
      </xdr:nvSpPr>
      <xdr:spPr>
        <a:xfrm>
          <a:off x="12611744" y="681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7" name="正方形/長方形 526">
          <a:extLst>
            <a:ext uri="{FF2B5EF4-FFF2-40B4-BE49-F238E27FC236}">
              <a16:creationId xmlns:a16="http://schemas.microsoft.com/office/drawing/2014/main" id="{EC777468-1115-4169-AD3E-6F8E3EEA252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8" name="正方形/長方形 527">
          <a:extLst>
            <a:ext uri="{FF2B5EF4-FFF2-40B4-BE49-F238E27FC236}">
              <a16:creationId xmlns:a16="http://schemas.microsoft.com/office/drawing/2014/main" id="{940B507A-D046-41EE-B229-25BE45D05AF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9" name="正方形/長方形 528">
          <a:extLst>
            <a:ext uri="{FF2B5EF4-FFF2-40B4-BE49-F238E27FC236}">
              <a16:creationId xmlns:a16="http://schemas.microsoft.com/office/drawing/2014/main" id="{1D1C5165-03EC-4D1C-8297-E966D47A63E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0" name="正方形/長方形 529">
          <a:extLst>
            <a:ext uri="{FF2B5EF4-FFF2-40B4-BE49-F238E27FC236}">
              <a16:creationId xmlns:a16="http://schemas.microsoft.com/office/drawing/2014/main" id="{F407A330-E12D-4B8A-B93F-E5E5E6BED7F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1" name="正方形/長方形 530">
          <a:extLst>
            <a:ext uri="{FF2B5EF4-FFF2-40B4-BE49-F238E27FC236}">
              <a16:creationId xmlns:a16="http://schemas.microsoft.com/office/drawing/2014/main" id="{79A4F352-53B3-437B-8733-3DBBEE2018F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2" name="正方形/長方形 531">
          <a:extLst>
            <a:ext uri="{FF2B5EF4-FFF2-40B4-BE49-F238E27FC236}">
              <a16:creationId xmlns:a16="http://schemas.microsoft.com/office/drawing/2014/main" id="{B3B5CDE2-7BE5-4B00-8C09-4FB041E64D9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3" name="正方形/長方形 532">
          <a:extLst>
            <a:ext uri="{FF2B5EF4-FFF2-40B4-BE49-F238E27FC236}">
              <a16:creationId xmlns:a16="http://schemas.microsoft.com/office/drawing/2014/main" id="{EB74829D-55DD-4F65-A484-BA1E9E2A118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4" name="正方形/長方形 533">
          <a:extLst>
            <a:ext uri="{FF2B5EF4-FFF2-40B4-BE49-F238E27FC236}">
              <a16:creationId xmlns:a16="http://schemas.microsoft.com/office/drawing/2014/main" id="{7DD750C7-77D2-4E28-B367-BD571F298D5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5" name="テキスト ボックス 534">
          <a:extLst>
            <a:ext uri="{FF2B5EF4-FFF2-40B4-BE49-F238E27FC236}">
              <a16:creationId xmlns:a16="http://schemas.microsoft.com/office/drawing/2014/main" id="{C0CBED6D-B757-4349-8F14-9E435F4EA0C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6" name="直線コネクタ 535">
          <a:extLst>
            <a:ext uri="{FF2B5EF4-FFF2-40B4-BE49-F238E27FC236}">
              <a16:creationId xmlns:a16="http://schemas.microsoft.com/office/drawing/2014/main" id="{362FE088-0607-4901-80B3-460605AC8A1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37" name="直線コネクタ 536">
          <a:extLst>
            <a:ext uri="{FF2B5EF4-FFF2-40B4-BE49-F238E27FC236}">
              <a16:creationId xmlns:a16="http://schemas.microsoft.com/office/drawing/2014/main" id="{79853248-3B23-4B52-8F9C-42F183D98634}"/>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38" name="テキスト ボックス 537">
          <a:extLst>
            <a:ext uri="{FF2B5EF4-FFF2-40B4-BE49-F238E27FC236}">
              <a16:creationId xmlns:a16="http://schemas.microsoft.com/office/drawing/2014/main" id="{E372D71A-C462-4A1A-BB8F-62340C28B8A1}"/>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39" name="直線コネクタ 538">
          <a:extLst>
            <a:ext uri="{FF2B5EF4-FFF2-40B4-BE49-F238E27FC236}">
              <a16:creationId xmlns:a16="http://schemas.microsoft.com/office/drawing/2014/main" id="{7D28A8EF-D556-4A56-AF33-E2B8ED887A82}"/>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40" name="テキスト ボックス 539">
          <a:extLst>
            <a:ext uri="{FF2B5EF4-FFF2-40B4-BE49-F238E27FC236}">
              <a16:creationId xmlns:a16="http://schemas.microsoft.com/office/drawing/2014/main" id="{CB50DDB7-2D48-4C7B-AACF-BD6B4619E162}"/>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41" name="直線コネクタ 540">
          <a:extLst>
            <a:ext uri="{FF2B5EF4-FFF2-40B4-BE49-F238E27FC236}">
              <a16:creationId xmlns:a16="http://schemas.microsoft.com/office/drawing/2014/main" id="{4378CCB8-F672-48A0-AF63-120FCB40A905}"/>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42" name="テキスト ボックス 541">
          <a:extLst>
            <a:ext uri="{FF2B5EF4-FFF2-40B4-BE49-F238E27FC236}">
              <a16:creationId xmlns:a16="http://schemas.microsoft.com/office/drawing/2014/main" id="{8CA4A43F-C86E-45F7-B850-99C21EB049BE}"/>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43" name="直線コネクタ 542">
          <a:extLst>
            <a:ext uri="{FF2B5EF4-FFF2-40B4-BE49-F238E27FC236}">
              <a16:creationId xmlns:a16="http://schemas.microsoft.com/office/drawing/2014/main" id="{263398E1-A9EC-4461-B2CA-54BA75126735}"/>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44" name="テキスト ボックス 543">
          <a:extLst>
            <a:ext uri="{FF2B5EF4-FFF2-40B4-BE49-F238E27FC236}">
              <a16:creationId xmlns:a16="http://schemas.microsoft.com/office/drawing/2014/main" id="{B292880F-9745-4863-BB94-F0318B032AAD}"/>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45" name="直線コネクタ 544">
          <a:extLst>
            <a:ext uri="{FF2B5EF4-FFF2-40B4-BE49-F238E27FC236}">
              <a16:creationId xmlns:a16="http://schemas.microsoft.com/office/drawing/2014/main" id="{8DCB3425-E4F7-45CC-800D-92DD8E6BE1D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46" name="テキスト ボックス 545">
          <a:extLst>
            <a:ext uri="{FF2B5EF4-FFF2-40B4-BE49-F238E27FC236}">
              <a16:creationId xmlns:a16="http://schemas.microsoft.com/office/drawing/2014/main" id="{7C4952BD-6040-43AB-B126-1253D020033D}"/>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47" name="直線コネクタ 546">
          <a:extLst>
            <a:ext uri="{FF2B5EF4-FFF2-40B4-BE49-F238E27FC236}">
              <a16:creationId xmlns:a16="http://schemas.microsoft.com/office/drawing/2014/main" id="{B7C3C0F7-5E97-40E9-B138-EB8A0525F763}"/>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48" name="テキスト ボックス 547">
          <a:extLst>
            <a:ext uri="{FF2B5EF4-FFF2-40B4-BE49-F238E27FC236}">
              <a16:creationId xmlns:a16="http://schemas.microsoft.com/office/drawing/2014/main" id="{25F3A02A-4FCD-454F-944C-21F81A1494C1}"/>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9" name="直線コネクタ 548">
          <a:extLst>
            <a:ext uri="{FF2B5EF4-FFF2-40B4-BE49-F238E27FC236}">
              <a16:creationId xmlns:a16="http://schemas.microsoft.com/office/drawing/2014/main" id="{73ADD584-B744-4D4A-ABFC-CE7DC7B682A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50" name="テキスト ボックス 549">
          <a:extLst>
            <a:ext uri="{FF2B5EF4-FFF2-40B4-BE49-F238E27FC236}">
              <a16:creationId xmlns:a16="http://schemas.microsoft.com/office/drawing/2014/main" id="{B7A266E5-31D6-44FA-8DD8-7E6F136ECBF8}"/>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1" name="【一般廃棄物処理施設】&#10;一人当たり有形固定資産（償却資産）額グラフ枠">
          <a:extLst>
            <a:ext uri="{FF2B5EF4-FFF2-40B4-BE49-F238E27FC236}">
              <a16:creationId xmlns:a16="http://schemas.microsoft.com/office/drawing/2014/main" id="{68D11885-F792-4653-853D-48930BF19F8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14762</xdr:rowOff>
    </xdr:from>
    <xdr:to>
      <xdr:col>116</xdr:col>
      <xdr:colOff>62864</xdr:colOff>
      <xdr:row>42</xdr:row>
      <xdr:rowOff>86239</xdr:rowOff>
    </xdr:to>
    <xdr:cxnSp macro="">
      <xdr:nvCxnSpPr>
        <xdr:cNvPr id="552" name="直線コネクタ 551">
          <a:extLst>
            <a:ext uri="{FF2B5EF4-FFF2-40B4-BE49-F238E27FC236}">
              <a16:creationId xmlns:a16="http://schemas.microsoft.com/office/drawing/2014/main" id="{3E519210-AABA-47EA-AA82-547839645BAA}"/>
            </a:ext>
          </a:extLst>
        </xdr:cNvPr>
        <xdr:cNvCxnSpPr/>
      </xdr:nvCxnSpPr>
      <xdr:spPr>
        <a:xfrm flipV="1">
          <a:off x="22160864" y="5672612"/>
          <a:ext cx="0" cy="1614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90066</xdr:rowOff>
    </xdr:from>
    <xdr:ext cx="469744" cy="259045"/>
    <xdr:sp macro="" textlink="">
      <xdr:nvSpPr>
        <xdr:cNvPr id="553" name="【一般廃棄物処理施設】&#10;一人当たり有形固定資産（償却資産）額最小値テキスト">
          <a:extLst>
            <a:ext uri="{FF2B5EF4-FFF2-40B4-BE49-F238E27FC236}">
              <a16:creationId xmlns:a16="http://schemas.microsoft.com/office/drawing/2014/main" id="{F6C1569A-F13B-4E2F-AE29-5261E9F0FDE1}"/>
            </a:ext>
          </a:extLst>
        </xdr:cNvPr>
        <xdr:cNvSpPr txBox="1"/>
      </xdr:nvSpPr>
      <xdr:spPr>
        <a:xfrm>
          <a:off x="22199600" y="729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86239</xdr:rowOff>
    </xdr:from>
    <xdr:to>
      <xdr:col>116</xdr:col>
      <xdr:colOff>152400</xdr:colOff>
      <xdr:row>42</xdr:row>
      <xdr:rowOff>86239</xdr:rowOff>
    </xdr:to>
    <xdr:cxnSp macro="">
      <xdr:nvCxnSpPr>
        <xdr:cNvPr id="554" name="直線コネクタ 553">
          <a:extLst>
            <a:ext uri="{FF2B5EF4-FFF2-40B4-BE49-F238E27FC236}">
              <a16:creationId xmlns:a16="http://schemas.microsoft.com/office/drawing/2014/main" id="{A75DA1F4-D6D3-4A58-A6A0-1E04520C854C}"/>
            </a:ext>
          </a:extLst>
        </xdr:cNvPr>
        <xdr:cNvCxnSpPr/>
      </xdr:nvCxnSpPr>
      <xdr:spPr>
        <a:xfrm>
          <a:off x="22072600" y="7287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132889</xdr:rowOff>
    </xdr:from>
    <xdr:ext cx="599010" cy="259045"/>
    <xdr:sp macro="" textlink="">
      <xdr:nvSpPr>
        <xdr:cNvPr id="555" name="【一般廃棄物処理施設】&#10;一人当たり有形固定資産（償却資産）額最大値テキスト">
          <a:extLst>
            <a:ext uri="{FF2B5EF4-FFF2-40B4-BE49-F238E27FC236}">
              <a16:creationId xmlns:a16="http://schemas.microsoft.com/office/drawing/2014/main" id="{372DEC8F-0CA9-4F9B-BABE-0433BADD1EC3}"/>
            </a:ext>
          </a:extLst>
        </xdr:cNvPr>
        <xdr:cNvSpPr txBox="1"/>
      </xdr:nvSpPr>
      <xdr:spPr>
        <a:xfrm>
          <a:off x="22199600" y="5447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14762</xdr:rowOff>
    </xdr:from>
    <xdr:to>
      <xdr:col>116</xdr:col>
      <xdr:colOff>152400</xdr:colOff>
      <xdr:row>33</xdr:row>
      <xdr:rowOff>14762</xdr:rowOff>
    </xdr:to>
    <xdr:cxnSp macro="">
      <xdr:nvCxnSpPr>
        <xdr:cNvPr id="556" name="直線コネクタ 555">
          <a:extLst>
            <a:ext uri="{FF2B5EF4-FFF2-40B4-BE49-F238E27FC236}">
              <a16:creationId xmlns:a16="http://schemas.microsoft.com/office/drawing/2014/main" id="{E984CFBB-0BB1-4FB9-9784-0B735A9D0586}"/>
            </a:ext>
          </a:extLst>
        </xdr:cNvPr>
        <xdr:cNvCxnSpPr/>
      </xdr:nvCxnSpPr>
      <xdr:spPr>
        <a:xfrm>
          <a:off x="22072600" y="567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154970</xdr:rowOff>
    </xdr:from>
    <xdr:ext cx="599010" cy="259045"/>
    <xdr:sp macro="" textlink="">
      <xdr:nvSpPr>
        <xdr:cNvPr id="557" name="【一般廃棄物処理施設】&#10;一人当たり有形固定資産（償却資産）額平均値テキスト">
          <a:extLst>
            <a:ext uri="{FF2B5EF4-FFF2-40B4-BE49-F238E27FC236}">
              <a16:creationId xmlns:a16="http://schemas.microsoft.com/office/drawing/2014/main" id="{025B9C36-C47C-461A-AE9D-8D7B1A3FE097}"/>
            </a:ext>
          </a:extLst>
        </xdr:cNvPr>
        <xdr:cNvSpPr txBox="1"/>
      </xdr:nvSpPr>
      <xdr:spPr>
        <a:xfrm>
          <a:off x="22199600" y="6841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5093</xdr:rowOff>
    </xdr:from>
    <xdr:to>
      <xdr:col>116</xdr:col>
      <xdr:colOff>114300</xdr:colOff>
      <xdr:row>40</xdr:row>
      <xdr:rowOff>106693</xdr:rowOff>
    </xdr:to>
    <xdr:sp macro="" textlink="">
      <xdr:nvSpPr>
        <xdr:cNvPr id="558" name="フローチャート: 判断 557">
          <a:extLst>
            <a:ext uri="{FF2B5EF4-FFF2-40B4-BE49-F238E27FC236}">
              <a16:creationId xmlns:a16="http://schemas.microsoft.com/office/drawing/2014/main" id="{EAF56A5E-E723-45F9-BA1B-FB935673A491}"/>
            </a:ext>
          </a:extLst>
        </xdr:cNvPr>
        <xdr:cNvSpPr/>
      </xdr:nvSpPr>
      <xdr:spPr>
        <a:xfrm>
          <a:off x="22110700" y="686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32072</xdr:rowOff>
    </xdr:from>
    <xdr:to>
      <xdr:col>112</xdr:col>
      <xdr:colOff>38100</xdr:colOff>
      <xdr:row>40</xdr:row>
      <xdr:rowOff>133672</xdr:rowOff>
    </xdr:to>
    <xdr:sp macro="" textlink="">
      <xdr:nvSpPr>
        <xdr:cNvPr id="559" name="フローチャート: 判断 558">
          <a:extLst>
            <a:ext uri="{FF2B5EF4-FFF2-40B4-BE49-F238E27FC236}">
              <a16:creationId xmlns:a16="http://schemas.microsoft.com/office/drawing/2014/main" id="{D26DD3AB-4AFE-4371-BC36-C7D3BEAA9067}"/>
            </a:ext>
          </a:extLst>
        </xdr:cNvPr>
        <xdr:cNvSpPr/>
      </xdr:nvSpPr>
      <xdr:spPr>
        <a:xfrm>
          <a:off x="21272500" y="6890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35585</xdr:rowOff>
    </xdr:from>
    <xdr:to>
      <xdr:col>107</xdr:col>
      <xdr:colOff>101600</xdr:colOff>
      <xdr:row>40</xdr:row>
      <xdr:rowOff>137185</xdr:rowOff>
    </xdr:to>
    <xdr:sp macro="" textlink="">
      <xdr:nvSpPr>
        <xdr:cNvPr id="560" name="フローチャート: 判断 559">
          <a:extLst>
            <a:ext uri="{FF2B5EF4-FFF2-40B4-BE49-F238E27FC236}">
              <a16:creationId xmlns:a16="http://schemas.microsoft.com/office/drawing/2014/main" id="{7524DA3C-D97C-41B6-899F-01672B19246D}"/>
            </a:ext>
          </a:extLst>
        </xdr:cNvPr>
        <xdr:cNvSpPr/>
      </xdr:nvSpPr>
      <xdr:spPr>
        <a:xfrm>
          <a:off x="20383500" y="689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58110</xdr:rowOff>
    </xdr:from>
    <xdr:to>
      <xdr:col>102</xdr:col>
      <xdr:colOff>165100</xdr:colOff>
      <xdr:row>40</xdr:row>
      <xdr:rowOff>159710</xdr:rowOff>
    </xdr:to>
    <xdr:sp macro="" textlink="">
      <xdr:nvSpPr>
        <xdr:cNvPr id="561" name="フローチャート: 判断 560">
          <a:extLst>
            <a:ext uri="{FF2B5EF4-FFF2-40B4-BE49-F238E27FC236}">
              <a16:creationId xmlns:a16="http://schemas.microsoft.com/office/drawing/2014/main" id="{0E547CA9-C418-47B5-B8B5-9E401069BA0F}"/>
            </a:ext>
          </a:extLst>
        </xdr:cNvPr>
        <xdr:cNvSpPr/>
      </xdr:nvSpPr>
      <xdr:spPr>
        <a:xfrm>
          <a:off x="19494500" y="691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91798</xdr:rowOff>
    </xdr:from>
    <xdr:to>
      <xdr:col>98</xdr:col>
      <xdr:colOff>38100</xdr:colOff>
      <xdr:row>41</xdr:row>
      <xdr:rowOff>21948</xdr:rowOff>
    </xdr:to>
    <xdr:sp macro="" textlink="">
      <xdr:nvSpPr>
        <xdr:cNvPr id="562" name="フローチャート: 判断 561">
          <a:extLst>
            <a:ext uri="{FF2B5EF4-FFF2-40B4-BE49-F238E27FC236}">
              <a16:creationId xmlns:a16="http://schemas.microsoft.com/office/drawing/2014/main" id="{C607C21A-53C8-44F7-82F7-F7E5507E90D1}"/>
            </a:ext>
          </a:extLst>
        </xdr:cNvPr>
        <xdr:cNvSpPr/>
      </xdr:nvSpPr>
      <xdr:spPr>
        <a:xfrm>
          <a:off x="18605500" y="694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3" name="テキスト ボックス 562">
          <a:extLst>
            <a:ext uri="{FF2B5EF4-FFF2-40B4-BE49-F238E27FC236}">
              <a16:creationId xmlns:a16="http://schemas.microsoft.com/office/drawing/2014/main" id="{D76C66E9-2011-437E-A543-D45F48C5C38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4" name="テキスト ボックス 563">
          <a:extLst>
            <a:ext uri="{FF2B5EF4-FFF2-40B4-BE49-F238E27FC236}">
              <a16:creationId xmlns:a16="http://schemas.microsoft.com/office/drawing/2014/main" id="{D88980C0-272A-4218-AA20-C946B5F6123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5" name="テキスト ボックス 564">
          <a:extLst>
            <a:ext uri="{FF2B5EF4-FFF2-40B4-BE49-F238E27FC236}">
              <a16:creationId xmlns:a16="http://schemas.microsoft.com/office/drawing/2014/main" id="{A222B77B-BA50-4127-BC9A-4644E244D66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6" name="テキスト ボックス 565">
          <a:extLst>
            <a:ext uri="{FF2B5EF4-FFF2-40B4-BE49-F238E27FC236}">
              <a16:creationId xmlns:a16="http://schemas.microsoft.com/office/drawing/2014/main" id="{86F276C3-BBFD-4CF2-BA71-81415936D2E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7" name="テキスト ボックス 566">
          <a:extLst>
            <a:ext uri="{FF2B5EF4-FFF2-40B4-BE49-F238E27FC236}">
              <a16:creationId xmlns:a16="http://schemas.microsoft.com/office/drawing/2014/main" id="{62F2A590-A2D5-4463-96AE-3748C97ED73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43028</xdr:rowOff>
    </xdr:from>
    <xdr:to>
      <xdr:col>112</xdr:col>
      <xdr:colOff>38100</xdr:colOff>
      <xdr:row>39</xdr:row>
      <xdr:rowOff>144628</xdr:rowOff>
    </xdr:to>
    <xdr:sp macro="" textlink="">
      <xdr:nvSpPr>
        <xdr:cNvPr id="568" name="楕円 567">
          <a:extLst>
            <a:ext uri="{FF2B5EF4-FFF2-40B4-BE49-F238E27FC236}">
              <a16:creationId xmlns:a16="http://schemas.microsoft.com/office/drawing/2014/main" id="{3E32C82C-9E1E-40A4-95C6-8AE0A67D46F1}"/>
            </a:ext>
          </a:extLst>
        </xdr:cNvPr>
        <xdr:cNvSpPr/>
      </xdr:nvSpPr>
      <xdr:spPr>
        <a:xfrm>
          <a:off x="21272500" y="672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53188</xdr:rowOff>
    </xdr:from>
    <xdr:to>
      <xdr:col>107</xdr:col>
      <xdr:colOff>101600</xdr:colOff>
      <xdr:row>39</xdr:row>
      <xdr:rowOff>154788</xdr:rowOff>
    </xdr:to>
    <xdr:sp macro="" textlink="">
      <xdr:nvSpPr>
        <xdr:cNvPr id="569" name="楕円 568">
          <a:extLst>
            <a:ext uri="{FF2B5EF4-FFF2-40B4-BE49-F238E27FC236}">
              <a16:creationId xmlns:a16="http://schemas.microsoft.com/office/drawing/2014/main" id="{77A3FD96-327A-4C7B-AB89-1E72B21BF874}"/>
            </a:ext>
          </a:extLst>
        </xdr:cNvPr>
        <xdr:cNvSpPr/>
      </xdr:nvSpPr>
      <xdr:spPr>
        <a:xfrm>
          <a:off x="20383500" y="673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93828</xdr:rowOff>
    </xdr:from>
    <xdr:to>
      <xdr:col>111</xdr:col>
      <xdr:colOff>177800</xdr:colOff>
      <xdr:row>39</xdr:row>
      <xdr:rowOff>103988</xdr:rowOff>
    </xdr:to>
    <xdr:cxnSp macro="">
      <xdr:nvCxnSpPr>
        <xdr:cNvPr id="570" name="直線コネクタ 569">
          <a:extLst>
            <a:ext uri="{FF2B5EF4-FFF2-40B4-BE49-F238E27FC236}">
              <a16:creationId xmlns:a16="http://schemas.microsoft.com/office/drawing/2014/main" id="{53887298-0EB1-4972-93E4-1184DCFD7D0F}"/>
            </a:ext>
          </a:extLst>
        </xdr:cNvPr>
        <xdr:cNvCxnSpPr/>
      </xdr:nvCxnSpPr>
      <xdr:spPr>
        <a:xfrm flipV="1">
          <a:off x="20434300" y="6780378"/>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56052</xdr:rowOff>
    </xdr:from>
    <xdr:to>
      <xdr:col>102</xdr:col>
      <xdr:colOff>165100</xdr:colOff>
      <xdr:row>39</xdr:row>
      <xdr:rowOff>157652</xdr:rowOff>
    </xdr:to>
    <xdr:sp macro="" textlink="">
      <xdr:nvSpPr>
        <xdr:cNvPr id="571" name="楕円 570">
          <a:extLst>
            <a:ext uri="{FF2B5EF4-FFF2-40B4-BE49-F238E27FC236}">
              <a16:creationId xmlns:a16="http://schemas.microsoft.com/office/drawing/2014/main" id="{C48ECBFC-634E-4644-9D88-EDF94EC2F526}"/>
            </a:ext>
          </a:extLst>
        </xdr:cNvPr>
        <xdr:cNvSpPr/>
      </xdr:nvSpPr>
      <xdr:spPr>
        <a:xfrm>
          <a:off x="19494500" y="674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103988</xdr:rowOff>
    </xdr:from>
    <xdr:to>
      <xdr:col>107</xdr:col>
      <xdr:colOff>50800</xdr:colOff>
      <xdr:row>39</xdr:row>
      <xdr:rowOff>106852</xdr:rowOff>
    </xdr:to>
    <xdr:cxnSp macro="">
      <xdr:nvCxnSpPr>
        <xdr:cNvPr id="572" name="直線コネクタ 571">
          <a:extLst>
            <a:ext uri="{FF2B5EF4-FFF2-40B4-BE49-F238E27FC236}">
              <a16:creationId xmlns:a16="http://schemas.microsoft.com/office/drawing/2014/main" id="{F46B7CE5-8213-47F1-98CC-730E4DB29A34}"/>
            </a:ext>
          </a:extLst>
        </xdr:cNvPr>
        <xdr:cNvCxnSpPr/>
      </xdr:nvCxnSpPr>
      <xdr:spPr>
        <a:xfrm flipV="1">
          <a:off x="19545300" y="6790538"/>
          <a:ext cx="889000" cy="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59268</xdr:rowOff>
    </xdr:from>
    <xdr:to>
      <xdr:col>98</xdr:col>
      <xdr:colOff>38100</xdr:colOff>
      <xdr:row>39</xdr:row>
      <xdr:rowOff>160868</xdr:rowOff>
    </xdr:to>
    <xdr:sp macro="" textlink="">
      <xdr:nvSpPr>
        <xdr:cNvPr id="573" name="楕円 572">
          <a:extLst>
            <a:ext uri="{FF2B5EF4-FFF2-40B4-BE49-F238E27FC236}">
              <a16:creationId xmlns:a16="http://schemas.microsoft.com/office/drawing/2014/main" id="{FA2ABB24-785C-4FA1-AA99-6B5935DAE1E8}"/>
            </a:ext>
          </a:extLst>
        </xdr:cNvPr>
        <xdr:cNvSpPr/>
      </xdr:nvSpPr>
      <xdr:spPr>
        <a:xfrm>
          <a:off x="18605500" y="674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106852</xdr:rowOff>
    </xdr:from>
    <xdr:to>
      <xdr:col>102</xdr:col>
      <xdr:colOff>114300</xdr:colOff>
      <xdr:row>39</xdr:row>
      <xdr:rowOff>110068</xdr:rowOff>
    </xdr:to>
    <xdr:cxnSp macro="">
      <xdr:nvCxnSpPr>
        <xdr:cNvPr id="574" name="直線コネクタ 573">
          <a:extLst>
            <a:ext uri="{FF2B5EF4-FFF2-40B4-BE49-F238E27FC236}">
              <a16:creationId xmlns:a16="http://schemas.microsoft.com/office/drawing/2014/main" id="{62E51B05-09D8-4705-814E-594C669BFC17}"/>
            </a:ext>
          </a:extLst>
        </xdr:cNvPr>
        <xdr:cNvCxnSpPr/>
      </xdr:nvCxnSpPr>
      <xdr:spPr>
        <a:xfrm flipV="1">
          <a:off x="18656300" y="6793402"/>
          <a:ext cx="889000" cy="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124799</xdr:rowOff>
    </xdr:from>
    <xdr:ext cx="599010" cy="259045"/>
    <xdr:sp macro="" textlink="">
      <xdr:nvSpPr>
        <xdr:cNvPr id="575" name="n_1aveValue【一般廃棄物処理施設】&#10;一人当たり有形固定資産（償却資産）額">
          <a:extLst>
            <a:ext uri="{FF2B5EF4-FFF2-40B4-BE49-F238E27FC236}">
              <a16:creationId xmlns:a16="http://schemas.microsoft.com/office/drawing/2014/main" id="{D70DD824-74B7-43E8-8C9E-1DE812F2A00E}"/>
            </a:ext>
          </a:extLst>
        </xdr:cNvPr>
        <xdr:cNvSpPr txBox="1"/>
      </xdr:nvSpPr>
      <xdr:spPr>
        <a:xfrm>
          <a:off x="21011095" y="6982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128312</xdr:rowOff>
    </xdr:from>
    <xdr:ext cx="599010" cy="259045"/>
    <xdr:sp macro="" textlink="">
      <xdr:nvSpPr>
        <xdr:cNvPr id="576" name="n_2aveValue【一般廃棄物処理施設】&#10;一人当たり有形固定資産（償却資産）額">
          <a:extLst>
            <a:ext uri="{FF2B5EF4-FFF2-40B4-BE49-F238E27FC236}">
              <a16:creationId xmlns:a16="http://schemas.microsoft.com/office/drawing/2014/main" id="{5E72B573-503D-429E-A46F-A0D3C63129B9}"/>
            </a:ext>
          </a:extLst>
        </xdr:cNvPr>
        <xdr:cNvSpPr txBox="1"/>
      </xdr:nvSpPr>
      <xdr:spPr>
        <a:xfrm>
          <a:off x="20134795" y="6986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150837</xdr:rowOff>
    </xdr:from>
    <xdr:ext cx="534377" cy="259045"/>
    <xdr:sp macro="" textlink="">
      <xdr:nvSpPr>
        <xdr:cNvPr id="577" name="n_3aveValue【一般廃棄物処理施設】&#10;一人当たり有形固定資産（償却資産）額">
          <a:extLst>
            <a:ext uri="{FF2B5EF4-FFF2-40B4-BE49-F238E27FC236}">
              <a16:creationId xmlns:a16="http://schemas.microsoft.com/office/drawing/2014/main" id="{719683F6-4A06-4695-933A-7E846F6FD5A6}"/>
            </a:ext>
          </a:extLst>
        </xdr:cNvPr>
        <xdr:cNvSpPr txBox="1"/>
      </xdr:nvSpPr>
      <xdr:spPr>
        <a:xfrm>
          <a:off x="19278111" y="7008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13075</xdr:rowOff>
    </xdr:from>
    <xdr:ext cx="534377" cy="259045"/>
    <xdr:sp macro="" textlink="">
      <xdr:nvSpPr>
        <xdr:cNvPr id="578" name="n_4aveValue【一般廃棄物処理施設】&#10;一人当たり有形固定資産（償却資産）額">
          <a:extLst>
            <a:ext uri="{FF2B5EF4-FFF2-40B4-BE49-F238E27FC236}">
              <a16:creationId xmlns:a16="http://schemas.microsoft.com/office/drawing/2014/main" id="{2096E5D2-CFE4-460B-A354-3E80307A4B30}"/>
            </a:ext>
          </a:extLst>
        </xdr:cNvPr>
        <xdr:cNvSpPr txBox="1"/>
      </xdr:nvSpPr>
      <xdr:spPr>
        <a:xfrm>
          <a:off x="18389111" y="704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161155</xdr:rowOff>
    </xdr:from>
    <xdr:ext cx="599010" cy="259045"/>
    <xdr:sp macro="" textlink="">
      <xdr:nvSpPr>
        <xdr:cNvPr id="579" name="n_1mainValue【一般廃棄物処理施設】&#10;一人当たり有形固定資産（償却資産）額">
          <a:extLst>
            <a:ext uri="{FF2B5EF4-FFF2-40B4-BE49-F238E27FC236}">
              <a16:creationId xmlns:a16="http://schemas.microsoft.com/office/drawing/2014/main" id="{F93177A1-A9DA-459B-B23B-D53925478FF1}"/>
            </a:ext>
          </a:extLst>
        </xdr:cNvPr>
        <xdr:cNvSpPr txBox="1"/>
      </xdr:nvSpPr>
      <xdr:spPr>
        <a:xfrm>
          <a:off x="21011095" y="6504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171315</xdr:rowOff>
    </xdr:from>
    <xdr:ext cx="599010" cy="259045"/>
    <xdr:sp macro="" textlink="">
      <xdr:nvSpPr>
        <xdr:cNvPr id="580" name="n_2mainValue【一般廃棄物処理施設】&#10;一人当たり有形固定資産（償却資産）額">
          <a:extLst>
            <a:ext uri="{FF2B5EF4-FFF2-40B4-BE49-F238E27FC236}">
              <a16:creationId xmlns:a16="http://schemas.microsoft.com/office/drawing/2014/main" id="{09BA0910-FFED-400A-99C9-141BFE608BC5}"/>
            </a:ext>
          </a:extLst>
        </xdr:cNvPr>
        <xdr:cNvSpPr txBox="1"/>
      </xdr:nvSpPr>
      <xdr:spPr>
        <a:xfrm>
          <a:off x="20134795" y="6514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2729</xdr:rowOff>
    </xdr:from>
    <xdr:ext cx="599010" cy="259045"/>
    <xdr:sp macro="" textlink="">
      <xdr:nvSpPr>
        <xdr:cNvPr id="581" name="n_3mainValue【一般廃棄物処理施設】&#10;一人当たり有形固定資産（償却資産）額">
          <a:extLst>
            <a:ext uri="{FF2B5EF4-FFF2-40B4-BE49-F238E27FC236}">
              <a16:creationId xmlns:a16="http://schemas.microsoft.com/office/drawing/2014/main" id="{786AF52D-7117-4B3D-8DC0-1750409888B5}"/>
            </a:ext>
          </a:extLst>
        </xdr:cNvPr>
        <xdr:cNvSpPr txBox="1"/>
      </xdr:nvSpPr>
      <xdr:spPr>
        <a:xfrm>
          <a:off x="19245795" y="651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5945</xdr:rowOff>
    </xdr:from>
    <xdr:ext cx="599010" cy="259045"/>
    <xdr:sp macro="" textlink="">
      <xdr:nvSpPr>
        <xdr:cNvPr id="582" name="n_4mainValue【一般廃棄物処理施設】&#10;一人当たり有形固定資産（償却資産）額">
          <a:extLst>
            <a:ext uri="{FF2B5EF4-FFF2-40B4-BE49-F238E27FC236}">
              <a16:creationId xmlns:a16="http://schemas.microsoft.com/office/drawing/2014/main" id="{07C6CE67-5964-4315-89D6-60DA2FA7E477}"/>
            </a:ext>
          </a:extLst>
        </xdr:cNvPr>
        <xdr:cNvSpPr txBox="1"/>
      </xdr:nvSpPr>
      <xdr:spPr>
        <a:xfrm>
          <a:off x="18356795" y="6521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3" name="正方形/長方形 582">
          <a:extLst>
            <a:ext uri="{FF2B5EF4-FFF2-40B4-BE49-F238E27FC236}">
              <a16:creationId xmlns:a16="http://schemas.microsoft.com/office/drawing/2014/main" id="{6EC16CF3-28B4-49F3-99A5-3846714BB3C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4" name="正方形/長方形 583">
          <a:extLst>
            <a:ext uri="{FF2B5EF4-FFF2-40B4-BE49-F238E27FC236}">
              <a16:creationId xmlns:a16="http://schemas.microsoft.com/office/drawing/2014/main" id="{5B2FE9FC-54D2-46A3-80D8-1CDDD4AA87D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5" name="正方形/長方形 584">
          <a:extLst>
            <a:ext uri="{FF2B5EF4-FFF2-40B4-BE49-F238E27FC236}">
              <a16:creationId xmlns:a16="http://schemas.microsoft.com/office/drawing/2014/main" id="{B7FDA1C5-1545-453A-892D-2D13E06C403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6" name="正方形/長方形 585">
          <a:extLst>
            <a:ext uri="{FF2B5EF4-FFF2-40B4-BE49-F238E27FC236}">
              <a16:creationId xmlns:a16="http://schemas.microsoft.com/office/drawing/2014/main" id="{0C2C7955-54EE-4149-BBA7-4491754E044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7" name="正方形/長方形 586">
          <a:extLst>
            <a:ext uri="{FF2B5EF4-FFF2-40B4-BE49-F238E27FC236}">
              <a16:creationId xmlns:a16="http://schemas.microsoft.com/office/drawing/2014/main" id="{86C89A66-8A63-4203-8800-E81AC6899C0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8" name="正方形/長方形 587">
          <a:extLst>
            <a:ext uri="{FF2B5EF4-FFF2-40B4-BE49-F238E27FC236}">
              <a16:creationId xmlns:a16="http://schemas.microsoft.com/office/drawing/2014/main" id="{C3CBDF33-3BE6-4BD2-B844-CB9ABB64E7A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9" name="正方形/長方形 588">
          <a:extLst>
            <a:ext uri="{FF2B5EF4-FFF2-40B4-BE49-F238E27FC236}">
              <a16:creationId xmlns:a16="http://schemas.microsoft.com/office/drawing/2014/main" id="{8961E874-9B09-44F8-961F-1F410E75948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0" name="正方形/長方形 589">
          <a:extLst>
            <a:ext uri="{FF2B5EF4-FFF2-40B4-BE49-F238E27FC236}">
              <a16:creationId xmlns:a16="http://schemas.microsoft.com/office/drawing/2014/main" id="{C5DFE427-5016-4F60-B0BE-64032BA922FA}"/>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91" name="正方形/長方形 590">
          <a:extLst>
            <a:ext uri="{FF2B5EF4-FFF2-40B4-BE49-F238E27FC236}">
              <a16:creationId xmlns:a16="http://schemas.microsoft.com/office/drawing/2014/main" id="{99EC7E34-8B88-487C-9DA1-CA9784629C0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92" name="正方形/長方形 591">
          <a:extLst>
            <a:ext uri="{FF2B5EF4-FFF2-40B4-BE49-F238E27FC236}">
              <a16:creationId xmlns:a16="http://schemas.microsoft.com/office/drawing/2014/main" id="{B19FB355-3F52-4725-A6C2-3732AB8EAB4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93" name="正方形/長方形 592">
          <a:extLst>
            <a:ext uri="{FF2B5EF4-FFF2-40B4-BE49-F238E27FC236}">
              <a16:creationId xmlns:a16="http://schemas.microsoft.com/office/drawing/2014/main" id="{623FD442-9792-467E-9E20-EBED42092D6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94" name="正方形/長方形 593">
          <a:extLst>
            <a:ext uri="{FF2B5EF4-FFF2-40B4-BE49-F238E27FC236}">
              <a16:creationId xmlns:a16="http://schemas.microsoft.com/office/drawing/2014/main" id="{03E789CE-86F7-46E8-AAA9-30484B5BCB1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95" name="正方形/長方形 594">
          <a:extLst>
            <a:ext uri="{FF2B5EF4-FFF2-40B4-BE49-F238E27FC236}">
              <a16:creationId xmlns:a16="http://schemas.microsoft.com/office/drawing/2014/main" id="{5A0CCBA4-0041-41E5-8803-6FDAD743A88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96" name="正方形/長方形 595">
          <a:extLst>
            <a:ext uri="{FF2B5EF4-FFF2-40B4-BE49-F238E27FC236}">
              <a16:creationId xmlns:a16="http://schemas.microsoft.com/office/drawing/2014/main" id="{2C4EAA04-0B8C-41B3-9B91-23389A05E7D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97" name="正方形/長方形 596">
          <a:extLst>
            <a:ext uri="{FF2B5EF4-FFF2-40B4-BE49-F238E27FC236}">
              <a16:creationId xmlns:a16="http://schemas.microsoft.com/office/drawing/2014/main" id="{EE33347F-DBA6-4865-97E8-1FF5E84AA22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98" name="正方形/長方形 597">
          <a:extLst>
            <a:ext uri="{FF2B5EF4-FFF2-40B4-BE49-F238E27FC236}">
              <a16:creationId xmlns:a16="http://schemas.microsoft.com/office/drawing/2014/main" id="{E5F76119-760A-4250-9811-FD3FE9153A5D}"/>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99" name="正方形/長方形 598">
          <a:extLst>
            <a:ext uri="{FF2B5EF4-FFF2-40B4-BE49-F238E27FC236}">
              <a16:creationId xmlns:a16="http://schemas.microsoft.com/office/drawing/2014/main" id="{2EEE4F50-6E04-4062-8BC0-DCE022491C5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0" name="正方形/長方形 599">
          <a:extLst>
            <a:ext uri="{FF2B5EF4-FFF2-40B4-BE49-F238E27FC236}">
              <a16:creationId xmlns:a16="http://schemas.microsoft.com/office/drawing/2014/main" id="{381D159F-8319-40F0-B0DF-160E3C73B11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1" name="正方形/長方形 600">
          <a:extLst>
            <a:ext uri="{FF2B5EF4-FFF2-40B4-BE49-F238E27FC236}">
              <a16:creationId xmlns:a16="http://schemas.microsoft.com/office/drawing/2014/main" id="{7F29EF4C-E573-41C3-A0C8-74C7C0B858A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2" name="正方形/長方形 601">
          <a:extLst>
            <a:ext uri="{FF2B5EF4-FFF2-40B4-BE49-F238E27FC236}">
              <a16:creationId xmlns:a16="http://schemas.microsoft.com/office/drawing/2014/main" id="{D9D61543-DE85-43A3-9BB4-015E1B4BAC6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3" name="正方形/長方形 602">
          <a:extLst>
            <a:ext uri="{FF2B5EF4-FFF2-40B4-BE49-F238E27FC236}">
              <a16:creationId xmlns:a16="http://schemas.microsoft.com/office/drawing/2014/main" id="{8800B5F8-C833-4A71-9117-BC5EFE33FD7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4" name="正方形/長方形 603">
          <a:extLst>
            <a:ext uri="{FF2B5EF4-FFF2-40B4-BE49-F238E27FC236}">
              <a16:creationId xmlns:a16="http://schemas.microsoft.com/office/drawing/2014/main" id="{AD5D2353-E367-4808-9D25-CB0B34CE1AB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5" name="正方形/長方形 604">
          <a:extLst>
            <a:ext uri="{FF2B5EF4-FFF2-40B4-BE49-F238E27FC236}">
              <a16:creationId xmlns:a16="http://schemas.microsoft.com/office/drawing/2014/main" id="{ED57C1F5-77D9-4134-AB81-C75F3657BD2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6" name="正方形/長方形 605">
          <a:extLst>
            <a:ext uri="{FF2B5EF4-FFF2-40B4-BE49-F238E27FC236}">
              <a16:creationId xmlns:a16="http://schemas.microsoft.com/office/drawing/2014/main" id="{E6A2BC62-AB9E-4EFA-81C0-A81011B4F7D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7" name="テキスト ボックス 606">
          <a:extLst>
            <a:ext uri="{FF2B5EF4-FFF2-40B4-BE49-F238E27FC236}">
              <a16:creationId xmlns:a16="http://schemas.microsoft.com/office/drawing/2014/main" id="{4BC0192B-E311-4320-B173-58CF3E7C4C6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8" name="直線コネクタ 607">
          <a:extLst>
            <a:ext uri="{FF2B5EF4-FFF2-40B4-BE49-F238E27FC236}">
              <a16:creationId xmlns:a16="http://schemas.microsoft.com/office/drawing/2014/main" id="{F8F8BE39-F59A-42D1-9F84-B410C8CC3D0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9" name="テキスト ボックス 608">
          <a:extLst>
            <a:ext uri="{FF2B5EF4-FFF2-40B4-BE49-F238E27FC236}">
              <a16:creationId xmlns:a16="http://schemas.microsoft.com/office/drawing/2014/main" id="{DAB7FA6A-2312-461B-AF60-3E3BD2A24D3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10" name="直線コネクタ 609">
          <a:extLst>
            <a:ext uri="{FF2B5EF4-FFF2-40B4-BE49-F238E27FC236}">
              <a16:creationId xmlns:a16="http://schemas.microsoft.com/office/drawing/2014/main" id="{DDC3EFA4-F955-43A8-BE33-89F603EDD622}"/>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11" name="テキスト ボックス 610">
          <a:extLst>
            <a:ext uri="{FF2B5EF4-FFF2-40B4-BE49-F238E27FC236}">
              <a16:creationId xmlns:a16="http://schemas.microsoft.com/office/drawing/2014/main" id="{DF2E29D0-23B6-4F78-A5B7-E23711819AB5}"/>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12" name="直線コネクタ 611">
          <a:extLst>
            <a:ext uri="{FF2B5EF4-FFF2-40B4-BE49-F238E27FC236}">
              <a16:creationId xmlns:a16="http://schemas.microsoft.com/office/drawing/2014/main" id="{ABD4A373-DB3A-41B0-A159-D00DB19C1B6E}"/>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13" name="テキスト ボックス 612">
          <a:extLst>
            <a:ext uri="{FF2B5EF4-FFF2-40B4-BE49-F238E27FC236}">
              <a16:creationId xmlns:a16="http://schemas.microsoft.com/office/drawing/2014/main" id="{77008230-090D-44A6-BA8A-A2AFEB7FB29E}"/>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14" name="直線コネクタ 613">
          <a:extLst>
            <a:ext uri="{FF2B5EF4-FFF2-40B4-BE49-F238E27FC236}">
              <a16:creationId xmlns:a16="http://schemas.microsoft.com/office/drawing/2014/main" id="{B8C39AEF-56C8-486D-870D-EF05B5DBF3B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15" name="テキスト ボックス 614">
          <a:extLst>
            <a:ext uri="{FF2B5EF4-FFF2-40B4-BE49-F238E27FC236}">
              <a16:creationId xmlns:a16="http://schemas.microsoft.com/office/drawing/2014/main" id="{CB3D6E2A-2B03-4E59-AD67-21D6B0D5CF75}"/>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16" name="直線コネクタ 615">
          <a:extLst>
            <a:ext uri="{FF2B5EF4-FFF2-40B4-BE49-F238E27FC236}">
              <a16:creationId xmlns:a16="http://schemas.microsoft.com/office/drawing/2014/main" id="{0C52FF15-C257-428C-9243-C90B4E79B561}"/>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7" name="テキスト ボックス 616">
          <a:extLst>
            <a:ext uri="{FF2B5EF4-FFF2-40B4-BE49-F238E27FC236}">
              <a16:creationId xmlns:a16="http://schemas.microsoft.com/office/drawing/2014/main" id="{906FB309-364C-44C3-AF65-AB91D56AFE9E}"/>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8" name="直線コネクタ 617">
          <a:extLst>
            <a:ext uri="{FF2B5EF4-FFF2-40B4-BE49-F238E27FC236}">
              <a16:creationId xmlns:a16="http://schemas.microsoft.com/office/drawing/2014/main" id="{B8731609-45DB-4BB3-9F22-5740045F3B2A}"/>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19" name="テキスト ボックス 618">
          <a:extLst>
            <a:ext uri="{FF2B5EF4-FFF2-40B4-BE49-F238E27FC236}">
              <a16:creationId xmlns:a16="http://schemas.microsoft.com/office/drawing/2014/main" id="{8251FC7F-9030-43AC-913C-B5A5EC578416}"/>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0" name="直線コネクタ 619">
          <a:extLst>
            <a:ext uri="{FF2B5EF4-FFF2-40B4-BE49-F238E27FC236}">
              <a16:creationId xmlns:a16="http://schemas.microsoft.com/office/drawing/2014/main" id="{F2A37165-9E2B-4812-B559-4568B267792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21" name="テキスト ボックス 620">
          <a:extLst>
            <a:ext uri="{FF2B5EF4-FFF2-40B4-BE49-F238E27FC236}">
              <a16:creationId xmlns:a16="http://schemas.microsoft.com/office/drawing/2014/main" id="{BBEADA07-90B2-49E9-B329-BB2AB53C728C}"/>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2" name="【消防施設】&#10;有形固定資産減価償却率グラフ枠">
          <a:extLst>
            <a:ext uri="{FF2B5EF4-FFF2-40B4-BE49-F238E27FC236}">
              <a16:creationId xmlns:a16="http://schemas.microsoft.com/office/drawing/2014/main" id="{1B698CDF-96E0-41C6-8681-A6EB19E54EE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68580</xdr:rowOff>
    </xdr:to>
    <xdr:cxnSp macro="">
      <xdr:nvCxnSpPr>
        <xdr:cNvPr id="623" name="直線コネクタ 622">
          <a:extLst>
            <a:ext uri="{FF2B5EF4-FFF2-40B4-BE49-F238E27FC236}">
              <a16:creationId xmlns:a16="http://schemas.microsoft.com/office/drawing/2014/main" id="{3DBDEF72-120E-47FD-A327-AA9DC0A51D19}"/>
            </a:ext>
          </a:extLst>
        </xdr:cNvPr>
        <xdr:cNvCxnSpPr/>
      </xdr:nvCxnSpPr>
      <xdr:spPr>
        <a:xfrm flipV="1">
          <a:off x="16318864" y="1350645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72407</xdr:rowOff>
    </xdr:from>
    <xdr:ext cx="405111" cy="259045"/>
    <xdr:sp macro="" textlink="">
      <xdr:nvSpPr>
        <xdr:cNvPr id="624" name="【消防施設】&#10;有形固定資産減価償却率最小値テキスト">
          <a:extLst>
            <a:ext uri="{FF2B5EF4-FFF2-40B4-BE49-F238E27FC236}">
              <a16:creationId xmlns:a16="http://schemas.microsoft.com/office/drawing/2014/main" id="{2DF62723-4ECA-43A0-8CF7-247762D95F6A}"/>
            </a:ext>
          </a:extLst>
        </xdr:cNvPr>
        <xdr:cNvSpPr txBox="1"/>
      </xdr:nvSpPr>
      <xdr:spPr>
        <a:xfrm>
          <a:off x="16357600" y="1481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68580</xdr:rowOff>
    </xdr:from>
    <xdr:to>
      <xdr:col>86</xdr:col>
      <xdr:colOff>25400</xdr:colOff>
      <xdr:row>86</xdr:row>
      <xdr:rowOff>68580</xdr:rowOff>
    </xdr:to>
    <xdr:cxnSp macro="">
      <xdr:nvCxnSpPr>
        <xdr:cNvPr id="625" name="直線コネクタ 624">
          <a:extLst>
            <a:ext uri="{FF2B5EF4-FFF2-40B4-BE49-F238E27FC236}">
              <a16:creationId xmlns:a16="http://schemas.microsoft.com/office/drawing/2014/main" id="{F260620B-4859-48A7-B200-D1EA9C00E74B}"/>
            </a:ext>
          </a:extLst>
        </xdr:cNvPr>
        <xdr:cNvCxnSpPr/>
      </xdr:nvCxnSpPr>
      <xdr:spPr>
        <a:xfrm>
          <a:off x="16230600" y="1481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626" name="【消防施設】&#10;有形固定資産減価償却率最大値テキスト">
          <a:extLst>
            <a:ext uri="{FF2B5EF4-FFF2-40B4-BE49-F238E27FC236}">
              <a16:creationId xmlns:a16="http://schemas.microsoft.com/office/drawing/2014/main" id="{F6406942-3D77-4BAF-9BC9-7D164D400821}"/>
            </a:ext>
          </a:extLst>
        </xdr:cNvPr>
        <xdr:cNvSpPr txBox="1"/>
      </xdr:nvSpPr>
      <xdr:spPr>
        <a:xfrm>
          <a:off x="16357600"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627" name="直線コネクタ 626">
          <a:extLst>
            <a:ext uri="{FF2B5EF4-FFF2-40B4-BE49-F238E27FC236}">
              <a16:creationId xmlns:a16="http://schemas.microsoft.com/office/drawing/2014/main" id="{0FB0D440-7488-42EF-958B-4A823773EF13}"/>
            </a:ext>
          </a:extLst>
        </xdr:cNvPr>
        <xdr:cNvCxnSpPr/>
      </xdr:nvCxnSpPr>
      <xdr:spPr>
        <a:xfrm>
          <a:off x="16230600" y="1350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40022</xdr:rowOff>
    </xdr:from>
    <xdr:ext cx="405111" cy="259045"/>
    <xdr:sp macro="" textlink="">
      <xdr:nvSpPr>
        <xdr:cNvPr id="628" name="【消防施設】&#10;有形固定資産減価償却率平均値テキスト">
          <a:extLst>
            <a:ext uri="{FF2B5EF4-FFF2-40B4-BE49-F238E27FC236}">
              <a16:creationId xmlns:a16="http://schemas.microsoft.com/office/drawing/2014/main" id="{C1C0A6BB-B5E1-4F35-BF5A-975EB30EFED2}"/>
            </a:ext>
          </a:extLst>
        </xdr:cNvPr>
        <xdr:cNvSpPr txBox="1"/>
      </xdr:nvSpPr>
      <xdr:spPr>
        <a:xfrm>
          <a:off x="16357600" y="1409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629" name="フローチャート: 判断 628">
          <a:extLst>
            <a:ext uri="{FF2B5EF4-FFF2-40B4-BE49-F238E27FC236}">
              <a16:creationId xmlns:a16="http://schemas.microsoft.com/office/drawing/2014/main" id="{B00C0F82-E02E-4D91-A4AB-029B1722A814}"/>
            </a:ext>
          </a:extLst>
        </xdr:cNvPr>
        <xdr:cNvSpPr/>
      </xdr:nvSpPr>
      <xdr:spPr>
        <a:xfrm>
          <a:off x="16268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34925</xdr:rowOff>
    </xdr:from>
    <xdr:to>
      <xdr:col>81</xdr:col>
      <xdr:colOff>101600</xdr:colOff>
      <xdr:row>82</xdr:row>
      <xdr:rowOff>136525</xdr:rowOff>
    </xdr:to>
    <xdr:sp macro="" textlink="">
      <xdr:nvSpPr>
        <xdr:cNvPr id="630" name="フローチャート: 判断 629">
          <a:extLst>
            <a:ext uri="{FF2B5EF4-FFF2-40B4-BE49-F238E27FC236}">
              <a16:creationId xmlns:a16="http://schemas.microsoft.com/office/drawing/2014/main" id="{944FE142-5711-444B-B22A-927C6A71435C}"/>
            </a:ext>
          </a:extLst>
        </xdr:cNvPr>
        <xdr:cNvSpPr/>
      </xdr:nvSpPr>
      <xdr:spPr>
        <a:xfrm>
          <a:off x="15430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158750</xdr:rowOff>
    </xdr:from>
    <xdr:to>
      <xdr:col>76</xdr:col>
      <xdr:colOff>165100</xdr:colOff>
      <xdr:row>82</xdr:row>
      <xdr:rowOff>88900</xdr:rowOff>
    </xdr:to>
    <xdr:sp macro="" textlink="">
      <xdr:nvSpPr>
        <xdr:cNvPr id="631" name="フローチャート: 判断 630">
          <a:extLst>
            <a:ext uri="{FF2B5EF4-FFF2-40B4-BE49-F238E27FC236}">
              <a16:creationId xmlns:a16="http://schemas.microsoft.com/office/drawing/2014/main" id="{6F6E56FC-0DDB-4366-8A74-2FEE10D4CC2D}"/>
            </a:ext>
          </a:extLst>
        </xdr:cNvPr>
        <xdr:cNvSpPr/>
      </xdr:nvSpPr>
      <xdr:spPr>
        <a:xfrm>
          <a:off x="14541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153036</xdr:rowOff>
    </xdr:from>
    <xdr:to>
      <xdr:col>72</xdr:col>
      <xdr:colOff>38100</xdr:colOff>
      <xdr:row>82</xdr:row>
      <xdr:rowOff>83186</xdr:rowOff>
    </xdr:to>
    <xdr:sp macro="" textlink="">
      <xdr:nvSpPr>
        <xdr:cNvPr id="632" name="フローチャート: 判断 631">
          <a:extLst>
            <a:ext uri="{FF2B5EF4-FFF2-40B4-BE49-F238E27FC236}">
              <a16:creationId xmlns:a16="http://schemas.microsoft.com/office/drawing/2014/main" id="{336D0D65-8E38-467A-9785-B1DFCEBE1085}"/>
            </a:ext>
          </a:extLst>
        </xdr:cNvPr>
        <xdr:cNvSpPr/>
      </xdr:nvSpPr>
      <xdr:spPr>
        <a:xfrm>
          <a:off x="13652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101600</xdr:rowOff>
    </xdr:from>
    <xdr:to>
      <xdr:col>67</xdr:col>
      <xdr:colOff>101600</xdr:colOff>
      <xdr:row>82</xdr:row>
      <xdr:rowOff>31750</xdr:rowOff>
    </xdr:to>
    <xdr:sp macro="" textlink="">
      <xdr:nvSpPr>
        <xdr:cNvPr id="633" name="フローチャート: 判断 632">
          <a:extLst>
            <a:ext uri="{FF2B5EF4-FFF2-40B4-BE49-F238E27FC236}">
              <a16:creationId xmlns:a16="http://schemas.microsoft.com/office/drawing/2014/main" id="{8ED9B4FE-A931-4C10-892A-2D891FF3A55F}"/>
            </a:ext>
          </a:extLst>
        </xdr:cNvPr>
        <xdr:cNvSpPr/>
      </xdr:nvSpPr>
      <xdr:spPr>
        <a:xfrm>
          <a:off x="12763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4" name="テキスト ボックス 633">
          <a:extLst>
            <a:ext uri="{FF2B5EF4-FFF2-40B4-BE49-F238E27FC236}">
              <a16:creationId xmlns:a16="http://schemas.microsoft.com/office/drawing/2014/main" id="{B38E32B8-F1BA-4893-89C8-7ADB7CD3BA7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5" name="テキスト ボックス 634">
          <a:extLst>
            <a:ext uri="{FF2B5EF4-FFF2-40B4-BE49-F238E27FC236}">
              <a16:creationId xmlns:a16="http://schemas.microsoft.com/office/drawing/2014/main" id="{8FA0928E-44E8-4882-8439-47CD8EC3E29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6" name="テキスト ボックス 635">
          <a:extLst>
            <a:ext uri="{FF2B5EF4-FFF2-40B4-BE49-F238E27FC236}">
              <a16:creationId xmlns:a16="http://schemas.microsoft.com/office/drawing/2014/main" id="{92E89FA2-82A2-4585-9FC4-7DBDC511E96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7" name="テキスト ボックス 636">
          <a:extLst>
            <a:ext uri="{FF2B5EF4-FFF2-40B4-BE49-F238E27FC236}">
              <a16:creationId xmlns:a16="http://schemas.microsoft.com/office/drawing/2014/main" id="{00086D99-DFF4-4CC8-9770-FF8AFD33751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8" name="テキスト ボックス 637">
          <a:extLst>
            <a:ext uri="{FF2B5EF4-FFF2-40B4-BE49-F238E27FC236}">
              <a16:creationId xmlns:a16="http://schemas.microsoft.com/office/drawing/2014/main" id="{9B49CCFC-FABB-4C19-BB0B-824CC4EC9DF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52070</xdr:rowOff>
    </xdr:from>
    <xdr:to>
      <xdr:col>81</xdr:col>
      <xdr:colOff>101600</xdr:colOff>
      <xdr:row>82</xdr:row>
      <xdr:rowOff>153670</xdr:rowOff>
    </xdr:to>
    <xdr:sp macro="" textlink="">
      <xdr:nvSpPr>
        <xdr:cNvPr id="639" name="楕円 638">
          <a:extLst>
            <a:ext uri="{FF2B5EF4-FFF2-40B4-BE49-F238E27FC236}">
              <a16:creationId xmlns:a16="http://schemas.microsoft.com/office/drawing/2014/main" id="{37A1B1CD-BE00-4FDA-B5D6-3968603BB81F}"/>
            </a:ext>
          </a:extLst>
        </xdr:cNvPr>
        <xdr:cNvSpPr/>
      </xdr:nvSpPr>
      <xdr:spPr>
        <a:xfrm>
          <a:off x="15430500" y="1411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13970</xdr:rowOff>
    </xdr:from>
    <xdr:to>
      <xdr:col>76</xdr:col>
      <xdr:colOff>165100</xdr:colOff>
      <xdr:row>82</xdr:row>
      <xdr:rowOff>115570</xdr:rowOff>
    </xdr:to>
    <xdr:sp macro="" textlink="">
      <xdr:nvSpPr>
        <xdr:cNvPr id="640" name="楕円 639">
          <a:extLst>
            <a:ext uri="{FF2B5EF4-FFF2-40B4-BE49-F238E27FC236}">
              <a16:creationId xmlns:a16="http://schemas.microsoft.com/office/drawing/2014/main" id="{25F55D6D-64EC-4E73-8C13-69533E1323C1}"/>
            </a:ext>
          </a:extLst>
        </xdr:cNvPr>
        <xdr:cNvSpPr/>
      </xdr:nvSpPr>
      <xdr:spPr>
        <a:xfrm>
          <a:off x="14541500" y="1407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64770</xdr:rowOff>
    </xdr:from>
    <xdr:to>
      <xdr:col>81</xdr:col>
      <xdr:colOff>50800</xdr:colOff>
      <xdr:row>82</xdr:row>
      <xdr:rowOff>102870</xdr:rowOff>
    </xdr:to>
    <xdr:cxnSp macro="">
      <xdr:nvCxnSpPr>
        <xdr:cNvPr id="641" name="直線コネクタ 640">
          <a:extLst>
            <a:ext uri="{FF2B5EF4-FFF2-40B4-BE49-F238E27FC236}">
              <a16:creationId xmlns:a16="http://schemas.microsoft.com/office/drawing/2014/main" id="{3D27B4C0-21DC-42CA-AA0F-07D5561834F4}"/>
            </a:ext>
          </a:extLst>
        </xdr:cNvPr>
        <xdr:cNvCxnSpPr/>
      </xdr:nvCxnSpPr>
      <xdr:spPr>
        <a:xfrm>
          <a:off x="14592300" y="141236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156845</xdr:rowOff>
    </xdr:from>
    <xdr:to>
      <xdr:col>72</xdr:col>
      <xdr:colOff>38100</xdr:colOff>
      <xdr:row>82</xdr:row>
      <xdr:rowOff>86995</xdr:rowOff>
    </xdr:to>
    <xdr:sp macro="" textlink="">
      <xdr:nvSpPr>
        <xdr:cNvPr id="642" name="楕円 641">
          <a:extLst>
            <a:ext uri="{FF2B5EF4-FFF2-40B4-BE49-F238E27FC236}">
              <a16:creationId xmlns:a16="http://schemas.microsoft.com/office/drawing/2014/main" id="{3CEA0D18-BFC9-4D82-89F2-98E9DF5EC5EF}"/>
            </a:ext>
          </a:extLst>
        </xdr:cNvPr>
        <xdr:cNvSpPr/>
      </xdr:nvSpPr>
      <xdr:spPr>
        <a:xfrm>
          <a:off x="13652500" y="1404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36195</xdr:rowOff>
    </xdr:from>
    <xdr:to>
      <xdr:col>76</xdr:col>
      <xdr:colOff>114300</xdr:colOff>
      <xdr:row>82</xdr:row>
      <xdr:rowOff>64770</xdr:rowOff>
    </xdr:to>
    <xdr:cxnSp macro="">
      <xdr:nvCxnSpPr>
        <xdr:cNvPr id="643" name="直線コネクタ 642">
          <a:extLst>
            <a:ext uri="{FF2B5EF4-FFF2-40B4-BE49-F238E27FC236}">
              <a16:creationId xmlns:a16="http://schemas.microsoft.com/office/drawing/2014/main" id="{83AE0CF0-BBFE-4FEC-9B12-DEE432344FEB}"/>
            </a:ext>
          </a:extLst>
        </xdr:cNvPr>
        <xdr:cNvCxnSpPr/>
      </xdr:nvCxnSpPr>
      <xdr:spPr>
        <a:xfrm>
          <a:off x="13703300" y="140950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122555</xdr:rowOff>
    </xdr:from>
    <xdr:to>
      <xdr:col>67</xdr:col>
      <xdr:colOff>101600</xdr:colOff>
      <xdr:row>82</xdr:row>
      <xdr:rowOff>52705</xdr:rowOff>
    </xdr:to>
    <xdr:sp macro="" textlink="">
      <xdr:nvSpPr>
        <xdr:cNvPr id="644" name="楕円 643">
          <a:extLst>
            <a:ext uri="{FF2B5EF4-FFF2-40B4-BE49-F238E27FC236}">
              <a16:creationId xmlns:a16="http://schemas.microsoft.com/office/drawing/2014/main" id="{B4CA1281-AE48-4213-9B94-EB4A0E306A33}"/>
            </a:ext>
          </a:extLst>
        </xdr:cNvPr>
        <xdr:cNvSpPr/>
      </xdr:nvSpPr>
      <xdr:spPr>
        <a:xfrm>
          <a:off x="12763500" y="1401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1905</xdr:rowOff>
    </xdr:from>
    <xdr:to>
      <xdr:col>71</xdr:col>
      <xdr:colOff>177800</xdr:colOff>
      <xdr:row>82</xdr:row>
      <xdr:rowOff>36195</xdr:rowOff>
    </xdr:to>
    <xdr:cxnSp macro="">
      <xdr:nvCxnSpPr>
        <xdr:cNvPr id="645" name="直線コネクタ 644">
          <a:extLst>
            <a:ext uri="{FF2B5EF4-FFF2-40B4-BE49-F238E27FC236}">
              <a16:creationId xmlns:a16="http://schemas.microsoft.com/office/drawing/2014/main" id="{29C34941-87EA-41A3-BB68-9F62412A0A8C}"/>
            </a:ext>
          </a:extLst>
        </xdr:cNvPr>
        <xdr:cNvCxnSpPr/>
      </xdr:nvCxnSpPr>
      <xdr:spPr>
        <a:xfrm>
          <a:off x="12814300" y="140608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153052</xdr:rowOff>
    </xdr:from>
    <xdr:ext cx="405111" cy="259045"/>
    <xdr:sp macro="" textlink="">
      <xdr:nvSpPr>
        <xdr:cNvPr id="646" name="n_1aveValue【消防施設】&#10;有形固定資産減価償却率">
          <a:extLst>
            <a:ext uri="{FF2B5EF4-FFF2-40B4-BE49-F238E27FC236}">
              <a16:creationId xmlns:a16="http://schemas.microsoft.com/office/drawing/2014/main" id="{CB5CFC26-1FA3-4884-8E74-3862B66B8E50}"/>
            </a:ext>
          </a:extLst>
        </xdr:cNvPr>
        <xdr:cNvSpPr txBox="1"/>
      </xdr:nvSpPr>
      <xdr:spPr>
        <a:xfrm>
          <a:off x="152660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105427</xdr:rowOff>
    </xdr:from>
    <xdr:ext cx="405111" cy="259045"/>
    <xdr:sp macro="" textlink="">
      <xdr:nvSpPr>
        <xdr:cNvPr id="647" name="n_2aveValue【消防施設】&#10;有形固定資産減価償却率">
          <a:extLst>
            <a:ext uri="{FF2B5EF4-FFF2-40B4-BE49-F238E27FC236}">
              <a16:creationId xmlns:a16="http://schemas.microsoft.com/office/drawing/2014/main" id="{A4C565D3-D63C-426F-95F7-E1CACE569E91}"/>
            </a:ext>
          </a:extLst>
        </xdr:cNvPr>
        <xdr:cNvSpPr txBox="1"/>
      </xdr:nvSpPr>
      <xdr:spPr>
        <a:xfrm>
          <a:off x="143897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99713</xdr:rowOff>
    </xdr:from>
    <xdr:ext cx="405111" cy="259045"/>
    <xdr:sp macro="" textlink="">
      <xdr:nvSpPr>
        <xdr:cNvPr id="648" name="n_3aveValue【消防施設】&#10;有形固定資産減価償却率">
          <a:extLst>
            <a:ext uri="{FF2B5EF4-FFF2-40B4-BE49-F238E27FC236}">
              <a16:creationId xmlns:a16="http://schemas.microsoft.com/office/drawing/2014/main" id="{A51BC98D-3F5A-4BC1-B659-0A95ACB6DF2F}"/>
            </a:ext>
          </a:extLst>
        </xdr:cNvPr>
        <xdr:cNvSpPr txBox="1"/>
      </xdr:nvSpPr>
      <xdr:spPr>
        <a:xfrm>
          <a:off x="13500744"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48277</xdr:rowOff>
    </xdr:from>
    <xdr:ext cx="405111" cy="259045"/>
    <xdr:sp macro="" textlink="">
      <xdr:nvSpPr>
        <xdr:cNvPr id="649" name="n_4aveValue【消防施設】&#10;有形固定資産減価償却率">
          <a:extLst>
            <a:ext uri="{FF2B5EF4-FFF2-40B4-BE49-F238E27FC236}">
              <a16:creationId xmlns:a16="http://schemas.microsoft.com/office/drawing/2014/main" id="{5E2EE614-B773-4E02-BD11-878FCA9ED40B}"/>
            </a:ext>
          </a:extLst>
        </xdr:cNvPr>
        <xdr:cNvSpPr txBox="1"/>
      </xdr:nvSpPr>
      <xdr:spPr>
        <a:xfrm>
          <a:off x="12611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144797</xdr:rowOff>
    </xdr:from>
    <xdr:ext cx="405111" cy="259045"/>
    <xdr:sp macro="" textlink="">
      <xdr:nvSpPr>
        <xdr:cNvPr id="650" name="n_1mainValue【消防施設】&#10;有形固定資産減価償却率">
          <a:extLst>
            <a:ext uri="{FF2B5EF4-FFF2-40B4-BE49-F238E27FC236}">
              <a16:creationId xmlns:a16="http://schemas.microsoft.com/office/drawing/2014/main" id="{03DF52DF-B16E-403F-A541-EC8448398C33}"/>
            </a:ext>
          </a:extLst>
        </xdr:cNvPr>
        <xdr:cNvSpPr txBox="1"/>
      </xdr:nvSpPr>
      <xdr:spPr>
        <a:xfrm>
          <a:off x="15266044" y="1420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106697</xdr:rowOff>
    </xdr:from>
    <xdr:ext cx="405111" cy="259045"/>
    <xdr:sp macro="" textlink="">
      <xdr:nvSpPr>
        <xdr:cNvPr id="651" name="n_2mainValue【消防施設】&#10;有形固定資産減価償却率">
          <a:extLst>
            <a:ext uri="{FF2B5EF4-FFF2-40B4-BE49-F238E27FC236}">
              <a16:creationId xmlns:a16="http://schemas.microsoft.com/office/drawing/2014/main" id="{3E16C20F-3C52-41C2-9E04-5D21DF1909A4}"/>
            </a:ext>
          </a:extLst>
        </xdr:cNvPr>
        <xdr:cNvSpPr txBox="1"/>
      </xdr:nvSpPr>
      <xdr:spPr>
        <a:xfrm>
          <a:off x="143897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78122</xdr:rowOff>
    </xdr:from>
    <xdr:ext cx="405111" cy="259045"/>
    <xdr:sp macro="" textlink="">
      <xdr:nvSpPr>
        <xdr:cNvPr id="652" name="n_3mainValue【消防施設】&#10;有形固定資産減価償却率">
          <a:extLst>
            <a:ext uri="{FF2B5EF4-FFF2-40B4-BE49-F238E27FC236}">
              <a16:creationId xmlns:a16="http://schemas.microsoft.com/office/drawing/2014/main" id="{ECCDB192-FCC2-479E-A764-D07EF25A2A63}"/>
            </a:ext>
          </a:extLst>
        </xdr:cNvPr>
        <xdr:cNvSpPr txBox="1"/>
      </xdr:nvSpPr>
      <xdr:spPr>
        <a:xfrm>
          <a:off x="13500744" y="1413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43832</xdr:rowOff>
    </xdr:from>
    <xdr:ext cx="405111" cy="259045"/>
    <xdr:sp macro="" textlink="">
      <xdr:nvSpPr>
        <xdr:cNvPr id="653" name="n_4mainValue【消防施設】&#10;有形固定資産減価償却率">
          <a:extLst>
            <a:ext uri="{FF2B5EF4-FFF2-40B4-BE49-F238E27FC236}">
              <a16:creationId xmlns:a16="http://schemas.microsoft.com/office/drawing/2014/main" id="{D9AC40DD-38FA-4768-A898-673D95264528}"/>
            </a:ext>
          </a:extLst>
        </xdr:cNvPr>
        <xdr:cNvSpPr txBox="1"/>
      </xdr:nvSpPr>
      <xdr:spPr>
        <a:xfrm>
          <a:off x="1261174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4" name="正方形/長方形 653">
          <a:extLst>
            <a:ext uri="{FF2B5EF4-FFF2-40B4-BE49-F238E27FC236}">
              <a16:creationId xmlns:a16="http://schemas.microsoft.com/office/drawing/2014/main" id="{52D0D882-6445-4185-AEB6-5EBDCB11715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5" name="正方形/長方形 654">
          <a:extLst>
            <a:ext uri="{FF2B5EF4-FFF2-40B4-BE49-F238E27FC236}">
              <a16:creationId xmlns:a16="http://schemas.microsoft.com/office/drawing/2014/main" id="{D2BF932E-E983-4908-9C22-5E6A1072E7C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6" name="正方形/長方形 655">
          <a:extLst>
            <a:ext uri="{FF2B5EF4-FFF2-40B4-BE49-F238E27FC236}">
              <a16:creationId xmlns:a16="http://schemas.microsoft.com/office/drawing/2014/main" id="{B8905970-5FFC-44A3-9EA8-89791EDAD75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7" name="正方形/長方形 656">
          <a:extLst>
            <a:ext uri="{FF2B5EF4-FFF2-40B4-BE49-F238E27FC236}">
              <a16:creationId xmlns:a16="http://schemas.microsoft.com/office/drawing/2014/main" id="{751C4017-B9DE-4245-9FF6-2EEA472AE44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8" name="正方形/長方形 657">
          <a:extLst>
            <a:ext uri="{FF2B5EF4-FFF2-40B4-BE49-F238E27FC236}">
              <a16:creationId xmlns:a16="http://schemas.microsoft.com/office/drawing/2014/main" id="{69065FE4-3347-4DED-B84F-03580664D1C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9" name="正方形/長方形 658">
          <a:extLst>
            <a:ext uri="{FF2B5EF4-FFF2-40B4-BE49-F238E27FC236}">
              <a16:creationId xmlns:a16="http://schemas.microsoft.com/office/drawing/2014/main" id="{2E172236-414C-4A20-A5ED-268DA510835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0" name="正方形/長方形 659">
          <a:extLst>
            <a:ext uri="{FF2B5EF4-FFF2-40B4-BE49-F238E27FC236}">
              <a16:creationId xmlns:a16="http://schemas.microsoft.com/office/drawing/2014/main" id="{3CA4A549-6AD0-4A6E-9D52-2DF8AD67EE7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1" name="正方形/長方形 660">
          <a:extLst>
            <a:ext uri="{FF2B5EF4-FFF2-40B4-BE49-F238E27FC236}">
              <a16:creationId xmlns:a16="http://schemas.microsoft.com/office/drawing/2014/main" id="{9CF59B12-2E59-4E0E-A80E-35A423C5ED0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2" name="テキスト ボックス 661">
          <a:extLst>
            <a:ext uri="{FF2B5EF4-FFF2-40B4-BE49-F238E27FC236}">
              <a16:creationId xmlns:a16="http://schemas.microsoft.com/office/drawing/2014/main" id="{D3F0336A-B124-4259-AAC3-1F555D1FA1D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3" name="直線コネクタ 662">
          <a:extLst>
            <a:ext uri="{FF2B5EF4-FFF2-40B4-BE49-F238E27FC236}">
              <a16:creationId xmlns:a16="http://schemas.microsoft.com/office/drawing/2014/main" id="{CFBD2BB5-7560-48D1-AEE2-4E0A7090B48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64" name="直線コネクタ 663">
          <a:extLst>
            <a:ext uri="{FF2B5EF4-FFF2-40B4-BE49-F238E27FC236}">
              <a16:creationId xmlns:a16="http://schemas.microsoft.com/office/drawing/2014/main" id="{F1326DA4-5214-4146-9052-D5988E1A5B5D}"/>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65" name="テキスト ボックス 664">
          <a:extLst>
            <a:ext uri="{FF2B5EF4-FFF2-40B4-BE49-F238E27FC236}">
              <a16:creationId xmlns:a16="http://schemas.microsoft.com/office/drawing/2014/main" id="{F103C339-9826-48B7-996B-361C731B20EF}"/>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66" name="直線コネクタ 665">
          <a:extLst>
            <a:ext uri="{FF2B5EF4-FFF2-40B4-BE49-F238E27FC236}">
              <a16:creationId xmlns:a16="http://schemas.microsoft.com/office/drawing/2014/main" id="{46326F49-E543-4C6A-8239-4FFC11F13C15}"/>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67" name="テキスト ボックス 666">
          <a:extLst>
            <a:ext uri="{FF2B5EF4-FFF2-40B4-BE49-F238E27FC236}">
              <a16:creationId xmlns:a16="http://schemas.microsoft.com/office/drawing/2014/main" id="{9648CE40-A48E-43BF-958F-666CEE618FC1}"/>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68" name="直線コネクタ 667">
          <a:extLst>
            <a:ext uri="{FF2B5EF4-FFF2-40B4-BE49-F238E27FC236}">
              <a16:creationId xmlns:a16="http://schemas.microsoft.com/office/drawing/2014/main" id="{F76F8908-9C8F-4A38-A442-BE9331A7CCEE}"/>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69" name="テキスト ボックス 668">
          <a:extLst>
            <a:ext uri="{FF2B5EF4-FFF2-40B4-BE49-F238E27FC236}">
              <a16:creationId xmlns:a16="http://schemas.microsoft.com/office/drawing/2014/main" id="{4BF39A68-C28E-470E-9F41-8ABA560130AD}"/>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70" name="直線コネクタ 669">
          <a:extLst>
            <a:ext uri="{FF2B5EF4-FFF2-40B4-BE49-F238E27FC236}">
              <a16:creationId xmlns:a16="http://schemas.microsoft.com/office/drawing/2014/main" id="{5212ECD3-4565-4A0F-874B-57BB755F329D}"/>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71" name="テキスト ボックス 670">
          <a:extLst>
            <a:ext uri="{FF2B5EF4-FFF2-40B4-BE49-F238E27FC236}">
              <a16:creationId xmlns:a16="http://schemas.microsoft.com/office/drawing/2014/main" id="{FB245BD7-F789-4FF1-BF1A-EB6113B4C708}"/>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72" name="直線コネクタ 671">
          <a:extLst>
            <a:ext uri="{FF2B5EF4-FFF2-40B4-BE49-F238E27FC236}">
              <a16:creationId xmlns:a16="http://schemas.microsoft.com/office/drawing/2014/main" id="{B2903DBE-F029-443A-A860-101B0ED99D0B}"/>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73" name="テキスト ボックス 672">
          <a:extLst>
            <a:ext uri="{FF2B5EF4-FFF2-40B4-BE49-F238E27FC236}">
              <a16:creationId xmlns:a16="http://schemas.microsoft.com/office/drawing/2014/main" id="{15E96667-10B1-4C90-96A4-3B392AEC9A9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74" name="直線コネクタ 673">
          <a:extLst>
            <a:ext uri="{FF2B5EF4-FFF2-40B4-BE49-F238E27FC236}">
              <a16:creationId xmlns:a16="http://schemas.microsoft.com/office/drawing/2014/main" id="{C8FAE7E7-2BB3-4FA3-A6A0-74029EB47483}"/>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75" name="テキスト ボックス 674">
          <a:extLst>
            <a:ext uri="{FF2B5EF4-FFF2-40B4-BE49-F238E27FC236}">
              <a16:creationId xmlns:a16="http://schemas.microsoft.com/office/drawing/2014/main" id="{7EEECC74-EF6D-4A9B-BB95-28C24295EC39}"/>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6" name="直線コネクタ 675">
          <a:extLst>
            <a:ext uri="{FF2B5EF4-FFF2-40B4-BE49-F238E27FC236}">
              <a16:creationId xmlns:a16="http://schemas.microsoft.com/office/drawing/2014/main" id="{961A44F3-82FF-4671-8313-7A2E0D0DEBB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7" name="テキスト ボックス 676">
          <a:extLst>
            <a:ext uri="{FF2B5EF4-FFF2-40B4-BE49-F238E27FC236}">
              <a16:creationId xmlns:a16="http://schemas.microsoft.com/office/drawing/2014/main" id="{63F7B271-5A3D-46DD-9E8D-E5B5B27ACA9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8" name="【消防施設】&#10;一人当たり面積グラフ枠">
          <a:extLst>
            <a:ext uri="{FF2B5EF4-FFF2-40B4-BE49-F238E27FC236}">
              <a16:creationId xmlns:a16="http://schemas.microsoft.com/office/drawing/2014/main" id="{1CDF07D7-334A-4832-ADA2-2B5AC31012A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72934</xdr:rowOff>
    </xdr:from>
    <xdr:to>
      <xdr:col>116</xdr:col>
      <xdr:colOff>62864</xdr:colOff>
      <xdr:row>86</xdr:row>
      <xdr:rowOff>148045</xdr:rowOff>
    </xdr:to>
    <xdr:cxnSp macro="">
      <xdr:nvCxnSpPr>
        <xdr:cNvPr id="679" name="直線コネクタ 678">
          <a:extLst>
            <a:ext uri="{FF2B5EF4-FFF2-40B4-BE49-F238E27FC236}">
              <a16:creationId xmlns:a16="http://schemas.microsoft.com/office/drawing/2014/main" id="{9E726A94-7BB7-4FCF-B25D-2AF204F34303}"/>
            </a:ext>
          </a:extLst>
        </xdr:cNvPr>
        <xdr:cNvCxnSpPr/>
      </xdr:nvCxnSpPr>
      <xdr:spPr>
        <a:xfrm flipV="1">
          <a:off x="22160864" y="13446034"/>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151872</xdr:rowOff>
    </xdr:from>
    <xdr:ext cx="469744" cy="259045"/>
    <xdr:sp macro="" textlink="">
      <xdr:nvSpPr>
        <xdr:cNvPr id="680" name="【消防施設】&#10;一人当たり面積最小値テキスト">
          <a:extLst>
            <a:ext uri="{FF2B5EF4-FFF2-40B4-BE49-F238E27FC236}">
              <a16:creationId xmlns:a16="http://schemas.microsoft.com/office/drawing/2014/main" id="{FED664BB-F975-4A41-99D0-BE5D53BA8ADE}"/>
            </a:ext>
          </a:extLst>
        </xdr:cNvPr>
        <xdr:cNvSpPr txBox="1"/>
      </xdr:nvSpPr>
      <xdr:spPr>
        <a:xfrm>
          <a:off x="22199600" y="1489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148045</xdr:rowOff>
    </xdr:from>
    <xdr:to>
      <xdr:col>116</xdr:col>
      <xdr:colOff>152400</xdr:colOff>
      <xdr:row>86</xdr:row>
      <xdr:rowOff>148045</xdr:rowOff>
    </xdr:to>
    <xdr:cxnSp macro="">
      <xdr:nvCxnSpPr>
        <xdr:cNvPr id="681" name="直線コネクタ 680">
          <a:extLst>
            <a:ext uri="{FF2B5EF4-FFF2-40B4-BE49-F238E27FC236}">
              <a16:creationId xmlns:a16="http://schemas.microsoft.com/office/drawing/2014/main" id="{2BA0B2E1-143A-4C37-AFE5-62CB29206770}"/>
            </a:ext>
          </a:extLst>
        </xdr:cNvPr>
        <xdr:cNvCxnSpPr/>
      </xdr:nvCxnSpPr>
      <xdr:spPr>
        <a:xfrm>
          <a:off x="22072600" y="14892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19611</xdr:rowOff>
    </xdr:from>
    <xdr:ext cx="469744" cy="259045"/>
    <xdr:sp macro="" textlink="">
      <xdr:nvSpPr>
        <xdr:cNvPr id="682" name="【消防施設】&#10;一人当たり面積最大値テキスト">
          <a:extLst>
            <a:ext uri="{FF2B5EF4-FFF2-40B4-BE49-F238E27FC236}">
              <a16:creationId xmlns:a16="http://schemas.microsoft.com/office/drawing/2014/main" id="{CE39F175-6397-48C8-9D42-B3636742EA4C}"/>
            </a:ext>
          </a:extLst>
        </xdr:cNvPr>
        <xdr:cNvSpPr txBox="1"/>
      </xdr:nvSpPr>
      <xdr:spPr>
        <a:xfrm>
          <a:off x="22199600" y="13221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72934</xdr:rowOff>
    </xdr:from>
    <xdr:to>
      <xdr:col>116</xdr:col>
      <xdr:colOff>152400</xdr:colOff>
      <xdr:row>78</xdr:row>
      <xdr:rowOff>72934</xdr:rowOff>
    </xdr:to>
    <xdr:cxnSp macro="">
      <xdr:nvCxnSpPr>
        <xdr:cNvPr id="683" name="直線コネクタ 682">
          <a:extLst>
            <a:ext uri="{FF2B5EF4-FFF2-40B4-BE49-F238E27FC236}">
              <a16:creationId xmlns:a16="http://schemas.microsoft.com/office/drawing/2014/main" id="{6C9289A2-7F92-444D-94C8-C841B0B350E7}"/>
            </a:ext>
          </a:extLst>
        </xdr:cNvPr>
        <xdr:cNvCxnSpPr/>
      </xdr:nvCxnSpPr>
      <xdr:spPr>
        <a:xfrm>
          <a:off x="22072600" y="13446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131734</xdr:rowOff>
    </xdr:from>
    <xdr:ext cx="469744" cy="259045"/>
    <xdr:sp macro="" textlink="">
      <xdr:nvSpPr>
        <xdr:cNvPr id="684" name="【消防施設】&#10;一人当たり面積平均値テキスト">
          <a:extLst>
            <a:ext uri="{FF2B5EF4-FFF2-40B4-BE49-F238E27FC236}">
              <a16:creationId xmlns:a16="http://schemas.microsoft.com/office/drawing/2014/main" id="{D8A2268E-1A6B-40DA-8441-2AF502B5DDA9}"/>
            </a:ext>
          </a:extLst>
        </xdr:cNvPr>
        <xdr:cNvSpPr txBox="1"/>
      </xdr:nvSpPr>
      <xdr:spPr>
        <a:xfrm>
          <a:off x="22199600" y="14704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153307</xdr:rowOff>
    </xdr:from>
    <xdr:to>
      <xdr:col>116</xdr:col>
      <xdr:colOff>114300</xdr:colOff>
      <xdr:row>86</xdr:row>
      <xdr:rowOff>83457</xdr:rowOff>
    </xdr:to>
    <xdr:sp macro="" textlink="">
      <xdr:nvSpPr>
        <xdr:cNvPr id="685" name="フローチャート: 判断 684">
          <a:extLst>
            <a:ext uri="{FF2B5EF4-FFF2-40B4-BE49-F238E27FC236}">
              <a16:creationId xmlns:a16="http://schemas.microsoft.com/office/drawing/2014/main" id="{074B10F5-CCA1-4E29-A48C-01D75F9E9976}"/>
            </a:ext>
          </a:extLst>
        </xdr:cNvPr>
        <xdr:cNvSpPr/>
      </xdr:nvSpPr>
      <xdr:spPr>
        <a:xfrm>
          <a:off x="221107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153307</xdr:rowOff>
    </xdr:from>
    <xdr:to>
      <xdr:col>112</xdr:col>
      <xdr:colOff>38100</xdr:colOff>
      <xdr:row>86</xdr:row>
      <xdr:rowOff>83457</xdr:rowOff>
    </xdr:to>
    <xdr:sp macro="" textlink="">
      <xdr:nvSpPr>
        <xdr:cNvPr id="686" name="フローチャート: 判断 685">
          <a:extLst>
            <a:ext uri="{FF2B5EF4-FFF2-40B4-BE49-F238E27FC236}">
              <a16:creationId xmlns:a16="http://schemas.microsoft.com/office/drawing/2014/main" id="{B7E63514-3DE0-4B4E-8533-39DAD1C1C9BE}"/>
            </a:ext>
          </a:extLst>
        </xdr:cNvPr>
        <xdr:cNvSpPr/>
      </xdr:nvSpPr>
      <xdr:spPr>
        <a:xfrm>
          <a:off x="212725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148952</xdr:rowOff>
    </xdr:from>
    <xdr:to>
      <xdr:col>107</xdr:col>
      <xdr:colOff>101600</xdr:colOff>
      <xdr:row>86</xdr:row>
      <xdr:rowOff>79102</xdr:rowOff>
    </xdr:to>
    <xdr:sp macro="" textlink="">
      <xdr:nvSpPr>
        <xdr:cNvPr id="687" name="フローチャート: 判断 686">
          <a:extLst>
            <a:ext uri="{FF2B5EF4-FFF2-40B4-BE49-F238E27FC236}">
              <a16:creationId xmlns:a16="http://schemas.microsoft.com/office/drawing/2014/main" id="{EA63F47A-40F7-4AFB-9360-2392CB3E2CDC}"/>
            </a:ext>
          </a:extLst>
        </xdr:cNvPr>
        <xdr:cNvSpPr/>
      </xdr:nvSpPr>
      <xdr:spPr>
        <a:xfrm>
          <a:off x="20383500" y="1472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157662</xdr:rowOff>
    </xdr:from>
    <xdr:to>
      <xdr:col>102</xdr:col>
      <xdr:colOff>165100</xdr:colOff>
      <xdr:row>86</xdr:row>
      <xdr:rowOff>87812</xdr:rowOff>
    </xdr:to>
    <xdr:sp macro="" textlink="">
      <xdr:nvSpPr>
        <xdr:cNvPr id="688" name="フローチャート: 判断 687">
          <a:extLst>
            <a:ext uri="{FF2B5EF4-FFF2-40B4-BE49-F238E27FC236}">
              <a16:creationId xmlns:a16="http://schemas.microsoft.com/office/drawing/2014/main" id="{7F5A5BE8-04C3-429B-B4C5-61FC32E68918}"/>
            </a:ext>
          </a:extLst>
        </xdr:cNvPr>
        <xdr:cNvSpPr/>
      </xdr:nvSpPr>
      <xdr:spPr>
        <a:xfrm>
          <a:off x="19494500" y="1473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164193</xdr:rowOff>
    </xdr:from>
    <xdr:to>
      <xdr:col>98</xdr:col>
      <xdr:colOff>38100</xdr:colOff>
      <xdr:row>86</xdr:row>
      <xdr:rowOff>94343</xdr:rowOff>
    </xdr:to>
    <xdr:sp macro="" textlink="">
      <xdr:nvSpPr>
        <xdr:cNvPr id="689" name="フローチャート: 判断 688">
          <a:extLst>
            <a:ext uri="{FF2B5EF4-FFF2-40B4-BE49-F238E27FC236}">
              <a16:creationId xmlns:a16="http://schemas.microsoft.com/office/drawing/2014/main" id="{032630CB-B59F-42AF-AACD-F0F60F1C88F3}"/>
            </a:ext>
          </a:extLst>
        </xdr:cNvPr>
        <xdr:cNvSpPr/>
      </xdr:nvSpPr>
      <xdr:spPr>
        <a:xfrm>
          <a:off x="18605500" y="1473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90" name="テキスト ボックス 689">
          <a:extLst>
            <a:ext uri="{FF2B5EF4-FFF2-40B4-BE49-F238E27FC236}">
              <a16:creationId xmlns:a16="http://schemas.microsoft.com/office/drawing/2014/main" id="{662160B1-1173-4B84-B88A-A82B91CB0F4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91" name="テキスト ボックス 690">
          <a:extLst>
            <a:ext uri="{FF2B5EF4-FFF2-40B4-BE49-F238E27FC236}">
              <a16:creationId xmlns:a16="http://schemas.microsoft.com/office/drawing/2014/main" id="{2CD71EF1-0CF1-45B3-BAB7-5118EEB13F0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92" name="テキスト ボックス 691">
          <a:extLst>
            <a:ext uri="{FF2B5EF4-FFF2-40B4-BE49-F238E27FC236}">
              <a16:creationId xmlns:a16="http://schemas.microsoft.com/office/drawing/2014/main" id="{38D03092-BC06-4EBD-BA70-F2C172754ED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93" name="テキスト ボックス 692">
          <a:extLst>
            <a:ext uri="{FF2B5EF4-FFF2-40B4-BE49-F238E27FC236}">
              <a16:creationId xmlns:a16="http://schemas.microsoft.com/office/drawing/2014/main" id="{C50300DA-7E8E-4873-AB43-8C532FFE42F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4" name="テキスト ボックス 693">
          <a:extLst>
            <a:ext uri="{FF2B5EF4-FFF2-40B4-BE49-F238E27FC236}">
              <a16:creationId xmlns:a16="http://schemas.microsoft.com/office/drawing/2014/main" id="{DE614624-7797-49A6-BCDB-7EFD4B2A3FD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90170</xdr:rowOff>
    </xdr:from>
    <xdr:to>
      <xdr:col>112</xdr:col>
      <xdr:colOff>38100</xdr:colOff>
      <xdr:row>86</xdr:row>
      <xdr:rowOff>20320</xdr:rowOff>
    </xdr:to>
    <xdr:sp macro="" textlink="">
      <xdr:nvSpPr>
        <xdr:cNvPr id="695" name="楕円 694">
          <a:extLst>
            <a:ext uri="{FF2B5EF4-FFF2-40B4-BE49-F238E27FC236}">
              <a16:creationId xmlns:a16="http://schemas.microsoft.com/office/drawing/2014/main" id="{DE4B9D48-D035-4275-863C-52BFF4729057}"/>
            </a:ext>
          </a:extLst>
        </xdr:cNvPr>
        <xdr:cNvSpPr/>
      </xdr:nvSpPr>
      <xdr:spPr>
        <a:xfrm>
          <a:off x="21272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92348</xdr:rowOff>
    </xdr:from>
    <xdr:to>
      <xdr:col>107</xdr:col>
      <xdr:colOff>101600</xdr:colOff>
      <xdr:row>86</xdr:row>
      <xdr:rowOff>22498</xdr:rowOff>
    </xdr:to>
    <xdr:sp macro="" textlink="">
      <xdr:nvSpPr>
        <xdr:cNvPr id="696" name="楕円 695">
          <a:extLst>
            <a:ext uri="{FF2B5EF4-FFF2-40B4-BE49-F238E27FC236}">
              <a16:creationId xmlns:a16="http://schemas.microsoft.com/office/drawing/2014/main" id="{86DFB149-16BA-4398-B11F-70B25B5840FE}"/>
            </a:ext>
          </a:extLst>
        </xdr:cNvPr>
        <xdr:cNvSpPr/>
      </xdr:nvSpPr>
      <xdr:spPr>
        <a:xfrm>
          <a:off x="20383500" y="1466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140970</xdr:rowOff>
    </xdr:from>
    <xdr:to>
      <xdr:col>111</xdr:col>
      <xdr:colOff>177800</xdr:colOff>
      <xdr:row>85</xdr:row>
      <xdr:rowOff>143148</xdr:rowOff>
    </xdr:to>
    <xdr:cxnSp macro="">
      <xdr:nvCxnSpPr>
        <xdr:cNvPr id="697" name="直線コネクタ 696">
          <a:extLst>
            <a:ext uri="{FF2B5EF4-FFF2-40B4-BE49-F238E27FC236}">
              <a16:creationId xmlns:a16="http://schemas.microsoft.com/office/drawing/2014/main" id="{8B07E719-E700-4E03-A3B9-1965BF6C40D6}"/>
            </a:ext>
          </a:extLst>
        </xdr:cNvPr>
        <xdr:cNvCxnSpPr/>
      </xdr:nvCxnSpPr>
      <xdr:spPr>
        <a:xfrm flipV="1">
          <a:off x="20434300" y="14714220"/>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94524</xdr:rowOff>
    </xdr:from>
    <xdr:to>
      <xdr:col>102</xdr:col>
      <xdr:colOff>165100</xdr:colOff>
      <xdr:row>86</xdr:row>
      <xdr:rowOff>24674</xdr:rowOff>
    </xdr:to>
    <xdr:sp macro="" textlink="">
      <xdr:nvSpPr>
        <xdr:cNvPr id="698" name="楕円 697">
          <a:extLst>
            <a:ext uri="{FF2B5EF4-FFF2-40B4-BE49-F238E27FC236}">
              <a16:creationId xmlns:a16="http://schemas.microsoft.com/office/drawing/2014/main" id="{771C7B12-008A-4732-8ED4-AD80EEB4CFB1}"/>
            </a:ext>
          </a:extLst>
        </xdr:cNvPr>
        <xdr:cNvSpPr/>
      </xdr:nvSpPr>
      <xdr:spPr>
        <a:xfrm>
          <a:off x="19494500" y="1466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143148</xdr:rowOff>
    </xdr:from>
    <xdr:to>
      <xdr:col>107</xdr:col>
      <xdr:colOff>50800</xdr:colOff>
      <xdr:row>85</xdr:row>
      <xdr:rowOff>145324</xdr:rowOff>
    </xdr:to>
    <xdr:cxnSp macro="">
      <xdr:nvCxnSpPr>
        <xdr:cNvPr id="699" name="直線コネクタ 698">
          <a:extLst>
            <a:ext uri="{FF2B5EF4-FFF2-40B4-BE49-F238E27FC236}">
              <a16:creationId xmlns:a16="http://schemas.microsoft.com/office/drawing/2014/main" id="{F3ED4421-D4F4-4969-BEBA-F5B42E045295}"/>
            </a:ext>
          </a:extLst>
        </xdr:cNvPr>
        <xdr:cNvCxnSpPr/>
      </xdr:nvCxnSpPr>
      <xdr:spPr>
        <a:xfrm flipV="1">
          <a:off x="19545300" y="14716398"/>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95613</xdr:rowOff>
    </xdr:from>
    <xdr:to>
      <xdr:col>98</xdr:col>
      <xdr:colOff>38100</xdr:colOff>
      <xdr:row>86</xdr:row>
      <xdr:rowOff>25763</xdr:rowOff>
    </xdr:to>
    <xdr:sp macro="" textlink="">
      <xdr:nvSpPr>
        <xdr:cNvPr id="700" name="楕円 699">
          <a:extLst>
            <a:ext uri="{FF2B5EF4-FFF2-40B4-BE49-F238E27FC236}">
              <a16:creationId xmlns:a16="http://schemas.microsoft.com/office/drawing/2014/main" id="{C9B14FF7-1E36-4DB5-860A-538BA18299AE}"/>
            </a:ext>
          </a:extLst>
        </xdr:cNvPr>
        <xdr:cNvSpPr/>
      </xdr:nvSpPr>
      <xdr:spPr>
        <a:xfrm>
          <a:off x="18605500" y="1466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145324</xdr:rowOff>
    </xdr:from>
    <xdr:to>
      <xdr:col>102</xdr:col>
      <xdr:colOff>114300</xdr:colOff>
      <xdr:row>85</xdr:row>
      <xdr:rowOff>146413</xdr:rowOff>
    </xdr:to>
    <xdr:cxnSp macro="">
      <xdr:nvCxnSpPr>
        <xdr:cNvPr id="701" name="直線コネクタ 700">
          <a:extLst>
            <a:ext uri="{FF2B5EF4-FFF2-40B4-BE49-F238E27FC236}">
              <a16:creationId xmlns:a16="http://schemas.microsoft.com/office/drawing/2014/main" id="{2EA2E6A8-DB6E-4E45-868A-EB14D3D75771}"/>
            </a:ext>
          </a:extLst>
        </xdr:cNvPr>
        <xdr:cNvCxnSpPr/>
      </xdr:nvCxnSpPr>
      <xdr:spPr>
        <a:xfrm flipV="1">
          <a:off x="18656300" y="14718574"/>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74584</xdr:rowOff>
    </xdr:from>
    <xdr:ext cx="469744" cy="259045"/>
    <xdr:sp macro="" textlink="">
      <xdr:nvSpPr>
        <xdr:cNvPr id="702" name="n_1aveValue【消防施設】&#10;一人当たり面積">
          <a:extLst>
            <a:ext uri="{FF2B5EF4-FFF2-40B4-BE49-F238E27FC236}">
              <a16:creationId xmlns:a16="http://schemas.microsoft.com/office/drawing/2014/main" id="{F39C5538-8087-4CE8-A887-0A542AE486D4}"/>
            </a:ext>
          </a:extLst>
        </xdr:cNvPr>
        <xdr:cNvSpPr txBox="1"/>
      </xdr:nvSpPr>
      <xdr:spPr>
        <a:xfrm>
          <a:off x="21075727"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70229</xdr:rowOff>
    </xdr:from>
    <xdr:ext cx="469744" cy="259045"/>
    <xdr:sp macro="" textlink="">
      <xdr:nvSpPr>
        <xdr:cNvPr id="703" name="n_2aveValue【消防施設】&#10;一人当たり面積">
          <a:extLst>
            <a:ext uri="{FF2B5EF4-FFF2-40B4-BE49-F238E27FC236}">
              <a16:creationId xmlns:a16="http://schemas.microsoft.com/office/drawing/2014/main" id="{4EE02268-15C5-419C-B8F6-3A534F13440B}"/>
            </a:ext>
          </a:extLst>
        </xdr:cNvPr>
        <xdr:cNvSpPr txBox="1"/>
      </xdr:nvSpPr>
      <xdr:spPr>
        <a:xfrm>
          <a:off x="20199427" y="1481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78939</xdr:rowOff>
    </xdr:from>
    <xdr:ext cx="469744" cy="259045"/>
    <xdr:sp macro="" textlink="">
      <xdr:nvSpPr>
        <xdr:cNvPr id="704" name="n_3aveValue【消防施設】&#10;一人当たり面積">
          <a:extLst>
            <a:ext uri="{FF2B5EF4-FFF2-40B4-BE49-F238E27FC236}">
              <a16:creationId xmlns:a16="http://schemas.microsoft.com/office/drawing/2014/main" id="{E3441C02-94BF-416E-A7AC-66B73D993EA0}"/>
            </a:ext>
          </a:extLst>
        </xdr:cNvPr>
        <xdr:cNvSpPr txBox="1"/>
      </xdr:nvSpPr>
      <xdr:spPr>
        <a:xfrm>
          <a:off x="19310427" y="14823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85470</xdr:rowOff>
    </xdr:from>
    <xdr:ext cx="469744" cy="259045"/>
    <xdr:sp macro="" textlink="">
      <xdr:nvSpPr>
        <xdr:cNvPr id="705" name="n_4aveValue【消防施設】&#10;一人当たり面積">
          <a:extLst>
            <a:ext uri="{FF2B5EF4-FFF2-40B4-BE49-F238E27FC236}">
              <a16:creationId xmlns:a16="http://schemas.microsoft.com/office/drawing/2014/main" id="{1EB03085-394E-4F2B-9DBC-33E8C7362D5E}"/>
            </a:ext>
          </a:extLst>
        </xdr:cNvPr>
        <xdr:cNvSpPr txBox="1"/>
      </xdr:nvSpPr>
      <xdr:spPr>
        <a:xfrm>
          <a:off x="18421427" y="1483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36847</xdr:rowOff>
    </xdr:from>
    <xdr:ext cx="469744" cy="259045"/>
    <xdr:sp macro="" textlink="">
      <xdr:nvSpPr>
        <xdr:cNvPr id="706" name="n_1mainValue【消防施設】&#10;一人当たり面積">
          <a:extLst>
            <a:ext uri="{FF2B5EF4-FFF2-40B4-BE49-F238E27FC236}">
              <a16:creationId xmlns:a16="http://schemas.microsoft.com/office/drawing/2014/main" id="{188CC7C6-2537-422D-AC6A-B650EC4874AF}"/>
            </a:ext>
          </a:extLst>
        </xdr:cNvPr>
        <xdr:cNvSpPr txBox="1"/>
      </xdr:nvSpPr>
      <xdr:spPr>
        <a:xfrm>
          <a:off x="21075727" y="1443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39025</xdr:rowOff>
    </xdr:from>
    <xdr:ext cx="469744" cy="259045"/>
    <xdr:sp macro="" textlink="">
      <xdr:nvSpPr>
        <xdr:cNvPr id="707" name="n_2mainValue【消防施設】&#10;一人当たり面積">
          <a:extLst>
            <a:ext uri="{FF2B5EF4-FFF2-40B4-BE49-F238E27FC236}">
              <a16:creationId xmlns:a16="http://schemas.microsoft.com/office/drawing/2014/main" id="{4E0E58A3-49D0-4D95-B6AB-A7B63A709C6C}"/>
            </a:ext>
          </a:extLst>
        </xdr:cNvPr>
        <xdr:cNvSpPr txBox="1"/>
      </xdr:nvSpPr>
      <xdr:spPr>
        <a:xfrm>
          <a:off x="20199427" y="14440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41201</xdr:rowOff>
    </xdr:from>
    <xdr:ext cx="469744" cy="259045"/>
    <xdr:sp macro="" textlink="">
      <xdr:nvSpPr>
        <xdr:cNvPr id="708" name="n_3mainValue【消防施設】&#10;一人当たり面積">
          <a:extLst>
            <a:ext uri="{FF2B5EF4-FFF2-40B4-BE49-F238E27FC236}">
              <a16:creationId xmlns:a16="http://schemas.microsoft.com/office/drawing/2014/main" id="{D9179E69-DA4F-4D90-A705-5B23F92DB5CD}"/>
            </a:ext>
          </a:extLst>
        </xdr:cNvPr>
        <xdr:cNvSpPr txBox="1"/>
      </xdr:nvSpPr>
      <xdr:spPr>
        <a:xfrm>
          <a:off x="19310427" y="14443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42290</xdr:rowOff>
    </xdr:from>
    <xdr:ext cx="469744" cy="259045"/>
    <xdr:sp macro="" textlink="">
      <xdr:nvSpPr>
        <xdr:cNvPr id="709" name="n_4mainValue【消防施設】&#10;一人当たり面積">
          <a:extLst>
            <a:ext uri="{FF2B5EF4-FFF2-40B4-BE49-F238E27FC236}">
              <a16:creationId xmlns:a16="http://schemas.microsoft.com/office/drawing/2014/main" id="{9403DB68-D1BE-414D-A665-E27E3559ECA1}"/>
            </a:ext>
          </a:extLst>
        </xdr:cNvPr>
        <xdr:cNvSpPr txBox="1"/>
      </xdr:nvSpPr>
      <xdr:spPr>
        <a:xfrm>
          <a:off x="18421427" y="14444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0" name="正方形/長方形 709">
          <a:extLst>
            <a:ext uri="{FF2B5EF4-FFF2-40B4-BE49-F238E27FC236}">
              <a16:creationId xmlns:a16="http://schemas.microsoft.com/office/drawing/2014/main" id="{0FF0E14E-80C5-4DB0-A9A0-4DDE2E55137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1" name="正方形/長方形 710">
          <a:extLst>
            <a:ext uri="{FF2B5EF4-FFF2-40B4-BE49-F238E27FC236}">
              <a16:creationId xmlns:a16="http://schemas.microsoft.com/office/drawing/2014/main" id="{1CBA5D85-8976-4CFE-B27B-277E5A867A9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2" name="正方形/長方形 711">
          <a:extLst>
            <a:ext uri="{FF2B5EF4-FFF2-40B4-BE49-F238E27FC236}">
              <a16:creationId xmlns:a16="http://schemas.microsoft.com/office/drawing/2014/main" id="{496EC17E-1966-4B25-8E02-FE015346A5A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3" name="正方形/長方形 712">
          <a:extLst>
            <a:ext uri="{FF2B5EF4-FFF2-40B4-BE49-F238E27FC236}">
              <a16:creationId xmlns:a16="http://schemas.microsoft.com/office/drawing/2014/main" id="{2FC75DE3-916F-4441-A681-FA067F96AE9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4" name="正方形/長方形 713">
          <a:extLst>
            <a:ext uri="{FF2B5EF4-FFF2-40B4-BE49-F238E27FC236}">
              <a16:creationId xmlns:a16="http://schemas.microsoft.com/office/drawing/2014/main" id="{9E4CBFF6-A3A0-44EC-842B-0AF0FF329F7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5" name="正方形/長方形 714">
          <a:extLst>
            <a:ext uri="{FF2B5EF4-FFF2-40B4-BE49-F238E27FC236}">
              <a16:creationId xmlns:a16="http://schemas.microsoft.com/office/drawing/2014/main" id="{412DB8CA-2499-40C0-A586-BACBB81424D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6" name="正方形/長方形 715">
          <a:extLst>
            <a:ext uri="{FF2B5EF4-FFF2-40B4-BE49-F238E27FC236}">
              <a16:creationId xmlns:a16="http://schemas.microsoft.com/office/drawing/2014/main" id="{0799AFEB-848F-4535-8C9E-1C15EBBA32A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7" name="正方形/長方形 716">
          <a:extLst>
            <a:ext uri="{FF2B5EF4-FFF2-40B4-BE49-F238E27FC236}">
              <a16:creationId xmlns:a16="http://schemas.microsoft.com/office/drawing/2014/main" id="{6F4D14D0-8644-48B2-98EC-73BB1DBFDCE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8" name="テキスト ボックス 717">
          <a:extLst>
            <a:ext uri="{FF2B5EF4-FFF2-40B4-BE49-F238E27FC236}">
              <a16:creationId xmlns:a16="http://schemas.microsoft.com/office/drawing/2014/main" id="{EFD7AF56-7C7B-4654-A216-844AEA8FE79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9" name="直線コネクタ 718">
          <a:extLst>
            <a:ext uri="{FF2B5EF4-FFF2-40B4-BE49-F238E27FC236}">
              <a16:creationId xmlns:a16="http://schemas.microsoft.com/office/drawing/2014/main" id="{920F0E81-5410-4107-8C54-6858EA8A05D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20" name="テキスト ボックス 719">
          <a:extLst>
            <a:ext uri="{FF2B5EF4-FFF2-40B4-BE49-F238E27FC236}">
              <a16:creationId xmlns:a16="http://schemas.microsoft.com/office/drawing/2014/main" id="{E68FF795-7AA9-404B-954B-52B1F4F6EDB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21" name="直線コネクタ 720">
          <a:extLst>
            <a:ext uri="{FF2B5EF4-FFF2-40B4-BE49-F238E27FC236}">
              <a16:creationId xmlns:a16="http://schemas.microsoft.com/office/drawing/2014/main" id="{6E3D2E36-2E5B-4C48-B52F-5BC8EECDB8B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22" name="テキスト ボックス 721">
          <a:extLst>
            <a:ext uri="{FF2B5EF4-FFF2-40B4-BE49-F238E27FC236}">
              <a16:creationId xmlns:a16="http://schemas.microsoft.com/office/drawing/2014/main" id="{26331EC4-B8D9-4632-9B34-F7EBD1C5809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23" name="直線コネクタ 722">
          <a:extLst>
            <a:ext uri="{FF2B5EF4-FFF2-40B4-BE49-F238E27FC236}">
              <a16:creationId xmlns:a16="http://schemas.microsoft.com/office/drawing/2014/main" id="{DC51328D-DC05-4CE1-BCBC-40CE4B4D1BF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24" name="テキスト ボックス 723">
          <a:extLst>
            <a:ext uri="{FF2B5EF4-FFF2-40B4-BE49-F238E27FC236}">
              <a16:creationId xmlns:a16="http://schemas.microsoft.com/office/drawing/2014/main" id="{FF6628E8-CF53-4FD0-B4AC-24E218EA8E7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25" name="直線コネクタ 724">
          <a:extLst>
            <a:ext uri="{FF2B5EF4-FFF2-40B4-BE49-F238E27FC236}">
              <a16:creationId xmlns:a16="http://schemas.microsoft.com/office/drawing/2014/main" id="{2A1539EF-1817-4260-AD85-5463358AC0D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26" name="テキスト ボックス 725">
          <a:extLst>
            <a:ext uri="{FF2B5EF4-FFF2-40B4-BE49-F238E27FC236}">
              <a16:creationId xmlns:a16="http://schemas.microsoft.com/office/drawing/2014/main" id="{A9DBD537-8B97-437B-BE28-BB4F5509AA8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27" name="直線コネクタ 726">
          <a:extLst>
            <a:ext uri="{FF2B5EF4-FFF2-40B4-BE49-F238E27FC236}">
              <a16:creationId xmlns:a16="http://schemas.microsoft.com/office/drawing/2014/main" id="{C1FEE89E-8D85-4C11-BCDE-7045E3B6192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28" name="テキスト ボックス 727">
          <a:extLst>
            <a:ext uri="{FF2B5EF4-FFF2-40B4-BE49-F238E27FC236}">
              <a16:creationId xmlns:a16="http://schemas.microsoft.com/office/drawing/2014/main" id="{B6C87B17-0B3A-4D22-BFBB-8D735E3E11D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29" name="直線コネクタ 728">
          <a:extLst>
            <a:ext uri="{FF2B5EF4-FFF2-40B4-BE49-F238E27FC236}">
              <a16:creationId xmlns:a16="http://schemas.microsoft.com/office/drawing/2014/main" id="{215098BD-F4E9-4D09-98F4-E443C0D90634}"/>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30" name="テキスト ボックス 729">
          <a:extLst>
            <a:ext uri="{FF2B5EF4-FFF2-40B4-BE49-F238E27FC236}">
              <a16:creationId xmlns:a16="http://schemas.microsoft.com/office/drawing/2014/main" id="{1C91CBC0-9AA4-4019-AC16-84C1A85CEE1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31" name="直線コネクタ 730">
          <a:extLst>
            <a:ext uri="{FF2B5EF4-FFF2-40B4-BE49-F238E27FC236}">
              <a16:creationId xmlns:a16="http://schemas.microsoft.com/office/drawing/2014/main" id="{E2707F00-29F5-4840-931B-99CCBAAA9D6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32" name="テキスト ボックス 731">
          <a:extLst>
            <a:ext uri="{FF2B5EF4-FFF2-40B4-BE49-F238E27FC236}">
              <a16:creationId xmlns:a16="http://schemas.microsoft.com/office/drawing/2014/main" id="{944371B9-F81C-4999-BB36-3DCCEC67B6D1}"/>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3" name="直線コネクタ 732">
          <a:extLst>
            <a:ext uri="{FF2B5EF4-FFF2-40B4-BE49-F238E27FC236}">
              <a16:creationId xmlns:a16="http://schemas.microsoft.com/office/drawing/2014/main" id="{C33FA823-93DC-4E0A-B5F7-2A49DB5387B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4" name="【庁舎】&#10;有形固定資産減価償却率グラフ枠">
          <a:extLst>
            <a:ext uri="{FF2B5EF4-FFF2-40B4-BE49-F238E27FC236}">
              <a16:creationId xmlns:a16="http://schemas.microsoft.com/office/drawing/2014/main" id="{60A6C5C4-D87E-44F9-A03F-FE450F2D704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27214</xdr:rowOff>
    </xdr:from>
    <xdr:to>
      <xdr:col>85</xdr:col>
      <xdr:colOff>126364</xdr:colOff>
      <xdr:row>109</xdr:row>
      <xdr:rowOff>32113</xdr:rowOff>
    </xdr:to>
    <xdr:cxnSp macro="">
      <xdr:nvCxnSpPr>
        <xdr:cNvPr id="735" name="直線コネクタ 734">
          <a:extLst>
            <a:ext uri="{FF2B5EF4-FFF2-40B4-BE49-F238E27FC236}">
              <a16:creationId xmlns:a16="http://schemas.microsoft.com/office/drawing/2014/main" id="{8A872E61-9B60-43D9-940C-EABCBFDE37D8}"/>
            </a:ext>
          </a:extLst>
        </xdr:cNvPr>
        <xdr:cNvCxnSpPr/>
      </xdr:nvCxnSpPr>
      <xdr:spPr>
        <a:xfrm flipV="1">
          <a:off x="16318864" y="1717221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405111" cy="259045"/>
    <xdr:sp macro="" textlink="">
      <xdr:nvSpPr>
        <xdr:cNvPr id="736" name="【庁舎】&#10;有形固定資産減価償却率最小値テキスト">
          <a:extLst>
            <a:ext uri="{FF2B5EF4-FFF2-40B4-BE49-F238E27FC236}">
              <a16:creationId xmlns:a16="http://schemas.microsoft.com/office/drawing/2014/main" id="{3A55FA67-90B3-4CDD-9541-92B5B6D3B01C}"/>
            </a:ext>
          </a:extLst>
        </xdr:cNvPr>
        <xdr:cNvSpPr txBox="1"/>
      </xdr:nvSpPr>
      <xdr:spPr>
        <a:xfrm>
          <a:off x="16357600" y="1872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737" name="直線コネクタ 736">
          <a:extLst>
            <a:ext uri="{FF2B5EF4-FFF2-40B4-BE49-F238E27FC236}">
              <a16:creationId xmlns:a16="http://schemas.microsoft.com/office/drawing/2014/main" id="{CEC0D9F6-7989-47F4-AFB0-2B3F4D8D3B7D}"/>
            </a:ext>
          </a:extLst>
        </xdr:cNvPr>
        <xdr:cNvCxnSpPr/>
      </xdr:nvCxnSpPr>
      <xdr:spPr>
        <a:xfrm>
          <a:off x="16230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145341</xdr:rowOff>
    </xdr:from>
    <xdr:ext cx="340478" cy="259045"/>
    <xdr:sp macro="" textlink="">
      <xdr:nvSpPr>
        <xdr:cNvPr id="738" name="【庁舎】&#10;有形固定資産減価償却率最大値テキスト">
          <a:extLst>
            <a:ext uri="{FF2B5EF4-FFF2-40B4-BE49-F238E27FC236}">
              <a16:creationId xmlns:a16="http://schemas.microsoft.com/office/drawing/2014/main" id="{516E25B0-3D78-4195-B3C0-1F2FE10B6705}"/>
            </a:ext>
          </a:extLst>
        </xdr:cNvPr>
        <xdr:cNvSpPr txBox="1"/>
      </xdr:nvSpPr>
      <xdr:spPr>
        <a:xfrm>
          <a:off x="16357600" y="1694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27214</xdr:rowOff>
    </xdr:from>
    <xdr:to>
      <xdr:col>86</xdr:col>
      <xdr:colOff>25400</xdr:colOff>
      <xdr:row>100</xdr:row>
      <xdr:rowOff>27214</xdr:rowOff>
    </xdr:to>
    <xdr:cxnSp macro="">
      <xdr:nvCxnSpPr>
        <xdr:cNvPr id="739" name="直線コネクタ 738">
          <a:extLst>
            <a:ext uri="{FF2B5EF4-FFF2-40B4-BE49-F238E27FC236}">
              <a16:creationId xmlns:a16="http://schemas.microsoft.com/office/drawing/2014/main" id="{0E6E1BEC-76B9-4E34-B9A1-F3BF9D524793}"/>
            </a:ext>
          </a:extLst>
        </xdr:cNvPr>
        <xdr:cNvCxnSpPr/>
      </xdr:nvCxnSpPr>
      <xdr:spPr>
        <a:xfrm>
          <a:off x="16230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52813</xdr:rowOff>
    </xdr:from>
    <xdr:ext cx="405111" cy="259045"/>
    <xdr:sp macro="" textlink="">
      <xdr:nvSpPr>
        <xdr:cNvPr id="740" name="【庁舎】&#10;有形固定資産減価償却率平均値テキスト">
          <a:extLst>
            <a:ext uri="{FF2B5EF4-FFF2-40B4-BE49-F238E27FC236}">
              <a16:creationId xmlns:a16="http://schemas.microsoft.com/office/drawing/2014/main" id="{9F38420E-8150-43A2-B28B-EA9F5DBDB6C1}"/>
            </a:ext>
          </a:extLst>
        </xdr:cNvPr>
        <xdr:cNvSpPr txBox="1"/>
      </xdr:nvSpPr>
      <xdr:spPr>
        <a:xfrm>
          <a:off x="16357600" y="17883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741" name="フローチャート: 判断 740">
          <a:extLst>
            <a:ext uri="{FF2B5EF4-FFF2-40B4-BE49-F238E27FC236}">
              <a16:creationId xmlns:a16="http://schemas.microsoft.com/office/drawing/2014/main" id="{614994E4-B4E0-496A-BF98-D6F20D24B063}"/>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742" name="フローチャート: 判断 741">
          <a:extLst>
            <a:ext uri="{FF2B5EF4-FFF2-40B4-BE49-F238E27FC236}">
              <a16:creationId xmlns:a16="http://schemas.microsoft.com/office/drawing/2014/main" id="{D9F34F58-E636-48D4-8B25-4875F40C9097}"/>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743" name="フローチャート: 判断 742">
          <a:extLst>
            <a:ext uri="{FF2B5EF4-FFF2-40B4-BE49-F238E27FC236}">
              <a16:creationId xmlns:a16="http://schemas.microsoft.com/office/drawing/2014/main" id="{90EB1B4A-CE43-4A6D-8F4E-B75A76DFD209}"/>
            </a:ext>
          </a:extLst>
        </xdr:cNvPr>
        <xdr:cNvSpPr/>
      </xdr:nvSpPr>
      <xdr:spPr>
        <a:xfrm>
          <a:off x="14541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62956</xdr:rowOff>
    </xdr:from>
    <xdr:to>
      <xdr:col>72</xdr:col>
      <xdr:colOff>38100</xdr:colOff>
      <xdr:row>104</xdr:row>
      <xdr:rowOff>164556</xdr:rowOff>
    </xdr:to>
    <xdr:sp macro="" textlink="">
      <xdr:nvSpPr>
        <xdr:cNvPr id="744" name="フローチャート: 判断 743">
          <a:extLst>
            <a:ext uri="{FF2B5EF4-FFF2-40B4-BE49-F238E27FC236}">
              <a16:creationId xmlns:a16="http://schemas.microsoft.com/office/drawing/2014/main" id="{ACAB43CA-1032-45BB-A5C4-1589AC9BF43C}"/>
            </a:ext>
          </a:extLst>
        </xdr:cNvPr>
        <xdr:cNvSpPr/>
      </xdr:nvSpPr>
      <xdr:spPr>
        <a:xfrm>
          <a:off x="13652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46627</xdr:rowOff>
    </xdr:from>
    <xdr:to>
      <xdr:col>67</xdr:col>
      <xdr:colOff>101600</xdr:colOff>
      <xdr:row>104</xdr:row>
      <xdr:rowOff>148227</xdr:rowOff>
    </xdr:to>
    <xdr:sp macro="" textlink="">
      <xdr:nvSpPr>
        <xdr:cNvPr id="745" name="フローチャート: 判断 744">
          <a:extLst>
            <a:ext uri="{FF2B5EF4-FFF2-40B4-BE49-F238E27FC236}">
              <a16:creationId xmlns:a16="http://schemas.microsoft.com/office/drawing/2014/main" id="{02A5007D-879D-4F57-A0F0-95AB28029066}"/>
            </a:ext>
          </a:extLst>
        </xdr:cNvPr>
        <xdr:cNvSpPr/>
      </xdr:nvSpPr>
      <xdr:spPr>
        <a:xfrm>
          <a:off x="12763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6" name="テキスト ボックス 745">
          <a:extLst>
            <a:ext uri="{FF2B5EF4-FFF2-40B4-BE49-F238E27FC236}">
              <a16:creationId xmlns:a16="http://schemas.microsoft.com/office/drawing/2014/main" id="{15DEFD23-6C15-48D9-B549-109CDEDDB2B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7" name="テキスト ボックス 746">
          <a:extLst>
            <a:ext uri="{FF2B5EF4-FFF2-40B4-BE49-F238E27FC236}">
              <a16:creationId xmlns:a16="http://schemas.microsoft.com/office/drawing/2014/main" id="{581DBEA0-3067-4BAF-A3EF-45B099FD81D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8" name="テキスト ボックス 747">
          <a:extLst>
            <a:ext uri="{FF2B5EF4-FFF2-40B4-BE49-F238E27FC236}">
              <a16:creationId xmlns:a16="http://schemas.microsoft.com/office/drawing/2014/main" id="{A4CA351C-8FB6-4E26-AFC5-6F455D4C15F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9" name="テキスト ボックス 748">
          <a:extLst>
            <a:ext uri="{FF2B5EF4-FFF2-40B4-BE49-F238E27FC236}">
              <a16:creationId xmlns:a16="http://schemas.microsoft.com/office/drawing/2014/main" id="{D1557AF9-D4FA-4ABB-9AAD-BCF7B09F256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0" name="テキスト ボックス 749">
          <a:extLst>
            <a:ext uri="{FF2B5EF4-FFF2-40B4-BE49-F238E27FC236}">
              <a16:creationId xmlns:a16="http://schemas.microsoft.com/office/drawing/2014/main" id="{A0E2AC18-58BD-42C4-9453-1E85D654780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85816</xdr:rowOff>
    </xdr:from>
    <xdr:to>
      <xdr:col>81</xdr:col>
      <xdr:colOff>101600</xdr:colOff>
      <xdr:row>105</xdr:row>
      <xdr:rowOff>15966</xdr:rowOff>
    </xdr:to>
    <xdr:sp macro="" textlink="">
      <xdr:nvSpPr>
        <xdr:cNvPr id="751" name="楕円 750">
          <a:extLst>
            <a:ext uri="{FF2B5EF4-FFF2-40B4-BE49-F238E27FC236}">
              <a16:creationId xmlns:a16="http://schemas.microsoft.com/office/drawing/2014/main" id="{5F805FF5-9875-476A-A447-2C82F41EAB5F}"/>
            </a:ext>
          </a:extLst>
        </xdr:cNvPr>
        <xdr:cNvSpPr/>
      </xdr:nvSpPr>
      <xdr:spPr>
        <a:xfrm>
          <a:off x="15430500" y="1791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40095</xdr:rowOff>
    </xdr:from>
    <xdr:to>
      <xdr:col>76</xdr:col>
      <xdr:colOff>165100</xdr:colOff>
      <xdr:row>104</xdr:row>
      <xdr:rowOff>141695</xdr:rowOff>
    </xdr:to>
    <xdr:sp macro="" textlink="">
      <xdr:nvSpPr>
        <xdr:cNvPr id="752" name="楕円 751">
          <a:extLst>
            <a:ext uri="{FF2B5EF4-FFF2-40B4-BE49-F238E27FC236}">
              <a16:creationId xmlns:a16="http://schemas.microsoft.com/office/drawing/2014/main" id="{C0502FF2-0241-4BA2-A5F7-9DF54559B486}"/>
            </a:ext>
          </a:extLst>
        </xdr:cNvPr>
        <xdr:cNvSpPr/>
      </xdr:nvSpPr>
      <xdr:spPr>
        <a:xfrm>
          <a:off x="14541500" y="1787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90895</xdr:rowOff>
    </xdr:from>
    <xdr:to>
      <xdr:col>81</xdr:col>
      <xdr:colOff>50800</xdr:colOff>
      <xdr:row>104</xdr:row>
      <xdr:rowOff>136616</xdr:rowOff>
    </xdr:to>
    <xdr:cxnSp macro="">
      <xdr:nvCxnSpPr>
        <xdr:cNvPr id="753" name="直線コネクタ 752">
          <a:extLst>
            <a:ext uri="{FF2B5EF4-FFF2-40B4-BE49-F238E27FC236}">
              <a16:creationId xmlns:a16="http://schemas.microsoft.com/office/drawing/2014/main" id="{4788F5F6-E1D5-4679-B408-2DB5688D4AE7}"/>
            </a:ext>
          </a:extLst>
        </xdr:cNvPr>
        <xdr:cNvCxnSpPr/>
      </xdr:nvCxnSpPr>
      <xdr:spPr>
        <a:xfrm>
          <a:off x="14592300" y="17921695"/>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164193</xdr:rowOff>
    </xdr:from>
    <xdr:to>
      <xdr:col>72</xdr:col>
      <xdr:colOff>38100</xdr:colOff>
      <xdr:row>104</xdr:row>
      <xdr:rowOff>94343</xdr:rowOff>
    </xdr:to>
    <xdr:sp macro="" textlink="">
      <xdr:nvSpPr>
        <xdr:cNvPr id="754" name="楕円 753">
          <a:extLst>
            <a:ext uri="{FF2B5EF4-FFF2-40B4-BE49-F238E27FC236}">
              <a16:creationId xmlns:a16="http://schemas.microsoft.com/office/drawing/2014/main" id="{8D8F1CA1-400C-413B-A5C4-5030B1DC8AC2}"/>
            </a:ext>
          </a:extLst>
        </xdr:cNvPr>
        <xdr:cNvSpPr/>
      </xdr:nvSpPr>
      <xdr:spPr>
        <a:xfrm>
          <a:off x="13652500" y="1782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43543</xdr:rowOff>
    </xdr:from>
    <xdr:to>
      <xdr:col>76</xdr:col>
      <xdr:colOff>114300</xdr:colOff>
      <xdr:row>104</xdr:row>
      <xdr:rowOff>90895</xdr:rowOff>
    </xdr:to>
    <xdr:cxnSp macro="">
      <xdr:nvCxnSpPr>
        <xdr:cNvPr id="755" name="直線コネクタ 754">
          <a:extLst>
            <a:ext uri="{FF2B5EF4-FFF2-40B4-BE49-F238E27FC236}">
              <a16:creationId xmlns:a16="http://schemas.microsoft.com/office/drawing/2014/main" id="{1B73EA2D-7804-4C80-B22E-6385A82FC76D}"/>
            </a:ext>
          </a:extLst>
        </xdr:cNvPr>
        <xdr:cNvCxnSpPr/>
      </xdr:nvCxnSpPr>
      <xdr:spPr>
        <a:xfrm>
          <a:off x="13703300" y="17874343"/>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159294</xdr:rowOff>
    </xdr:from>
    <xdr:to>
      <xdr:col>67</xdr:col>
      <xdr:colOff>101600</xdr:colOff>
      <xdr:row>107</xdr:row>
      <xdr:rowOff>89444</xdr:rowOff>
    </xdr:to>
    <xdr:sp macro="" textlink="">
      <xdr:nvSpPr>
        <xdr:cNvPr id="756" name="楕円 755">
          <a:extLst>
            <a:ext uri="{FF2B5EF4-FFF2-40B4-BE49-F238E27FC236}">
              <a16:creationId xmlns:a16="http://schemas.microsoft.com/office/drawing/2014/main" id="{6357837B-8AFC-4681-A4E4-37ED5BA945AA}"/>
            </a:ext>
          </a:extLst>
        </xdr:cNvPr>
        <xdr:cNvSpPr/>
      </xdr:nvSpPr>
      <xdr:spPr>
        <a:xfrm>
          <a:off x="12763500" y="18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43543</xdr:rowOff>
    </xdr:from>
    <xdr:to>
      <xdr:col>71</xdr:col>
      <xdr:colOff>177800</xdr:colOff>
      <xdr:row>107</xdr:row>
      <xdr:rowOff>38644</xdr:rowOff>
    </xdr:to>
    <xdr:cxnSp macro="">
      <xdr:nvCxnSpPr>
        <xdr:cNvPr id="757" name="直線コネクタ 756">
          <a:extLst>
            <a:ext uri="{FF2B5EF4-FFF2-40B4-BE49-F238E27FC236}">
              <a16:creationId xmlns:a16="http://schemas.microsoft.com/office/drawing/2014/main" id="{002EFED9-68A9-4F54-B2EB-FA3B72D51BDA}"/>
            </a:ext>
          </a:extLst>
        </xdr:cNvPr>
        <xdr:cNvCxnSpPr/>
      </xdr:nvCxnSpPr>
      <xdr:spPr>
        <a:xfrm flipV="1">
          <a:off x="12814300" y="17874343"/>
          <a:ext cx="889000" cy="50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758" name="n_1aveValue【庁舎】&#10;有形固定資産減価償却率">
          <a:extLst>
            <a:ext uri="{FF2B5EF4-FFF2-40B4-BE49-F238E27FC236}">
              <a16:creationId xmlns:a16="http://schemas.microsoft.com/office/drawing/2014/main" id="{B0FAED87-CE11-4929-B553-3E5976B65104}"/>
            </a:ext>
          </a:extLst>
        </xdr:cNvPr>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152416</xdr:rowOff>
    </xdr:from>
    <xdr:ext cx="405111" cy="259045"/>
    <xdr:sp macro="" textlink="">
      <xdr:nvSpPr>
        <xdr:cNvPr id="759" name="n_2aveValue【庁舎】&#10;有形固定資産減価償却率">
          <a:extLst>
            <a:ext uri="{FF2B5EF4-FFF2-40B4-BE49-F238E27FC236}">
              <a16:creationId xmlns:a16="http://schemas.microsoft.com/office/drawing/2014/main" id="{60756112-43D0-46C5-BF88-D3D3244FF0AD}"/>
            </a:ext>
          </a:extLst>
        </xdr:cNvPr>
        <xdr:cNvSpPr txBox="1"/>
      </xdr:nvSpPr>
      <xdr:spPr>
        <a:xfrm>
          <a:off x="143897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155683</xdr:rowOff>
    </xdr:from>
    <xdr:ext cx="405111" cy="259045"/>
    <xdr:sp macro="" textlink="">
      <xdr:nvSpPr>
        <xdr:cNvPr id="760" name="n_3aveValue【庁舎】&#10;有形固定資産減価償却率">
          <a:extLst>
            <a:ext uri="{FF2B5EF4-FFF2-40B4-BE49-F238E27FC236}">
              <a16:creationId xmlns:a16="http://schemas.microsoft.com/office/drawing/2014/main" id="{68ABFFD2-C671-400F-85BF-861886DF6B6C}"/>
            </a:ext>
          </a:extLst>
        </xdr:cNvPr>
        <xdr:cNvSpPr txBox="1"/>
      </xdr:nvSpPr>
      <xdr:spPr>
        <a:xfrm>
          <a:off x="13500744" y="1798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164754</xdr:rowOff>
    </xdr:from>
    <xdr:ext cx="405111" cy="259045"/>
    <xdr:sp macro="" textlink="">
      <xdr:nvSpPr>
        <xdr:cNvPr id="761" name="n_4aveValue【庁舎】&#10;有形固定資産減価償却率">
          <a:extLst>
            <a:ext uri="{FF2B5EF4-FFF2-40B4-BE49-F238E27FC236}">
              <a16:creationId xmlns:a16="http://schemas.microsoft.com/office/drawing/2014/main" id="{4FA59FAB-7F3B-4297-BAFA-62D54841E56B}"/>
            </a:ext>
          </a:extLst>
        </xdr:cNvPr>
        <xdr:cNvSpPr txBox="1"/>
      </xdr:nvSpPr>
      <xdr:spPr>
        <a:xfrm>
          <a:off x="12611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7093</xdr:rowOff>
    </xdr:from>
    <xdr:ext cx="405111" cy="259045"/>
    <xdr:sp macro="" textlink="">
      <xdr:nvSpPr>
        <xdr:cNvPr id="762" name="n_1mainValue【庁舎】&#10;有形固定資産減価償却率">
          <a:extLst>
            <a:ext uri="{FF2B5EF4-FFF2-40B4-BE49-F238E27FC236}">
              <a16:creationId xmlns:a16="http://schemas.microsoft.com/office/drawing/2014/main" id="{A233BF11-98A6-4D47-9DBA-29420D1829C3}"/>
            </a:ext>
          </a:extLst>
        </xdr:cNvPr>
        <xdr:cNvSpPr txBox="1"/>
      </xdr:nvSpPr>
      <xdr:spPr>
        <a:xfrm>
          <a:off x="15266044" y="1800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158222</xdr:rowOff>
    </xdr:from>
    <xdr:ext cx="405111" cy="259045"/>
    <xdr:sp macro="" textlink="">
      <xdr:nvSpPr>
        <xdr:cNvPr id="763" name="n_2mainValue【庁舎】&#10;有形固定資産減価償却率">
          <a:extLst>
            <a:ext uri="{FF2B5EF4-FFF2-40B4-BE49-F238E27FC236}">
              <a16:creationId xmlns:a16="http://schemas.microsoft.com/office/drawing/2014/main" id="{62973C5D-F05A-4EBA-B83F-917756925168}"/>
            </a:ext>
          </a:extLst>
        </xdr:cNvPr>
        <xdr:cNvSpPr txBox="1"/>
      </xdr:nvSpPr>
      <xdr:spPr>
        <a:xfrm>
          <a:off x="143897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110870</xdr:rowOff>
    </xdr:from>
    <xdr:ext cx="405111" cy="259045"/>
    <xdr:sp macro="" textlink="">
      <xdr:nvSpPr>
        <xdr:cNvPr id="764" name="n_3mainValue【庁舎】&#10;有形固定資産減価償却率">
          <a:extLst>
            <a:ext uri="{FF2B5EF4-FFF2-40B4-BE49-F238E27FC236}">
              <a16:creationId xmlns:a16="http://schemas.microsoft.com/office/drawing/2014/main" id="{CFFC4461-319A-4D21-BF9A-854017D6F8F3}"/>
            </a:ext>
          </a:extLst>
        </xdr:cNvPr>
        <xdr:cNvSpPr txBox="1"/>
      </xdr:nvSpPr>
      <xdr:spPr>
        <a:xfrm>
          <a:off x="13500744" y="1759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80571</xdr:rowOff>
    </xdr:from>
    <xdr:ext cx="405111" cy="259045"/>
    <xdr:sp macro="" textlink="">
      <xdr:nvSpPr>
        <xdr:cNvPr id="765" name="n_4mainValue【庁舎】&#10;有形固定資産減価償却率">
          <a:extLst>
            <a:ext uri="{FF2B5EF4-FFF2-40B4-BE49-F238E27FC236}">
              <a16:creationId xmlns:a16="http://schemas.microsoft.com/office/drawing/2014/main" id="{0FDFA83E-257D-47CF-9595-A463E6C902BF}"/>
            </a:ext>
          </a:extLst>
        </xdr:cNvPr>
        <xdr:cNvSpPr txBox="1"/>
      </xdr:nvSpPr>
      <xdr:spPr>
        <a:xfrm>
          <a:off x="12611744" y="1842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6" name="正方形/長方形 765">
          <a:extLst>
            <a:ext uri="{FF2B5EF4-FFF2-40B4-BE49-F238E27FC236}">
              <a16:creationId xmlns:a16="http://schemas.microsoft.com/office/drawing/2014/main" id="{5940B6B7-3213-42DB-B175-605A3DC0FE7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7" name="正方形/長方形 766">
          <a:extLst>
            <a:ext uri="{FF2B5EF4-FFF2-40B4-BE49-F238E27FC236}">
              <a16:creationId xmlns:a16="http://schemas.microsoft.com/office/drawing/2014/main" id="{834922C0-F120-4D19-87BC-0EFBE2A3410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8" name="正方形/長方形 767">
          <a:extLst>
            <a:ext uri="{FF2B5EF4-FFF2-40B4-BE49-F238E27FC236}">
              <a16:creationId xmlns:a16="http://schemas.microsoft.com/office/drawing/2014/main" id="{17A222A4-BDD8-4DD9-9F84-CB2EBC8D533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9" name="正方形/長方形 768">
          <a:extLst>
            <a:ext uri="{FF2B5EF4-FFF2-40B4-BE49-F238E27FC236}">
              <a16:creationId xmlns:a16="http://schemas.microsoft.com/office/drawing/2014/main" id="{97994A98-B0AD-410F-BED8-E6D88703870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0" name="正方形/長方形 769">
          <a:extLst>
            <a:ext uri="{FF2B5EF4-FFF2-40B4-BE49-F238E27FC236}">
              <a16:creationId xmlns:a16="http://schemas.microsoft.com/office/drawing/2014/main" id="{3CE064D4-FF18-4B16-93F2-FB68807749E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1" name="正方形/長方形 770">
          <a:extLst>
            <a:ext uri="{FF2B5EF4-FFF2-40B4-BE49-F238E27FC236}">
              <a16:creationId xmlns:a16="http://schemas.microsoft.com/office/drawing/2014/main" id="{B9BBBA67-EC7D-4D0A-96C5-839C2E580CF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2" name="正方形/長方形 771">
          <a:extLst>
            <a:ext uri="{FF2B5EF4-FFF2-40B4-BE49-F238E27FC236}">
              <a16:creationId xmlns:a16="http://schemas.microsoft.com/office/drawing/2014/main" id="{D680A8E2-A722-4AFE-9B15-CD60377A495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3" name="正方形/長方形 772">
          <a:extLst>
            <a:ext uri="{FF2B5EF4-FFF2-40B4-BE49-F238E27FC236}">
              <a16:creationId xmlns:a16="http://schemas.microsoft.com/office/drawing/2014/main" id="{7C229970-E702-4AD2-8976-B3D3ADD815B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4" name="テキスト ボックス 773">
          <a:extLst>
            <a:ext uri="{FF2B5EF4-FFF2-40B4-BE49-F238E27FC236}">
              <a16:creationId xmlns:a16="http://schemas.microsoft.com/office/drawing/2014/main" id="{9F8058F8-F01B-474E-8BAC-D87FA35327E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5" name="直線コネクタ 774">
          <a:extLst>
            <a:ext uri="{FF2B5EF4-FFF2-40B4-BE49-F238E27FC236}">
              <a16:creationId xmlns:a16="http://schemas.microsoft.com/office/drawing/2014/main" id="{8668EBBB-0DCC-497D-B3C6-557F7BE3678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76" name="直線コネクタ 775">
          <a:extLst>
            <a:ext uri="{FF2B5EF4-FFF2-40B4-BE49-F238E27FC236}">
              <a16:creationId xmlns:a16="http://schemas.microsoft.com/office/drawing/2014/main" id="{B90A4C46-91D3-4A56-8035-5D8100C46C29}"/>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77" name="テキスト ボックス 776">
          <a:extLst>
            <a:ext uri="{FF2B5EF4-FFF2-40B4-BE49-F238E27FC236}">
              <a16:creationId xmlns:a16="http://schemas.microsoft.com/office/drawing/2014/main" id="{F72B42A0-3374-4C82-8285-798C923E679B}"/>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78" name="直線コネクタ 777">
          <a:extLst>
            <a:ext uri="{FF2B5EF4-FFF2-40B4-BE49-F238E27FC236}">
              <a16:creationId xmlns:a16="http://schemas.microsoft.com/office/drawing/2014/main" id="{DB68F5E6-1EAA-4750-BBAA-22CD9B036B76}"/>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79" name="テキスト ボックス 778">
          <a:extLst>
            <a:ext uri="{FF2B5EF4-FFF2-40B4-BE49-F238E27FC236}">
              <a16:creationId xmlns:a16="http://schemas.microsoft.com/office/drawing/2014/main" id="{1B99B437-0CF1-4B1A-AD2E-8C33B562468C}"/>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80" name="直線コネクタ 779">
          <a:extLst>
            <a:ext uri="{FF2B5EF4-FFF2-40B4-BE49-F238E27FC236}">
              <a16:creationId xmlns:a16="http://schemas.microsoft.com/office/drawing/2014/main" id="{4CAEA779-A213-474A-BAF2-FCC7990D7993}"/>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81" name="テキスト ボックス 780">
          <a:extLst>
            <a:ext uri="{FF2B5EF4-FFF2-40B4-BE49-F238E27FC236}">
              <a16:creationId xmlns:a16="http://schemas.microsoft.com/office/drawing/2014/main" id="{497C25A2-AEAE-43FE-8AE3-ACD3EB6DB88E}"/>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82" name="直線コネクタ 781">
          <a:extLst>
            <a:ext uri="{FF2B5EF4-FFF2-40B4-BE49-F238E27FC236}">
              <a16:creationId xmlns:a16="http://schemas.microsoft.com/office/drawing/2014/main" id="{23DD91B4-D879-4D52-9863-E0774488E06D}"/>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83" name="テキスト ボックス 782">
          <a:extLst>
            <a:ext uri="{FF2B5EF4-FFF2-40B4-BE49-F238E27FC236}">
              <a16:creationId xmlns:a16="http://schemas.microsoft.com/office/drawing/2014/main" id="{2087A296-4416-453C-8592-C5182A1A3D7D}"/>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84" name="直線コネクタ 783">
          <a:extLst>
            <a:ext uri="{FF2B5EF4-FFF2-40B4-BE49-F238E27FC236}">
              <a16:creationId xmlns:a16="http://schemas.microsoft.com/office/drawing/2014/main" id="{E465F71D-6CD5-47EB-8A7E-BA5238443D95}"/>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85" name="テキスト ボックス 784">
          <a:extLst>
            <a:ext uri="{FF2B5EF4-FFF2-40B4-BE49-F238E27FC236}">
              <a16:creationId xmlns:a16="http://schemas.microsoft.com/office/drawing/2014/main" id="{E9A1CF41-8297-45B3-8CCD-F7AD0288A0F8}"/>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6" name="直線コネクタ 785">
          <a:extLst>
            <a:ext uri="{FF2B5EF4-FFF2-40B4-BE49-F238E27FC236}">
              <a16:creationId xmlns:a16="http://schemas.microsoft.com/office/drawing/2014/main" id="{6FA8A3A0-E85D-4138-A850-67DFC538444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7" name="テキスト ボックス 786">
          <a:extLst>
            <a:ext uri="{FF2B5EF4-FFF2-40B4-BE49-F238E27FC236}">
              <a16:creationId xmlns:a16="http://schemas.microsoft.com/office/drawing/2014/main" id="{E46F976F-357B-4536-ACA6-9666F1683F4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8" name="【庁舎】&#10;一人当たり面積グラフ枠">
          <a:extLst>
            <a:ext uri="{FF2B5EF4-FFF2-40B4-BE49-F238E27FC236}">
              <a16:creationId xmlns:a16="http://schemas.microsoft.com/office/drawing/2014/main" id="{9E0A0B62-D202-435D-B969-236F21AFA98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108</xdr:row>
      <xdr:rowOff>106680</xdr:rowOff>
    </xdr:to>
    <xdr:cxnSp macro="">
      <xdr:nvCxnSpPr>
        <xdr:cNvPr id="789" name="直線コネクタ 788">
          <a:extLst>
            <a:ext uri="{FF2B5EF4-FFF2-40B4-BE49-F238E27FC236}">
              <a16:creationId xmlns:a16="http://schemas.microsoft.com/office/drawing/2014/main" id="{CDAE0242-34D4-41E7-A109-8C5682638CD1}"/>
            </a:ext>
          </a:extLst>
        </xdr:cNvPr>
        <xdr:cNvCxnSpPr/>
      </xdr:nvCxnSpPr>
      <xdr:spPr>
        <a:xfrm flipV="1">
          <a:off x="22160864" y="17301211"/>
          <a:ext cx="0" cy="13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790" name="【庁舎】&#10;一人当たり面積最小値テキスト">
          <a:extLst>
            <a:ext uri="{FF2B5EF4-FFF2-40B4-BE49-F238E27FC236}">
              <a16:creationId xmlns:a16="http://schemas.microsoft.com/office/drawing/2014/main" id="{A9FF42E3-75DE-4839-B0D5-46C122760065}"/>
            </a:ext>
          </a:extLst>
        </xdr:cNvPr>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791" name="直線コネクタ 790">
          <a:extLst>
            <a:ext uri="{FF2B5EF4-FFF2-40B4-BE49-F238E27FC236}">
              <a16:creationId xmlns:a16="http://schemas.microsoft.com/office/drawing/2014/main" id="{843914C6-1F26-4B84-B77F-CB93B967DFA7}"/>
            </a:ext>
          </a:extLst>
        </xdr:cNvPr>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792" name="【庁舎】&#10;一人当たり面積最大値テキスト">
          <a:extLst>
            <a:ext uri="{FF2B5EF4-FFF2-40B4-BE49-F238E27FC236}">
              <a16:creationId xmlns:a16="http://schemas.microsoft.com/office/drawing/2014/main" id="{6AD1B7FA-9216-4D8F-A3B4-D0A59F178E5C}"/>
            </a:ext>
          </a:extLst>
        </xdr:cNvPr>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793" name="直線コネクタ 792">
          <a:extLst>
            <a:ext uri="{FF2B5EF4-FFF2-40B4-BE49-F238E27FC236}">
              <a16:creationId xmlns:a16="http://schemas.microsoft.com/office/drawing/2014/main" id="{305203BB-468A-44A1-8774-67770655E91E}"/>
            </a:ext>
          </a:extLst>
        </xdr:cNvPr>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28591</xdr:rowOff>
    </xdr:from>
    <xdr:ext cx="469744" cy="259045"/>
    <xdr:sp macro="" textlink="">
      <xdr:nvSpPr>
        <xdr:cNvPr id="794" name="【庁舎】&#10;一人当たり面積平均値テキスト">
          <a:extLst>
            <a:ext uri="{FF2B5EF4-FFF2-40B4-BE49-F238E27FC236}">
              <a16:creationId xmlns:a16="http://schemas.microsoft.com/office/drawing/2014/main" id="{32A53CF9-DD90-4BF3-8A0C-9004A3013C63}"/>
            </a:ext>
          </a:extLst>
        </xdr:cNvPr>
        <xdr:cNvSpPr txBox="1"/>
      </xdr:nvSpPr>
      <xdr:spPr>
        <a:xfrm>
          <a:off x="22199600" y="18030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50164</xdr:rowOff>
    </xdr:from>
    <xdr:to>
      <xdr:col>116</xdr:col>
      <xdr:colOff>114300</xdr:colOff>
      <xdr:row>105</xdr:row>
      <xdr:rowOff>151764</xdr:rowOff>
    </xdr:to>
    <xdr:sp macro="" textlink="">
      <xdr:nvSpPr>
        <xdr:cNvPr id="795" name="フローチャート: 判断 794">
          <a:extLst>
            <a:ext uri="{FF2B5EF4-FFF2-40B4-BE49-F238E27FC236}">
              <a16:creationId xmlns:a16="http://schemas.microsoft.com/office/drawing/2014/main" id="{078EF8E7-38DE-45C7-9E97-7927A5B6128E}"/>
            </a:ext>
          </a:extLst>
        </xdr:cNvPr>
        <xdr:cNvSpPr/>
      </xdr:nvSpPr>
      <xdr:spPr>
        <a:xfrm>
          <a:off x="221107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46355</xdr:rowOff>
    </xdr:from>
    <xdr:to>
      <xdr:col>112</xdr:col>
      <xdr:colOff>38100</xdr:colOff>
      <xdr:row>105</xdr:row>
      <xdr:rowOff>147955</xdr:rowOff>
    </xdr:to>
    <xdr:sp macro="" textlink="">
      <xdr:nvSpPr>
        <xdr:cNvPr id="796" name="フローチャート: 判断 795">
          <a:extLst>
            <a:ext uri="{FF2B5EF4-FFF2-40B4-BE49-F238E27FC236}">
              <a16:creationId xmlns:a16="http://schemas.microsoft.com/office/drawing/2014/main" id="{4C575C33-FDB5-4598-984D-5767D906FC93}"/>
            </a:ext>
          </a:extLst>
        </xdr:cNvPr>
        <xdr:cNvSpPr/>
      </xdr:nvSpPr>
      <xdr:spPr>
        <a:xfrm>
          <a:off x="21272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797" name="フローチャート: 判断 796">
          <a:extLst>
            <a:ext uri="{FF2B5EF4-FFF2-40B4-BE49-F238E27FC236}">
              <a16:creationId xmlns:a16="http://schemas.microsoft.com/office/drawing/2014/main" id="{FCF7F593-BB94-408F-9E14-D77E84FB7CCE}"/>
            </a:ext>
          </a:extLst>
        </xdr:cNvPr>
        <xdr:cNvSpPr/>
      </xdr:nvSpPr>
      <xdr:spPr>
        <a:xfrm>
          <a:off x="20383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798" name="フローチャート: 判断 797">
          <a:extLst>
            <a:ext uri="{FF2B5EF4-FFF2-40B4-BE49-F238E27FC236}">
              <a16:creationId xmlns:a16="http://schemas.microsoft.com/office/drawing/2014/main" id="{FBE588EC-C7B7-4242-8367-872BFD59AF50}"/>
            </a:ext>
          </a:extLst>
        </xdr:cNvPr>
        <xdr:cNvSpPr/>
      </xdr:nvSpPr>
      <xdr:spPr>
        <a:xfrm>
          <a:off x="19494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109220</xdr:rowOff>
    </xdr:from>
    <xdr:to>
      <xdr:col>98</xdr:col>
      <xdr:colOff>38100</xdr:colOff>
      <xdr:row>106</xdr:row>
      <xdr:rowOff>39370</xdr:rowOff>
    </xdr:to>
    <xdr:sp macro="" textlink="">
      <xdr:nvSpPr>
        <xdr:cNvPr id="799" name="フローチャート: 判断 798">
          <a:extLst>
            <a:ext uri="{FF2B5EF4-FFF2-40B4-BE49-F238E27FC236}">
              <a16:creationId xmlns:a16="http://schemas.microsoft.com/office/drawing/2014/main" id="{4F06518E-A755-4E2F-B71F-9300B338D40F}"/>
            </a:ext>
          </a:extLst>
        </xdr:cNvPr>
        <xdr:cNvSpPr/>
      </xdr:nvSpPr>
      <xdr:spPr>
        <a:xfrm>
          <a:off x="18605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0" name="テキスト ボックス 799">
          <a:extLst>
            <a:ext uri="{FF2B5EF4-FFF2-40B4-BE49-F238E27FC236}">
              <a16:creationId xmlns:a16="http://schemas.microsoft.com/office/drawing/2014/main" id="{9F99EC3E-5649-47E3-926F-9E76568E53B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1" name="テキスト ボックス 800">
          <a:extLst>
            <a:ext uri="{FF2B5EF4-FFF2-40B4-BE49-F238E27FC236}">
              <a16:creationId xmlns:a16="http://schemas.microsoft.com/office/drawing/2014/main" id="{09C70C64-5066-4A36-AF88-1F203F6DC87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2" name="テキスト ボックス 801">
          <a:extLst>
            <a:ext uri="{FF2B5EF4-FFF2-40B4-BE49-F238E27FC236}">
              <a16:creationId xmlns:a16="http://schemas.microsoft.com/office/drawing/2014/main" id="{80BB7DA5-5843-4BF8-B4B4-96DEDCE0E9F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3" name="テキスト ボックス 802">
          <a:extLst>
            <a:ext uri="{FF2B5EF4-FFF2-40B4-BE49-F238E27FC236}">
              <a16:creationId xmlns:a16="http://schemas.microsoft.com/office/drawing/2014/main" id="{8968C0AC-F9CD-4BEC-9D80-9E7989D867E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4" name="テキスト ボックス 803">
          <a:extLst>
            <a:ext uri="{FF2B5EF4-FFF2-40B4-BE49-F238E27FC236}">
              <a16:creationId xmlns:a16="http://schemas.microsoft.com/office/drawing/2014/main" id="{623B0B24-5751-41E0-B786-DE5A35D54E8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84455</xdr:rowOff>
    </xdr:from>
    <xdr:to>
      <xdr:col>112</xdr:col>
      <xdr:colOff>38100</xdr:colOff>
      <xdr:row>105</xdr:row>
      <xdr:rowOff>14605</xdr:rowOff>
    </xdr:to>
    <xdr:sp macro="" textlink="">
      <xdr:nvSpPr>
        <xdr:cNvPr id="805" name="楕円 804">
          <a:extLst>
            <a:ext uri="{FF2B5EF4-FFF2-40B4-BE49-F238E27FC236}">
              <a16:creationId xmlns:a16="http://schemas.microsoft.com/office/drawing/2014/main" id="{E4F82B85-546F-43FE-9694-C7614AD25AA5}"/>
            </a:ext>
          </a:extLst>
        </xdr:cNvPr>
        <xdr:cNvSpPr/>
      </xdr:nvSpPr>
      <xdr:spPr>
        <a:xfrm>
          <a:off x="21272500" y="1791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92075</xdr:rowOff>
    </xdr:from>
    <xdr:to>
      <xdr:col>107</xdr:col>
      <xdr:colOff>101600</xdr:colOff>
      <xdr:row>105</xdr:row>
      <xdr:rowOff>22225</xdr:rowOff>
    </xdr:to>
    <xdr:sp macro="" textlink="">
      <xdr:nvSpPr>
        <xdr:cNvPr id="806" name="楕円 805">
          <a:extLst>
            <a:ext uri="{FF2B5EF4-FFF2-40B4-BE49-F238E27FC236}">
              <a16:creationId xmlns:a16="http://schemas.microsoft.com/office/drawing/2014/main" id="{031551DE-EFEE-4A8C-9484-ECC910771B0F}"/>
            </a:ext>
          </a:extLst>
        </xdr:cNvPr>
        <xdr:cNvSpPr/>
      </xdr:nvSpPr>
      <xdr:spPr>
        <a:xfrm>
          <a:off x="20383500" y="1792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135255</xdr:rowOff>
    </xdr:from>
    <xdr:to>
      <xdr:col>111</xdr:col>
      <xdr:colOff>177800</xdr:colOff>
      <xdr:row>104</xdr:row>
      <xdr:rowOff>142875</xdr:rowOff>
    </xdr:to>
    <xdr:cxnSp macro="">
      <xdr:nvCxnSpPr>
        <xdr:cNvPr id="807" name="直線コネクタ 806">
          <a:extLst>
            <a:ext uri="{FF2B5EF4-FFF2-40B4-BE49-F238E27FC236}">
              <a16:creationId xmlns:a16="http://schemas.microsoft.com/office/drawing/2014/main" id="{52CF868A-9933-4BAE-ABAB-A594FBC05350}"/>
            </a:ext>
          </a:extLst>
        </xdr:cNvPr>
        <xdr:cNvCxnSpPr/>
      </xdr:nvCxnSpPr>
      <xdr:spPr>
        <a:xfrm flipV="1">
          <a:off x="20434300" y="1796605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145414</xdr:rowOff>
    </xdr:from>
    <xdr:to>
      <xdr:col>102</xdr:col>
      <xdr:colOff>165100</xdr:colOff>
      <xdr:row>105</xdr:row>
      <xdr:rowOff>75564</xdr:rowOff>
    </xdr:to>
    <xdr:sp macro="" textlink="">
      <xdr:nvSpPr>
        <xdr:cNvPr id="808" name="楕円 807">
          <a:extLst>
            <a:ext uri="{FF2B5EF4-FFF2-40B4-BE49-F238E27FC236}">
              <a16:creationId xmlns:a16="http://schemas.microsoft.com/office/drawing/2014/main" id="{9327473F-81A4-412D-A144-BE0403ABFAEE}"/>
            </a:ext>
          </a:extLst>
        </xdr:cNvPr>
        <xdr:cNvSpPr/>
      </xdr:nvSpPr>
      <xdr:spPr>
        <a:xfrm>
          <a:off x="19494500" y="1797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142875</xdr:rowOff>
    </xdr:from>
    <xdr:to>
      <xdr:col>107</xdr:col>
      <xdr:colOff>50800</xdr:colOff>
      <xdr:row>105</xdr:row>
      <xdr:rowOff>24764</xdr:rowOff>
    </xdr:to>
    <xdr:cxnSp macro="">
      <xdr:nvCxnSpPr>
        <xdr:cNvPr id="809" name="直線コネクタ 808">
          <a:extLst>
            <a:ext uri="{FF2B5EF4-FFF2-40B4-BE49-F238E27FC236}">
              <a16:creationId xmlns:a16="http://schemas.microsoft.com/office/drawing/2014/main" id="{D91C53B0-321B-4C75-BD83-3950168E3677}"/>
            </a:ext>
          </a:extLst>
        </xdr:cNvPr>
        <xdr:cNvCxnSpPr/>
      </xdr:nvCxnSpPr>
      <xdr:spPr>
        <a:xfrm flipV="1">
          <a:off x="19545300" y="17973675"/>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139700</xdr:rowOff>
    </xdr:from>
    <xdr:to>
      <xdr:col>98</xdr:col>
      <xdr:colOff>38100</xdr:colOff>
      <xdr:row>105</xdr:row>
      <xdr:rowOff>69850</xdr:rowOff>
    </xdr:to>
    <xdr:sp macro="" textlink="">
      <xdr:nvSpPr>
        <xdr:cNvPr id="810" name="楕円 809">
          <a:extLst>
            <a:ext uri="{FF2B5EF4-FFF2-40B4-BE49-F238E27FC236}">
              <a16:creationId xmlns:a16="http://schemas.microsoft.com/office/drawing/2014/main" id="{301CF5A1-1CB5-4731-B74A-D5646C86FE05}"/>
            </a:ext>
          </a:extLst>
        </xdr:cNvPr>
        <xdr:cNvSpPr/>
      </xdr:nvSpPr>
      <xdr:spPr>
        <a:xfrm>
          <a:off x="18605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19050</xdr:rowOff>
    </xdr:from>
    <xdr:to>
      <xdr:col>102</xdr:col>
      <xdr:colOff>114300</xdr:colOff>
      <xdr:row>105</xdr:row>
      <xdr:rowOff>24764</xdr:rowOff>
    </xdr:to>
    <xdr:cxnSp macro="">
      <xdr:nvCxnSpPr>
        <xdr:cNvPr id="811" name="直線コネクタ 810">
          <a:extLst>
            <a:ext uri="{FF2B5EF4-FFF2-40B4-BE49-F238E27FC236}">
              <a16:creationId xmlns:a16="http://schemas.microsoft.com/office/drawing/2014/main" id="{16F569C8-4E02-49B7-A47B-FAF1680748FA}"/>
            </a:ext>
          </a:extLst>
        </xdr:cNvPr>
        <xdr:cNvCxnSpPr/>
      </xdr:nvCxnSpPr>
      <xdr:spPr>
        <a:xfrm>
          <a:off x="18656300" y="1802130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139082</xdr:rowOff>
    </xdr:from>
    <xdr:ext cx="469744" cy="259045"/>
    <xdr:sp macro="" textlink="">
      <xdr:nvSpPr>
        <xdr:cNvPr id="812" name="n_1aveValue【庁舎】&#10;一人当たり面積">
          <a:extLst>
            <a:ext uri="{FF2B5EF4-FFF2-40B4-BE49-F238E27FC236}">
              <a16:creationId xmlns:a16="http://schemas.microsoft.com/office/drawing/2014/main" id="{035BEBF7-C2D5-4B83-8E1E-9944E2275521}"/>
            </a:ext>
          </a:extLst>
        </xdr:cNvPr>
        <xdr:cNvSpPr txBox="1"/>
      </xdr:nvSpPr>
      <xdr:spPr>
        <a:xfrm>
          <a:off x="21075727" y="18141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137177</xdr:rowOff>
    </xdr:from>
    <xdr:ext cx="469744" cy="259045"/>
    <xdr:sp macro="" textlink="">
      <xdr:nvSpPr>
        <xdr:cNvPr id="813" name="n_2aveValue【庁舎】&#10;一人当たり面積">
          <a:extLst>
            <a:ext uri="{FF2B5EF4-FFF2-40B4-BE49-F238E27FC236}">
              <a16:creationId xmlns:a16="http://schemas.microsoft.com/office/drawing/2014/main" id="{3E2376B0-9D39-4181-A9CA-38D45B5ADCA2}"/>
            </a:ext>
          </a:extLst>
        </xdr:cNvPr>
        <xdr:cNvSpPr txBox="1"/>
      </xdr:nvSpPr>
      <xdr:spPr>
        <a:xfrm>
          <a:off x="20199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137177</xdr:rowOff>
    </xdr:from>
    <xdr:ext cx="469744" cy="259045"/>
    <xdr:sp macro="" textlink="">
      <xdr:nvSpPr>
        <xdr:cNvPr id="814" name="n_3aveValue【庁舎】&#10;一人当たり面積">
          <a:extLst>
            <a:ext uri="{FF2B5EF4-FFF2-40B4-BE49-F238E27FC236}">
              <a16:creationId xmlns:a16="http://schemas.microsoft.com/office/drawing/2014/main" id="{610A556C-25CB-4B46-844E-8D860DBD9EDE}"/>
            </a:ext>
          </a:extLst>
        </xdr:cNvPr>
        <xdr:cNvSpPr txBox="1"/>
      </xdr:nvSpPr>
      <xdr:spPr>
        <a:xfrm>
          <a:off x="19310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30497</xdr:rowOff>
    </xdr:from>
    <xdr:ext cx="469744" cy="259045"/>
    <xdr:sp macro="" textlink="">
      <xdr:nvSpPr>
        <xdr:cNvPr id="815" name="n_4aveValue【庁舎】&#10;一人当たり面積">
          <a:extLst>
            <a:ext uri="{FF2B5EF4-FFF2-40B4-BE49-F238E27FC236}">
              <a16:creationId xmlns:a16="http://schemas.microsoft.com/office/drawing/2014/main" id="{3E1FA722-B8E7-4884-9B9B-65F6EAB44F32}"/>
            </a:ext>
          </a:extLst>
        </xdr:cNvPr>
        <xdr:cNvSpPr txBox="1"/>
      </xdr:nvSpPr>
      <xdr:spPr>
        <a:xfrm>
          <a:off x="18421427" y="1820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31132</xdr:rowOff>
    </xdr:from>
    <xdr:ext cx="469744" cy="259045"/>
    <xdr:sp macro="" textlink="">
      <xdr:nvSpPr>
        <xdr:cNvPr id="816" name="n_1mainValue【庁舎】&#10;一人当たり面積">
          <a:extLst>
            <a:ext uri="{FF2B5EF4-FFF2-40B4-BE49-F238E27FC236}">
              <a16:creationId xmlns:a16="http://schemas.microsoft.com/office/drawing/2014/main" id="{DDA0209A-7075-4252-B6AC-40902BEC2CCF}"/>
            </a:ext>
          </a:extLst>
        </xdr:cNvPr>
        <xdr:cNvSpPr txBox="1"/>
      </xdr:nvSpPr>
      <xdr:spPr>
        <a:xfrm>
          <a:off x="21075727" y="1769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38752</xdr:rowOff>
    </xdr:from>
    <xdr:ext cx="469744" cy="259045"/>
    <xdr:sp macro="" textlink="">
      <xdr:nvSpPr>
        <xdr:cNvPr id="817" name="n_2mainValue【庁舎】&#10;一人当たり面積">
          <a:extLst>
            <a:ext uri="{FF2B5EF4-FFF2-40B4-BE49-F238E27FC236}">
              <a16:creationId xmlns:a16="http://schemas.microsoft.com/office/drawing/2014/main" id="{614ABA89-DF5E-45C1-91D4-C8232480E7D1}"/>
            </a:ext>
          </a:extLst>
        </xdr:cNvPr>
        <xdr:cNvSpPr txBox="1"/>
      </xdr:nvSpPr>
      <xdr:spPr>
        <a:xfrm>
          <a:off x="20199427" y="17698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92091</xdr:rowOff>
    </xdr:from>
    <xdr:ext cx="469744" cy="259045"/>
    <xdr:sp macro="" textlink="">
      <xdr:nvSpPr>
        <xdr:cNvPr id="818" name="n_3mainValue【庁舎】&#10;一人当たり面積">
          <a:extLst>
            <a:ext uri="{FF2B5EF4-FFF2-40B4-BE49-F238E27FC236}">
              <a16:creationId xmlns:a16="http://schemas.microsoft.com/office/drawing/2014/main" id="{CC512A54-F70D-46D0-A852-45276D1071DE}"/>
            </a:ext>
          </a:extLst>
        </xdr:cNvPr>
        <xdr:cNvSpPr txBox="1"/>
      </xdr:nvSpPr>
      <xdr:spPr>
        <a:xfrm>
          <a:off x="19310427" y="1775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86377</xdr:rowOff>
    </xdr:from>
    <xdr:ext cx="469744" cy="259045"/>
    <xdr:sp macro="" textlink="">
      <xdr:nvSpPr>
        <xdr:cNvPr id="819" name="n_4mainValue【庁舎】&#10;一人当たり面積">
          <a:extLst>
            <a:ext uri="{FF2B5EF4-FFF2-40B4-BE49-F238E27FC236}">
              <a16:creationId xmlns:a16="http://schemas.microsoft.com/office/drawing/2014/main" id="{7F79E1CB-9A4C-442E-B4F7-8424CA428F12}"/>
            </a:ext>
          </a:extLst>
        </xdr:cNvPr>
        <xdr:cNvSpPr txBox="1"/>
      </xdr:nvSpPr>
      <xdr:spPr>
        <a:xfrm>
          <a:off x="184214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0" name="正方形/長方形 819">
          <a:extLst>
            <a:ext uri="{FF2B5EF4-FFF2-40B4-BE49-F238E27FC236}">
              <a16:creationId xmlns:a16="http://schemas.microsoft.com/office/drawing/2014/main" id="{0DF5D0A0-8CEA-4C7A-B95F-E430C308923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1" name="正方形/長方形 820">
          <a:extLst>
            <a:ext uri="{FF2B5EF4-FFF2-40B4-BE49-F238E27FC236}">
              <a16:creationId xmlns:a16="http://schemas.microsoft.com/office/drawing/2014/main" id="{5156373C-FA60-4FC5-A226-2ECB5C24E34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2" name="テキスト ボックス 821">
          <a:extLst>
            <a:ext uri="{FF2B5EF4-FFF2-40B4-BE49-F238E27FC236}">
              <a16:creationId xmlns:a16="http://schemas.microsoft.com/office/drawing/2014/main" id="{D507FB78-EE04-4F4E-84A4-6A17AE6B69C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年度は整備中</a:t>
          </a:r>
          <a:endParaRPr lang="ja-JP" altLang="ja-JP">
            <a:effectLst/>
          </a:endParaRPr>
        </a:p>
        <a:p>
          <a:r>
            <a:rPr kumimoji="1" lang="ja-JP" altLang="ja-JP" sz="1100">
              <a:solidFill>
                <a:schemeClr val="dk1"/>
              </a:solidFill>
              <a:effectLst/>
              <a:latin typeface="+mn-lt"/>
              <a:ea typeface="+mn-ea"/>
              <a:cs typeface="+mn-cs"/>
            </a:rPr>
            <a:t>　施設類型別に有形固定資産減価償却率及び一人当たり面積をみると、近年統廃合や校舎の改築などを実施した学校施設等を除き、類似団体内平均を上回っている施設が多い。</a:t>
          </a:r>
          <a:endParaRPr lang="ja-JP" altLang="ja-JP" sz="1400">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月に策定した大竹市公共施設等総合管理計画に基づき、今後は施設類型ごとの個別施設計画を策定し、規模の最適化、長寿命化、コスト縮減などに取り組んでいく。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広島県大竹市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25,741
25,320
78.66
17,374,769
16,770,350
280,351
7,865,487
22,062,916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91.4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企業からの市税が多く、類似団体内平均を上回っている。</a:t>
          </a:r>
          <a:endParaRPr lang="ja-JP" altLang="ja-JP" sz="1400">
            <a:effectLst/>
          </a:endParaRPr>
        </a:p>
        <a:p>
          <a:r>
            <a:rPr lang="ja-JP" altLang="ja-JP" sz="1100" b="0" i="0">
              <a:solidFill>
                <a:schemeClr val="dk1"/>
              </a:solidFill>
              <a:effectLst/>
              <a:latin typeface="+mn-lt"/>
              <a:ea typeface="+mn-ea"/>
              <a:cs typeface="+mn-cs"/>
            </a:rPr>
            <a:t>　税収等の基準財政収入額は</a:t>
          </a:r>
          <a:r>
            <a:rPr lang="ja-JP" altLang="en-US" sz="1100" b="0" i="0">
              <a:solidFill>
                <a:schemeClr val="dk1"/>
              </a:solidFill>
              <a:effectLst/>
              <a:latin typeface="+mn-lt"/>
              <a:ea typeface="+mn-ea"/>
              <a:cs typeface="+mn-cs"/>
            </a:rPr>
            <a:t>横ばいであるが</a:t>
          </a:r>
          <a:r>
            <a:rPr lang="ja-JP" altLang="ja-JP" sz="1100" b="0" i="0">
              <a:solidFill>
                <a:schemeClr val="dk1"/>
              </a:solidFill>
              <a:effectLst/>
              <a:latin typeface="+mn-lt"/>
              <a:ea typeface="+mn-ea"/>
              <a:cs typeface="+mn-cs"/>
            </a:rPr>
            <a:t>、社会保障関係経費の増などによる基準財政需要額は増加傾向にある</a:t>
          </a:r>
          <a:r>
            <a:rPr lang="ja-JP" altLang="en-US" sz="1100" b="0" i="0">
              <a:solidFill>
                <a:schemeClr val="dk1"/>
              </a:solidFill>
              <a:effectLst/>
              <a:latin typeface="+mn-lt"/>
              <a:ea typeface="+mn-ea"/>
              <a:cs typeface="+mn-cs"/>
            </a:rPr>
            <a:t>ため</a:t>
          </a:r>
          <a:r>
            <a:rPr lang="ja-JP" altLang="ja-JP" sz="1100" b="0" i="0">
              <a:solidFill>
                <a:schemeClr val="dk1"/>
              </a:solidFill>
              <a:effectLst/>
              <a:latin typeface="+mn-lt"/>
              <a:ea typeface="+mn-ea"/>
              <a:cs typeface="+mn-cs"/>
            </a:rPr>
            <a:t>、指数は今後低下していく見込みである。特別交付税などの臨時一般財源が低額であり、実態として財政力が強いと言える状況にはないため、市税の徴収体制の強化など、引き続き歳入確保に努めていく必要があ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159808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05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74735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159808</xdr:rowOff>
    </xdr:from>
    <xdr:to>
      <xdr:col>24</xdr:col>
      <xdr:colOff>12700</xdr:colOff>
      <xdr:row>35</xdr:row>
      <xdr:rowOff>159808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168275</xdr:rowOff>
    </xdr:from>
    <xdr:to>
      <xdr:col>23</xdr:col>
      <xdr:colOff>133350</xdr:colOff>
      <xdr:row>39</xdr:row>
      <xdr:rowOff>37042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683375"/>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107950</xdr:rowOff>
    </xdr:from>
    <xdr:to>
      <xdr:col>19</xdr:col>
      <xdr:colOff>133350</xdr:colOff>
      <xdr:row>38</xdr:row>
      <xdr:rowOff>168275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62305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5292</xdr:rowOff>
    </xdr:from>
    <xdr:to>
      <xdr:col>19</xdr:col>
      <xdr:colOff>184150</xdr:colOff>
      <xdr:row>41</xdr:row>
      <xdr:rowOff>106892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91669</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21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47625</xdr:rowOff>
    </xdr:from>
    <xdr:to>
      <xdr:col>15</xdr:col>
      <xdr:colOff>82550</xdr:colOff>
      <xdr:row>38</xdr:row>
      <xdr:rowOff>107950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56272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156633</xdr:rowOff>
    </xdr:from>
    <xdr:to>
      <xdr:col>15</xdr:col>
      <xdr:colOff>133350</xdr:colOff>
      <xdr:row>41</xdr:row>
      <xdr:rowOff>86783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71560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7408</xdr:rowOff>
    </xdr:from>
    <xdr:to>
      <xdr:col>11</xdr:col>
      <xdr:colOff>31750</xdr:colOff>
      <xdr:row>38</xdr:row>
      <xdr:rowOff>47625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52250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51452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51452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157692</xdr:rowOff>
    </xdr:from>
    <xdr:to>
      <xdr:col>23</xdr:col>
      <xdr:colOff>184150</xdr:colOff>
      <xdr:row>39</xdr:row>
      <xdr:rowOff>87842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67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2769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517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117475</xdr:rowOff>
    </xdr:from>
    <xdr:to>
      <xdr:col>19</xdr:col>
      <xdr:colOff>184150</xdr:colOff>
      <xdr:row>39</xdr:row>
      <xdr:rowOff>47625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57802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40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57150</xdr:rowOff>
    </xdr:from>
    <xdr:to>
      <xdr:col>15</xdr:col>
      <xdr:colOff>133350</xdr:colOff>
      <xdr:row>38</xdr:row>
      <xdr:rowOff>158750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168927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168275</xdr:rowOff>
    </xdr:from>
    <xdr:to>
      <xdr:col>11</xdr:col>
      <xdr:colOff>82550</xdr:colOff>
      <xdr:row>38</xdr:row>
      <xdr:rowOff>98425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108602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28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128058</xdr:rowOff>
    </xdr:from>
    <xdr:to>
      <xdr:col>7</xdr:col>
      <xdr:colOff>31750</xdr:colOff>
      <xdr:row>38</xdr:row>
      <xdr:rowOff>58209</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4717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68385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24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類似団体内平均と比較すると高い水準が続いている。</a:t>
          </a:r>
          <a:endParaRPr lang="ja-JP" altLang="ja-JP" sz="1400">
            <a:effectLst/>
          </a:endParaRPr>
        </a:p>
        <a:p>
          <a:pPr rtl="0"/>
          <a:r>
            <a:rPr lang="ja-JP" altLang="ja-JP" sz="1100" b="0" i="0">
              <a:solidFill>
                <a:schemeClr val="dk1"/>
              </a:solidFill>
              <a:effectLst/>
              <a:latin typeface="+mn-lt"/>
              <a:ea typeface="+mn-ea"/>
              <a:cs typeface="+mn-cs"/>
            </a:rPr>
            <a:t>　令和</a:t>
          </a:r>
          <a:r>
            <a:rPr lang="ja-JP" altLang="en-US" sz="1100" b="0" i="0">
              <a:solidFill>
                <a:schemeClr val="dk1"/>
              </a:solidFill>
              <a:effectLst/>
              <a:latin typeface="+mn-lt"/>
              <a:ea typeface="+mn-ea"/>
              <a:cs typeface="+mn-cs"/>
            </a:rPr>
            <a:t>５</a:t>
          </a:r>
          <a:r>
            <a:rPr lang="ja-JP" altLang="ja-JP" sz="1100" b="0" i="0">
              <a:solidFill>
                <a:schemeClr val="dk1"/>
              </a:solidFill>
              <a:effectLst/>
              <a:latin typeface="+mn-lt"/>
              <a:ea typeface="+mn-ea"/>
              <a:cs typeface="+mn-cs"/>
            </a:rPr>
            <a:t>年度は、臨時財政対策債の減はあったものの、地方交付税の増</a:t>
          </a:r>
          <a:r>
            <a:rPr lang="ja-JP" altLang="en-US" sz="1100" b="0" i="0">
              <a:solidFill>
                <a:schemeClr val="dk1"/>
              </a:solidFill>
              <a:effectLst/>
              <a:latin typeface="+mn-lt"/>
              <a:ea typeface="+mn-ea"/>
              <a:cs typeface="+mn-cs"/>
            </a:rPr>
            <a:t>により、経常一般財源等は微増となったが、物件</a:t>
          </a:r>
          <a:r>
            <a:rPr lang="ja-JP" altLang="ja-JP" sz="1100" b="0" i="0">
              <a:solidFill>
                <a:schemeClr val="dk1"/>
              </a:solidFill>
              <a:effectLst/>
              <a:latin typeface="+mn-lt"/>
              <a:ea typeface="+mn-ea"/>
              <a:cs typeface="+mn-cs"/>
            </a:rPr>
            <a:t>費</a:t>
          </a:r>
          <a:r>
            <a:rPr lang="ja-JP" altLang="en-US" sz="1100" b="0" i="0">
              <a:solidFill>
                <a:schemeClr val="dk1"/>
              </a:solidFill>
              <a:effectLst/>
              <a:latin typeface="+mn-lt"/>
              <a:ea typeface="+mn-ea"/>
              <a:cs typeface="+mn-cs"/>
            </a:rPr>
            <a:t>や他会計への繰出金</a:t>
          </a:r>
          <a:r>
            <a:rPr lang="ja-JP" altLang="ja-JP" sz="1100" b="0" i="0">
              <a:solidFill>
                <a:schemeClr val="dk1"/>
              </a:solidFill>
              <a:effectLst/>
              <a:latin typeface="+mn-lt"/>
              <a:ea typeface="+mn-ea"/>
              <a:cs typeface="+mn-cs"/>
            </a:rPr>
            <a:t>の増等により、経常経費充当一般財源</a:t>
          </a:r>
          <a:r>
            <a:rPr lang="ja-JP" altLang="en-US" sz="1100" b="0" i="0">
              <a:solidFill>
                <a:schemeClr val="dk1"/>
              </a:solidFill>
              <a:effectLst/>
              <a:latin typeface="+mn-lt"/>
              <a:ea typeface="+mn-ea"/>
              <a:cs typeface="+mn-cs"/>
            </a:rPr>
            <a:t>も微増となり</a:t>
          </a:r>
          <a:r>
            <a:rPr lang="ja-JP" altLang="ja-JP" sz="1100" b="0" i="0">
              <a:solidFill>
                <a:schemeClr val="dk1"/>
              </a:solidFill>
              <a:effectLst/>
              <a:latin typeface="+mn-lt"/>
              <a:ea typeface="+mn-ea"/>
              <a:cs typeface="+mn-cs"/>
            </a:rPr>
            <a:t>、前年度に比べ</a:t>
          </a:r>
          <a:r>
            <a:rPr lang="ja-JP" altLang="en-US" sz="1100" b="0" i="0">
              <a:solidFill>
                <a:schemeClr val="dk1"/>
              </a:solidFill>
              <a:effectLst/>
              <a:latin typeface="+mn-lt"/>
              <a:ea typeface="+mn-ea"/>
              <a:cs typeface="+mn-cs"/>
            </a:rPr>
            <a:t>０</a:t>
          </a:r>
          <a:r>
            <a:rPr lang="ja-JP" altLang="ja-JP" sz="1100" b="0" i="0">
              <a:solidFill>
                <a:schemeClr val="dk1"/>
              </a:solidFill>
              <a:effectLst/>
              <a:latin typeface="+mn-lt"/>
              <a:ea typeface="+mn-ea"/>
              <a:cs typeface="+mn-cs"/>
            </a:rPr>
            <a:t>．</a:t>
          </a:r>
          <a:r>
            <a:rPr lang="ja-JP" altLang="en-US" sz="1100" b="0" i="0">
              <a:solidFill>
                <a:schemeClr val="dk1"/>
              </a:solidFill>
              <a:effectLst/>
              <a:latin typeface="+mn-lt"/>
              <a:ea typeface="+mn-ea"/>
              <a:cs typeface="+mn-cs"/>
            </a:rPr>
            <a:t>８</a:t>
          </a:r>
          <a:r>
            <a:rPr lang="ja-JP" altLang="ja-JP" sz="1100" b="0" i="0">
              <a:solidFill>
                <a:schemeClr val="dk1"/>
              </a:solidFill>
              <a:effectLst/>
              <a:latin typeface="+mn-lt"/>
              <a:ea typeface="+mn-ea"/>
              <a:cs typeface="+mn-cs"/>
            </a:rPr>
            <a:t>ポイント増加した。</a:t>
          </a:r>
          <a:endParaRPr lang="ja-JP" altLang="ja-JP" sz="1400">
            <a:effectLst/>
          </a:endParaRPr>
        </a:p>
        <a:p>
          <a:pPr rtl="0"/>
          <a:r>
            <a:rPr lang="ja-JP" altLang="ja-JP" sz="1100" b="0" i="0">
              <a:solidFill>
                <a:schemeClr val="dk1"/>
              </a:solidFill>
              <a:effectLst/>
              <a:latin typeface="+mn-lt"/>
              <a:ea typeface="+mn-ea"/>
              <a:cs typeface="+mn-cs"/>
            </a:rPr>
            <a:t>　今後、公債費等の経常経費は増加傾向となる見込み</a:t>
          </a:r>
          <a:r>
            <a:rPr lang="ja-JP" altLang="en-US" sz="1100" b="0" i="0">
              <a:solidFill>
                <a:schemeClr val="dk1"/>
              </a:solidFill>
              <a:effectLst/>
              <a:latin typeface="+mn-lt"/>
              <a:ea typeface="+mn-ea"/>
              <a:cs typeface="+mn-cs"/>
            </a:rPr>
            <a:t>の</a:t>
          </a:r>
          <a:r>
            <a:rPr lang="ja-JP" altLang="ja-JP" sz="1100" b="0" i="0">
              <a:solidFill>
                <a:schemeClr val="dk1"/>
              </a:solidFill>
              <a:effectLst/>
              <a:latin typeface="+mn-lt"/>
              <a:ea typeface="+mn-ea"/>
              <a:cs typeface="+mn-cs"/>
            </a:rPr>
            <a:t>ため、行財政改革を一層推進することにより、経常経費の圧縮に努める。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67</xdr:row>
      <xdr:rowOff>71967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48054"/>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141394</xdr:rowOff>
    </xdr:from>
    <xdr:to>
      <xdr:col>23</xdr:col>
      <xdr:colOff>133350</xdr:colOff>
      <xdr:row>66</xdr:row>
      <xdr:rowOff>34290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285644"/>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120244</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5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41910</xdr:rowOff>
    </xdr:from>
    <xdr:to>
      <xdr:col>19</xdr:col>
      <xdr:colOff>133350</xdr:colOff>
      <xdr:row>65</xdr:row>
      <xdr:rowOff>141394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843260"/>
          <a:ext cx="889000" cy="44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102887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6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41910</xdr:rowOff>
    </xdr:from>
    <xdr:to>
      <xdr:col>15</xdr:col>
      <xdr:colOff>82550</xdr:colOff>
      <xdr:row>64</xdr:row>
      <xdr:rowOff>95673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843260"/>
          <a:ext cx="8890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44450</xdr:rowOff>
    </xdr:from>
    <xdr:to>
      <xdr:col>15</xdr:col>
      <xdr:colOff>133350</xdr:colOff>
      <xdr:row>61</xdr:row>
      <xdr:rowOff>146050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156227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95673</xdr:rowOff>
    </xdr:from>
    <xdr:to>
      <xdr:col>11</xdr:col>
      <xdr:colOff>31750</xdr:colOff>
      <xdr:row>66</xdr:row>
      <xdr:rowOff>34290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068473"/>
          <a:ext cx="889000" cy="28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47413</xdr:rowOff>
    </xdr:from>
    <xdr:to>
      <xdr:col>11</xdr:col>
      <xdr:colOff>82550</xdr:colOff>
      <xdr:row>63</xdr:row>
      <xdr:rowOff>149013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159190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76217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154940</xdr:rowOff>
    </xdr:from>
    <xdr:to>
      <xdr:col>23</xdr:col>
      <xdr:colOff>184150</xdr:colOff>
      <xdr:row>66</xdr:row>
      <xdr:rowOff>85090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127017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271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90594</xdr:rowOff>
    </xdr:from>
    <xdr:to>
      <xdr:col>19</xdr:col>
      <xdr:colOff>184150</xdr:colOff>
      <xdr:row>66</xdr:row>
      <xdr:rowOff>20744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23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5521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321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162560</xdr:rowOff>
    </xdr:from>
    <xdr:to>
      <xdr:col>15</xdr:col>
      <xdr:colOff>133350</xdr:colOff>
      <xdr:row>63</xdr:row>
      <xdr:rowOff>92710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77487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44873</xdr:rowOff>
    </xdr:from>
    <xdr:to>
      <xdr:col>11</xdr:col>
      <xdr:colOff>82550</xdr:colOff>
      <xdr:row>64</xdr:row>
      <xdr:rowOff>146473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131250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10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154940</xdr:rowOff>
    </xdr:from>
    <xdr:to>
      <xdr:col>7</xdr:col>
      <xdr:colOff>31750</xdr:colOff>
      <xdr:row>66</xdr:row>
      <xdr:rowOff>85090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69867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38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[199,331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事業の見直しなどにより、経常経費の圧縮に努めている。消防業務や保育所運営を直営で行っていることが、類似団体内平均を上回っている原因と考えられる。</a:t>
          </a:r>
          <a:endParaRPr lang="ja-JP" altLang="ja-JP" sz="1400">
            <a:effectLst/>
          </a:endParaRPr>
        </a:p>
        <a:p>
          <a:pPr rtl="0"/>
          <a:r>
            <a:rPr lang="ja-JP" altLang="ja-JP" sz="1100" b="0" i="0">
              <a:solidFill>
                <a:schemeClr val="dk1"/>
              </a:solidFill>
              <a:effectLst/>
              <a:latin typeface="+mn-lt"/>
              <a:ea typeface="+mn-ea"/>
              <a:cs typeface="+mn-cs"/>
            </a:rPr>
            <a:t>　令和</a:t>
          </a:r>
          <a:r>
            <a:rPr lang="ja-JP" altLang="en-US" sz="1100" b="0" i="0">
              <a:solidFill>
                <a:schemeClr val="dk1"/>
              </a:solidFill>
              <a:effectLst/>
              <a:latin typeface="+mn-lt"/>
              <a:ea typeface="+mn-ea"/>
              <a:cs typeface="+mn-cs"/>
            </a:rPr>
            <a:t>５</a:t>
          </a:r>
          <a:r>
            <a:rPr lang="ja-JP" altLang="ja-JP" sz="1100" b="0" i="0">
              <a:solidFill>
                <a:schemeClr val="dk1"/>
              </a:solidFill>
              <a:effectLst/>
              <a:latin typeface="+mn-lt"/>
              <a:ea typeface="+mn-ea"/>
              <a:cs typeface="+mn-cs"/>
            </a:rPr>
            <a:t>年度は</a:t>
          </a:r>
          <a:r>
            <a:rPr lang="ja-JP" altLang="en-US" sz="1100" b="0" i="0">
              <a:solidFill>
                <a:schemeClr val="dk1"/>
              </a:solidFill>
              <a:effectLst/>
              <a:latin typeface="+mn-lt"/>
              <a:ea typeface="+mn-ea"/>
              <a:cs typeface="+mn-cs"/>
            </a:rPr>
            <a:t>、給与改定や</a:t>
          </a:r>
          <a:r>
            <a:rPr lang="ja-JP" altLang="ja-JP" sz="1100" b="0" i="0">
              <a:solidFill>
                <a:schemeClr val="dk1"/>
              </a:solidFill>
              <a:effectLst/>
              <a:latin typeface="+mn-lt"/>
              <a:ea typeface="+mn-ea"/>
              <a:cs typeface="+mn-cs"/>
            </a:rPr>
            <a:t>、ふるさと納税返礼品に係る手数料等の</a:t>
          </a:r>
          <a:r>
            <a:rPr lang="ja-JP" altLang="en-US" sz="1100" b="0" i="0">
              <a:solidFill>
                <a:schemeClr val="dk1"/>
              </a:solidFill>
              <a:effectLst/>
              <a:latin typeface="+mn-lt"/>
              <a:ea typeface="+mn-ea"/>
              <a:cs typeface="+mn-cs"/>
            </a:rPr>
            <a:t>増</a:t>
          </a:r>
          <a:r>
            <a:rPr lang="ja-JP" altLang="ja-JP" sz="1100" b="0" i="0">
              <a:solidFill>
                <a:schemeClr val="dk1"/>
              </a:solidFill>
              <a:effectLst/>
              <a:latin typeface="+mn-lt"/>
              <a:ea typeface="+mn-ea"/>
              <a:cs typeface="+mn-cs"/>
            </a:rPr>
            <a:t>により</a:t>
          </a:r>
          <a:r>
            <a:rPr lang="ja-JP" altLang="en-US" sz="1100" b="0" i="0">
              <a:solidFill>
                <a:schemeClr val="dk1"/>
              </a:solidFill>
              <a:effectLst/>
              <a:latin typeface="+mn-lt"/>
              <a:ea typeface="+mn-ea"/>
              <a:cs typeface="+mn-cs"/>
            </a:rPr>
            <a:t>、人件費・</a:t>
          </a:r>
          <a:r>
            <a:rPr lang="ja-JP" altLang="ja-JP" sz="1100" b="0" i="0">
              <a:solidFill>
                <a:schemeClr val="dk1"/>
              </a:solidFill>
              <a:effectLst/>
              <a:latin typeface="+mn-lt"/>
              <a:ea typeface="+mn-ea"/>
              <a:cs typeface="+mn-cs"/>
            </a:rPr>
            <a:t>物件費</a:t>
          </a:r>
          <a:r>
            <a:rPr lang="ja-JP" altLang="en-US" sz="1100" b="0" i="0">
              <a:solidFill>
                <a:schemeClr val="dk1"/>
              </a:solidFill>
              <a:effectLst/>
              <a:latin typeface="+mn-lt"/>
              <a:ea typeface="+mn-ea"/>
              <a:cs typeface="+mn-cs"/>
            </a:rPr>
            <a:t>ともに増加</a:t>
          </a:r>
          <a:r>
            <a:rPr lang="ja-JP" altLang="ja-JP" sz="1100" b="0" i="0">
              <a:solidFill>
                <a:schemeClr val="dk1"/>
              </a:solidFill>
              <a:effectLst/>
              <a:latin typeface="+mn-lt"/>
              <a:ea typeface="+mn-ea"/>
              <a:cs typeface="+mn-cs"/>
            </a:rPr>
            <a:t>した。</a:t>
          </a:r>
          <a:r>
            <a:rPr lang="ja-JP" altLang="en-US" sz="1100" b="0" i="0">
              <a:solidFill>
                <a:schemeClr val="dk1"/>
              </a:solidFill>
              <a:effectLst/>
              <a:latin typeface="+mn-lt"/>
              <a:ea typeface="+mn-ea"/>
              <a:cs typeface="+mn-cs"/>
            </a:rPr>
            <a:t>それに伴い、</a:t>
          </a:r>
          <a:r>
            <a:rPr lang="ja-JP" altLang="ja-JP" sz="1100" b="0" i="0">
              <a:solidFill>
                <a:schemeClr val="dk1"/>
              </a:solidFill>
              <a:effectLst/>
              <a:latin typeface="+mn-lt"/>
              <a:ea typeface="+mn-ea"/>
              <a:cs typeface="+mn-cs"/>
            </a:rPr>
            <a:t>人口</a:t>
          </a:r>
          <a:r>
            <a:rPr lang="ja-JP" altLang="en-US" sz="1100" b="0" i="0">
              <a:solidFill>
                <a:schemeClr val="dk1"/>
              </a:solidFill>
              <a:effectLst/>
              <a:latin typeface="+mn-lt"/>
              <a:ea typeface="+mn-ea"/>
              <a:cs typeface="+mn-cs"/>
            </a:rPr>
            <a:t>も</a:t>
          </a:r>
          <a:r>
            <a:rPr lang="ja-JP" altLang="ja-JP" sz="1100" b="0" i="0">
              <a:solidFill>
                <a:schemeClr val="dk1"/>
              </a:solidFill>
              <a:effectLst/>
              <a:latin typeface="+mn-lt"/>
              <a:ea typeface="+mn-ea"/>
              <a:cs typeface="+mn-cs"/>
            </a:rPr>
            <a:t>減少</a:t>
          </a:r>
          <a:r>
            <a:rPr lang="ja-JP" altLang="en-US" sz="1100" b="0" i="0">
              <a:solidFill>
                <a:schemeClr val="dk1"/>
              </a:solidFill>
              <a:effectLst/>
              <a:latin typeface="+mn-lt"/>
              <a:ea typeface="+mn-ea"/>
              <a:cs typeface="+mn-cs"/>
            </a:rPr>
            <a:t>しているため、</a:t>
          </a:r>
          <a:r>
            <a:rPr lang="ja-JP" altLang="ja-JP" sz="1100" b="0" i="0">
              <a:solidFill>
                <a:schemeClr val="dk1"/>
              </a:solidFill>
              <a:effectLst/>
              <a:latin typeface="+mn-lt"/>
              <a:ea typeface="+mn-ea"/>
              <a:cs typeface="+mn-cs"/>
            </a:rPr>
            <a:t>人口１人当たりの人件費・物件費は増額した。</a:t>
          </a:r>
          <a:endParaRPr lang="en-US" altLang="ja-JP" sz="1100" b="0" i="0">
            <a:solidFill>
              <a:schemeClr val="dk1"/>
            </a:solidFill>
            <a:effectLst/>
            <a:latin typeface="+mn-lt"/>
            <a:ea typeface="+mn-ea"/>
            <a:cs typeface="+mn-cs"/>
          </a:endParaRPr>
        </a:p>
        <a:p>
          <a:pPr rtl="0"/>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引き続き事務事業の見直しを進めるとともに、経費の圧縮に努める。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11512</xdr:rowOff>
    </xdr:from>
    <xdr:to>
      <xdr:col>23</xdr:col>
      <xdr:colOff>133350</xdr:colOff>
      <xdr:row>89</xdr:row>
      <xdr:rowOff>69645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70412"/>
          <a:ext cx="0" cy="1258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41722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0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69645</xdr:rowOff>
    </xdr:from>
    <xdr:to>
      <xdr:col>24</xdr:col>
      <xdr:colOff>12700</xdr:colOff>
      <xdr:row>89</xdr:row>
      <xdr:rowOff>69645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2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97889</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81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11512</xdr:rowOff>
    </xdr:from>
    <xdr:to>
      <xdr:col>24</xdr:col>
      <xdr:colOff>12700</xdr:colOff>
      <xdr:row>82</xdr:row>
      <xdr:rowOff>11512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7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50</xdr:rowOff>
    </xdr:from>
    <xdr:to>
      <xdr:col>23</xdr:col>
      <xdr:colOff>133350</xdr:colOff>
      <xdr:row>85</xdr:row>
      <xdr:rowOff>27715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573300"/>
          <a:ext cx="838200" cy="2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46251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76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29724</xdr:rowOff>
    </xdr:from>
    <xdr:to>
      <xdr:col>23</xdr:col>
      <xdr:colOff>184150</xdr:colOff>
      <xdr:row>84</xdr:row>
      <xdr:rowOff>131324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43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157028</xdr:rowOff>
    </xdr:from>
    <xdr:to>
      <xdr:col>19</xdr:col>
      <xdr:colOff>133350</xdr:colOff>
      <xdr:row>85</xdr:row>
      <xdr:rowOff>50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558828"/>
          <a:ext cx="889000" cy="1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29868</xdr:rowOff>
    </xdr:from>
    <xdr:to>
      <xdr:col>19</xdr:col>
      <xdr:colOff>184150</xdr:colOff>
      <xdr:row>84</xdr:row>
      <xdr:rowOff>131468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43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141645</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00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55645</xdr:rowOff>
    </xdr:from>
    <xdr:to>
      <xdr:col>15</xdr:col>
      <xdr:colOff>82550</xdr:colOff>
      <xdr:row>84</xdr:row>
      <xdr:rowOff>157028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457445"/>
          <a:ext cx="889000" cy="10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155453</xdr:rowOff>
    </xdr:from>
    <xdr:to>
      <xdr:col>15</xdr:col>
      <xdr:colOff>133350</xdr:colOff>
      <xdr:row>84</xdr:row>
      <xdr:rowOff>85603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8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95780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54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109539</xdr:rowOff>
    </xdr:from>
    <xdr:to>
      <xdr:col>11</xdr:col>
      <xdr:colOff>31750</xdr:colOff>
      <xdr:row>84</xdr:row>
      <xdr:rowOff>55645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339889"/>
          <a:ext cx="889000" cy="11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89288</xdr:rowOff>
    </xdr:from>
    <xdr:to>
      <xdr:col>11</xdr:col>
      <xdr:colOff>82550</xdr:colOff>
      <xdr:row>84</xdr:row>
      <xdr:rowOff>19438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31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29615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8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160665</xdr:rowOff>
    </xdr:from>
    <xdr:to>
      <xdr:col>7</xdr:col>
      <xdr:colOff>31750</xdr:colOff>
      <xdr:row>83</xdr:row>
      <xdr:rowOff>90815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1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100992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98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148365</xdr:rowOff>
    </xdr:from>
    <xdr:to>
      <xdr:col>23</xdr:col>
      <xdr:colOff>184150</xdr:colOff>
      <xdr:row>85</xdr:row>
      <xdr:rowOff>78515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55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120442</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522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120700</xdr:rowOff>
    </xdr:from>
    <xdr:to>
      <xdr:col>19</xdr:col>
      <xdr:colOff>184150</xdr:colOff>
      <xdr:row>85</xdr:row>
      <xdr:rowOff>50850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52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35627</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608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106228</xdr:rowOff>
    </xdr:from>
    <xdr:to>
      <xdr:col>15</xdr:col>
      <xdr:colOff>133350</xdr:colOff>
      <xdr:row>85</xdr:row>
      <xdr:rowOff>36378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5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21155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5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4845</xdr:rowOff>
    </xdr:from>
    <xdr:to>
      <xdr:col>11</xdr:col>
      <xdr:colOff>82550</xdr:colOff>
      <xdr:row>84</xdr:row>
      <xdr:rowOff>106445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40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91222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493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58739</xdr:rowOff>
    </xdr:from>
    <xdr:to>
      <xdr:col>7</xdr:col>
      <xdr:colOff>31750</xdr:colOff>
      <xdr:row>83</xdr:row>
      <xdr:rowOff>160339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28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145116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37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a:solidFill>
                <a:schemeClr val="dk1"/>
              </a:solidFill>
              <a:effectLst/>
              <a:latin typeface="+mn-lt"/>
              <a:ea typeface="+mn-ea"/>
              <a:cs typeface="+mn-cs"/>
            </a:rPr>
            <a:t>　類似団体内平均と比較すると高い水準が続いている。</a:t>
          </a:r>
          <a:endParaRPr lang="ja-JP" altLang="ja-JP" sz="1400">
            <a:effectLst/>
          </a:endParaRPr>
        </a:p>
        <a:p>
          <a:r>
            <a:rPr lang="ja-JP" altLang="ja-JP" sz="1100" b="0" i="0">
              <a:solidFill>
                <a:schemeClr val="dk1"/>
              </a:solidFill>
              <a:effectLst/>
              <a:latin typeface="+mn-lt"/>
              <a:ea typeface="+mn-ea"/>
              <a:cs typeface="+mn-cs"/>
            </a:rPr>
            <a:t>　階層別ラスパイレス指数の較差にばらつきがあるため、給与体系の見直しや、年功的な給与構造から職務・職責に応じた給与構造への転換を図るなど、給与の適正化を図っていく。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39688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11765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7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39688</xdr:rowOff>
    </xdr:from>
    <xdr:to>
      <xdr:col>81</xdr:col>
      <xdr:colOff>133350</xdr:colOff>
      <xdr:row>89</xdr:row>
      <xdr:rowOff>39688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107156</xdr:rowOff>
    </xdr:from>
    <xdr:to>
      <xdr:col>81</xdr:col>
      <xdr:colOff>44450</xdr:colOff>
      <xdr:row>86</xdr:row>
      <xdr:rowOff>26194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680406"/>
          <a:ext cx="8382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93521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23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26194</xdr:rowOff>
    </xdr:from>
    <xdr:to>
      <xdr:col>77</xdr:col>
      <xdr:colOff>44450</xdr:colOff>
      <xdr:row>86</xdr:row>
      <xdr:rowOff>56356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770894"/>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17321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47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56356</xdr:rowOff>
    </xdr:from>
    <xdr:to>
      <xdr:col>72</xdr:col>
      <xdr:colOff>203200</xdr:colOff>
      <xdr:row>86</xdr:row>
      <xdr:rowOff>56356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8010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76994</xdr:rowOff>
    </xdr:from>
    <xdr:to>
      <xdr:col>73</xdr:col>
      <xdr:colOff>44450</xdr:colOff>
      <xdr:row>85</xdr:row>
      <xdr:rowOff>7144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17321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47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56356</xdr:rowOff>
    </xdr:from>
    <xdr:to>
      <xdr:col>68</xdr:col>
      <xdr:colOff>152400</xdr:colOff>
      <xdr:row>86</xdr:row>
      <xdr:rowOff>101600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801056"/>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47483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107156</xdr:rowOff>
    </xdr:from>
    <xdr:to>
      <xdr:col>64</xdr:col>
      <xdr:colOff>152400</xdr:colOff>
      <xdr:row>85</xdr:row>
      <xdr:rowOff>37306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47483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56356</xdr:rowOff>
    </xdr:from>
    <xdr:to>
      <xdr:col>81</xdr:col>
      <xdr:colOff>95250</xdr:colOff>
      <xdr:row>85</xdr:row>
      <xdr:rowOff>157956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2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28433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01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146844</xdr:rowOff>
    </xdr:from>
    <xdr:to>
      <xdr:col>77</xdr:col>
      <xdr:colOff>95250</xdr:colOff>
      <xdr:row>86</xdr:row>
      <xdr:rowOff>76994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2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61771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06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5556</xdr:rowOff>
    </xdr:from>
    <xdr:to>
      <xdr:col>73</xdr:col>
      <xdr:colOff>44450</xdr:colOff>
      <xdr:row>86</xdr:row>
      <xdr:rowOff>107156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5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91933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3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5556</xdr:rowOff>
    </xdr:from>
    <xdr:to>
      <xdr:col>68</xdr:col>
      <xdr:colOff>203200</xdr:colOff>
      <xdr:row>86</xdr:row>
      <xdr:rowOff>107156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5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91933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3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a:solidFill>
                <a:schemeClr val="dk1"/>
              </a:solidFill>
              <a:effectLst/>
              <a:latin typeface="+mn-lt"/>
              <a:ea typeface="+mn-ea"/>
              <a:cs typeface="+mn-cs"/>
            </a:rPr>
            <a:t>　大竹市行財政システム実施計画に基づき、職員数の削減に取り組んだ結果、実施計画策定時（平成１５年４月１日）３８４人と比べ、令和</a:t>
          </a:r>
          <a:r>
            <a:rPr lang="ja-JP" altLang="en-US" sz="1100" b="0" i="0">
              <a:solidFill>
                <a:schemeClr val="dk1"/>
              </a:solidFill>
              <a:effectLst/>
              <a:latin typeface="+mn-lt"/>
              <a:ea typeface="+mn-ea"/>
              <a:cs typeface="+mn-cs"/>
            </a:rPr>
            <a:t>６</a:t>
          </a:r>
          <a:r>
            <a:rPr lang="ja-JP" altLang="ja-JP" sz="1100" b="0" i="0">
              <a:solidFill>
                <a:schemeClr val="dk1"/>
              </a:solidFill>
              <a:effectLst/>
              <a:latin typeface="+mn-lt"/>
              <a:ea typeface="+mn-ea"/>
              <a:cs typeface="+mn-cs"/>
            </a:rPr>
            <a:t>年４月１日現在で２</a:t>
          </a:r>
          <a:r>
            <a:rPr lang="ja-JP" altLang="en-US" sz="1100" b="0" i="0">
              <a:solidFill>
                <a:schemeClr val="dk1"/>
              </a:solidFill>
              <a:effectLst/>
              <a:latin typeface="+mn-lt"/>
              <a:ea typeface="+mn-ea"/>
              <a:cs typeface="+mn-cs"/>
            </a:rPr>
            <a:t>７３</a:t>
          </a:r>
          <a:r>
            <a:rPr lang="ja-JP" altLang="ja-JP" sz="1100" b="0" i="0">
              <a:solidFill>
                <a:schemeClr val="dk1"/>
              </a:solidFill>
              <a:effectLst/>
              <a:latin typeface="+mn-lt"/>
              <a:ea typeface="+mn-ea"/>
              <a:cs typeface="+mn-cs"/>
            </a:rPr>
            <a:t>人と１１</a:t>
          </a:r>
          <a:r>
            <a:rPr lang="ja-JP" altLang="en-US" sz="1100" b="0" i="0">
              <a:solidFill>
                <a:schemeClr val="dk1"/>
              </a:solidFill>
              <a:effectLst/>
              <a:latin typeface="+mn-lt"/>
              <a:ea typeface="+mn-ea"/>
              <a:cs typeface="+mn-cs"/>
            </a:rPr>
            <a:t>１</a:t>
          </a:r>
          <a:r>
            <a:rPr lang="ja-JP" altLang="ja-JP" sz="1100" b="0" i="0">
              <a:solidFill>
                <a:schemeClr val="dk1"/>
              </a:solidFill>
              <a:effectLst/>
              <a:latin typeface="+mn-lt"/>
              <a:ea typeface="+mn-ea"/>
              <a:cs typeface="+mn-cs"/>
            </a:rPr>
            <a:t>人削減しているが、１，０００人あたりの職員数は全国平均、県平均を上回っている。類似団体内平均を上回るのは、消防本部の設置、保育所運営等を直営で実施していることが考えられる。</a:t>
          </a:r>
          <a:endParaRPr lang="ja-JP" altLang="ja-JP" sz="1400">
            <a:effectLst/>
          </a:endParaRPr>
        </a:p>
        <a:p>
          <a:r>
            <a:rPr lang="ja-JP" altLang="ja-JP" sz="1100" b="0" i="0">
              <a:solidFill>
                <a:schemeClr val="dk1"/>
              </a:solidFill>
              <a:effectLst/>
              <a:latin typeface="+mn-lt"/>
              <a:ea typeface="+mn-ea"/>
              <a:cs typeface="+mn-cs"/>
            </a:rPr>
            <a:t>　今後もより簡素で効率的な行政の確立を図っていく。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66</xdr:row>
      <xdr:rowOff>91742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9577"/>
          <a:ext cx="0" cy="1247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63819</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7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91742</xdr:rowOff>
    </xdr:from>
    <xdr:to>
      <xdr:col>81</xdr:col>
      <xdr:colOff>133350</xdr:colOff>
      <xdr:row>66</xdr:row>
      <xdr:rowOff>91742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0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135225</xdr:rowOff>
    </xdr:from>
    <xdr:to>
      <xdr:col>81</xdr:col>
      <xdr:colOff>44450</xdr:colOff>
      <xdr:row>62</xdr:row>
      <xdr:rowOff>154759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765125"/>
          <a:ext cx="8382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131069</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18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114542</xdr:rowOff>
    </xdr:from>
    <xdr:to>
      <xdr:col>81</xdr:col>
      <xdr:colOff>95250</xdr:colOff>
      <xdr:row>62</xdr:row>
      <xdr:rowOff>44692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114542</xdr:rowOff>
    </xdr:from>
    <xdr:to>
      <xdr:col>77</xdr:col>
      <xdr:colOff>44450</xdr:colOff>
      <xdr:row>62</xdr:row>
      <xdr:rowOff>135225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744442"/>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103051</xdr:rowOff>
    </xdr:from>
    <xdr:to>
      <xdr:col>77</xdr:col>
      <xdr:colOff>95250</xdr:colOff>
      <xdr:row>62</xdr:row>
      <xdr:rowOff>33201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43378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30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103051</xdr:rowOff>
    </xdr:from>
    <xdr:to>
      <xdr:col>72</xdr:col>
      <xdr:colOff>203200</xdr:colOff>
      <xdr:row>62</xdr:row>
      <xdr:rowOff>114542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73295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96157</xdr:rowOff>
    </xdr:from>
    <xdr:to>
      <xdr:col>73</xdr:col>
      <xdr:colOff>44450</xdr:colOff>
      <xdr:row>62</xdr:row>
      <xdr:rowOff>26307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36484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69729</xdr:rowOff>
    </xdr:from>
    <xdr:to>
      <xdr:col>68</xdr:col>
      <xdr:colOff>152400</xdr:colOff>
      <xdr:row>62</xdr:row>
      <xdr:rowOff>103051</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699629"/>
          <a:ext cx="889000" cy="3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58238</xdr:rowOff>
    </xdr:from>
    <xdr:to>
      <xdr:col>68</xdr:col>
      <xdr:colOff>203200</xdr:colOff>
      <xdr:row>61</xdr:row>
      <xdr:rowOff>159838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170015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32959</xdr:rowOff>
    </xdr:from>
    <xdr:to>
      <xdr:col>64</xdr:col>
      <xdr:colOff>152400</xdr:colOff>
      <xdr:row>61</xdr:row>
      <xdr:rowOff>134559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144736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6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103959</xdr:rowOff>
    </xdr:from>
    <xdr:to>
      <xdr:col>81</xdr:col>
      <xdr:colOff>95250</xdr:colOff>
      <xdr:row>63</xdr:row>
      <xdr:rowOff>34109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73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76036</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70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84425</xdr:rowOff>
    </xdr:from>
    <xdr:to>
      <xdr:col>77</xdr:col>
      <xdr:colOff>95250</xdr:colOff>
      <xdr:row>63</xdr:row>
      <xdr:rowOff>14575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71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170802</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800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63742</xdr:rowOff>
    </xdr:from>
    <xdr:to>
      <xdr:col>73</xdr:col>
      <xdr:colOff>44450</xdr:colOff>
      <xdr:row>62</xdr:row>
      <xdr:rowOff>165342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69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150119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78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52251</xdr:rowOff>
    </xdr:from>
    <xdr:to>
      <xdr:col>68</xdr:col>
      <xdr:colOff>203200</xdr:colOff>
      <xdr:row>62</xdr:row>
      <xdr:rowOff>153851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68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138628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18929</xdr:rowOff>
    </xdr:from>
    <xdr:to>
      <xdr:col>64</xdr:col>
      <xdr:colOff>152400</xdr:colOff>
      <xdr:row>62</xdr:row>
      <xdr:rowOff>120529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64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105306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735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類似団体内平均と比べ高い水準にある。</a:t>
          </a:r>
          <a:endParaRPr lang="ja-JP" altLang="ja-JP" sz="1400">
            <a:effectLst/>
          </a:endParaRPr>
        </a:p>
        <a:p>
          <a:pPr rtl="0" eaLnBrk="1" fontAlgn="auto" latinLnBrk="0" hangingPunct="1"/>
          <a:r>
            <a:rPr lang="ja-JP" altLang="ja-JP" sz="1100" b="0" i="0">
              <a:solidFill>
                <a:schemeClr val="dk1"/>
              </a:solidFill>
              <a:effectLst/>
              <a:latin typeface="+mn-lt"/>
              <a:ea typeface="+mn-ea"/>
              <a:cs typeface="+mn-cs"/>
            </a:rPr>
            <a:t>　令和</a:t>
          </a:r>
          <a:r>
            <a:rPr lang="ja-JP" altLang="en-US" sz="1100" b="0" i="0">
              <a:solidFill>
                <a:schemeClr val="dk1"/>
              </a:solidFill>
              <a:effectLst/>
              <a:latin typeface="+mn-lt"/>
              <a:ea typeface="+mn-ea"/>
              <a:cs typeface="+mn-cs"/>
            </a:rPr>
            <a:t>５</a:t>
          </a:r>
          <a:r>
            <a:rPr lang="ja-JP" altLang="ja-JP" sz="1100" b="0" i="0">
              <a:solidFill>
                <a:schemeClr val="dk1"/>
              </a:solidFill>
              <a:effectLst/>
              <a:latin typeface="+mn-lt"/>
              <a:ea typeface="+mn-ea"/>
              <a:cs typeface="+mn-cs"/>
            </a:rPr>
            <a:t>年度単年度比率は、公債費充当一般財源の</a:t>
          </a:r>
          <a:r>
            <a:rPr lang="ja-JP" altLang="en-US" sz="1100" b="0" i="0">
              <a:solidFill>
                <a:schemeClr val="dk1"/>
              </a:solidFill>
              <a:effectLst/>
              <a:latin typeface="+mn-lt"/>
              <a:ea typeface="+mn-ea"/>
              <a:cs typeface="+mn-cs"/>
            </a:rPr>
            <a:t>減</a:t>
          </a:r>
          <a:r>
            <a:rPr lang="ja-JP" altLang="ja-JP" sz="1100" b="0" i="0">
              <a:solidFill>
                <a:schemeClr val="dk1"/>
              </a:solidFill>
              <a:effectLst/>
              <a:latin typeface="+mn-lt"/>
              <a:ea typeface="+mn-ea"/>
              <a:cs typeface="+mn-cs"/>
            </a:rPr>
            <a:t>や標準財政規模の</a:t>
          </a:r>
          <a:r>
            <a:rPr lang="ja-JP" altLang="en-US" sz="1100" b="0" i="0">
              <a:solidFill>
                <a:schemeClr val="dk1"/>
              </a:solidFill>
              <a:effectLst/>
              <a:latin typeface="+mn-lt"/>
              <a:ea typeface="+mn-ea"/>
              <a:cs typeface="+mn-cs"/>
            </a:rPr>
            <a:t>増</a:t>
          </a:r>
          <a:r>
            <a:rPr lang="ja-JP" altLang="ja-JP" sz="1100" b="0" i="0">
              <a:solidFill>
                <a:schemeClr val="dk1"/>
              </a:solidFill>
              <a:effectLst/>
              <a:latin typeface="+mn-lt"/>
              <a:ea typeface="+mn-ea"/>
              <a:cs typeface="+mn-cs"/>
            </a:rPr>
            <a:t>などにより前年度と比べ</a:t>
          </a:r>
          <a:r>
            <a:rPr lang="ja-JP" altLang="en-US" sz="1100" b="0" i="0">
              <a:solidFill>
                <a:schemeClr val="dk1"/>
              </a:solidFill>
              <a:effectLst/>
              <a:latin typeface="+mn-lt"/>
              <a:ea typeface="+mn-ea"/>
              <a:cs typeface="+mn-cs"/>
            </a:rPr>
            <a:t>１</a:t>
          </a:r>
          <a:r>
            <a:rPr lang="ja-JP" altLang="ja-JP" sz="1100" b="0" i="0">
              <a:solidFill>
                <a:schemeClr val="dk1"/>
              </a:solidFill>
              <a:effectLst/>
              <a:latin typeface="+mn-lt"/>
              <a:ea typeface="+mn-ea"/>
              <a:cs typeface="+mn-cs"/>
            </a:rPr>
            <a:t>．</a:t>
          </a:r>
          <a:r>
            <a:rPr lang="ja-JP" altLang="en-US" sz="1100" b="0" i="0">
              <a:solidFill>
                <a:schemeClr val="dk1"/>
              </a:solidFill>
              <a:effectLst/>
              <a:latin typeface="+mn-lt"/>
              <a:ea typeface="+mn-ea"/>
              <a:cs typeface="+mn-cs"/>
            </a:rPr>
            <a:t>７</a:t>
          </a:r>
          <a:r>
            <a:rPr lang="ja-JP" altLang="ja-JP" sz="1100" b="0" i="0">
              <a:solidFill>
                <a:schemeClr val="dk1"/>
              </a:solidFill>
              <a:effectLst/>
              <a:latin typeface="+mn-lt"/>
              <a:ea typeface="+mn-ea"/>
              <a:cs typeface="+mn-cs"/>
            </a:rPr>
            <a:t>ポイント</a:t>
          </a:r>
          <a:r>
            <a:rPr lang="ja-JP" altLang="en-US" sz="1100" b="0" i="0">
              <a:solidFill>
                <a:schemeClr val="dk1"/>
              </a:solidFill>
              <a:effectLst/>
              <a:latin typeface="+mn-lt"/>
              <a:ea typeface="+mn-ea"/>
              <a:cs typeface="+mn-cs"/>
            </a:rPr>
            <a:t>減少</a:t>
          </a:r>
          <a:r>
            <a:rPr lang="ja-JP" altLang="ja-JP" sz="1100" b="0" i="0">
              <a:solidFill>
                <a:schemeClr val="dk1"/>
              </a:solidFill>
              <a:effectLst/>
              <a:latin typeface="+mn-lt"/>
              <a:ea typeface="+mn-ea"/>
              <a:cs typeface="+mn-cs"/>
            </a:rPr>
            <a:t>した。</a:t>
          </a:r>
          <a:endParaRPr lang="ja-JP" altLang="ja-JP" sz="1400">
            <a:effectLst/>
          </a:endParaRPr>
        </a:p>
        <a:p>
          <a:pPr rtl="0" eaLnBrk="1" fontAlgn="auto" latinLnBrk="0" hangingPunct="1"/>
          <a:r>
            <a:rPr lang="ja-JP" altLang="ja-JP" sz="1100" b="0" i="0">
              <a:solidFill>
                <a:schemeClr val="dk1"/>
              </a:solidFill>
              <a:effectLst/>
              <a:latin typeface="+mn-lt"/>
              <a:ea typeface="+mn-ea"/>
              <a:cs typeface="+mn-cs"/>
            </a:rPr>
            <a:t>　令和</a:t>
          </a:r>
          <a:r>
            <a:rPr lang="ja-JP" altLang="en-US" sz="1100" b="0" i="0">
              <a:solidFill>
                <a:schemeClr val="dk1"/>
              </a:solidFill>
              <a:effectLst/>
              <a:latin typeface="+mn-lt"/>
              <a:ea typeface="+mn-ea"/>
              <a:cs typeface="+mn-cs"/>
            </a:rPr>
            <a:t>３</a:t>
          </a:r>
          <a:r>
            <a:rPr lang="ja-JP" altLang="ja-JP" sz="1100" b="0" i="0">
              <a:solidFill>
                <a:schemeClr val="dk1"/>
              </a:solidFill>
              <a:effectLst/>
              <a:latin typeface="+mn-lt"/>
              <a:ea typeface="+mn-ea"/>
              <a:cs typeface="+mn-cs"/>
            </a:rPr>
            <a:t>年度から令和</a:t>
          </a:r>
          <a:r>
            <a:rPr lang="ja-JP" altLang="en-US" sz="1100" b="0" i="0">
              <a:solidFill>
                <a:schemeClr val="dk1"/>
              </a:solidFill>
              <a:effectLst/>
              <a:latin typeface="+mn-lt"/>
              <a:ea typeface="+mn-ea"/>
              <a:cs typeface="+mn-cs"/>
            </a:rPr>
            <a:t>５</a:t>
          </a:r>
          <a:r>
            <a:rPr lang="ja-JP" altLang="ja-JP" sz="1100" b="0" i="0">
              <a:solidFill>
                <a:schemeClr val="dk1"/>
              </a:solidFill>
              <a:effectLst/>
              <a:latin typeface="+mn-lt"/>
              <a:ea typeface="+mn-ea"/>
              <a:cs typeface="+mn-cs"/>
            </a:rPr>
            <a:t>年度の３カ年平均値は、令和</a:t>
          </a:r>
          <a:r>
            <a:rPr lang="ja-JP" altLang="en-US" sz="1100" b="0" i="0">
              <a:solidFill>
                <a:schemeClr val="dk1"/>
              </a:solidFill>
              <a:effectLst/>
              <a:latin typeface="+mn-lt"/>
              <a:ea typeface="+mn-ea"/>
              <a:cs typeface="+mn-cs"/>
            </a:rPr>
            <a:t>２</a:t>
          </a:r>
          <a:r>
            <a:rPr lang="ja-JP" altLang="ja-JP" sz="1100" b="0" i="0">
              <a:solidFill>
                <a:schemeClr val="dk1"/>
              </a:solidFill>
              <a:effectLst/>
              <a:latin typeface="+mn-lt"/>
              <a:ea typeface="+mn-ea"/>
              <a:cs typeface="+mn-cs"/>
            </a:rPr>
            <a:t>年度の単年度実質公債費比率（１</a:t>
          </a:r>
          <a:r>
            <a:rPr lang="ja-JP" altLang="en-US" sz="1100" b="0" i="0">
              <a:solidFill>
                <a:schemeClr val="dk1"/>
              </a:solidFill>
              <a:effectLst/>
              <a:latin typeface="+mn-lt"/>
              <a:ea typeface="+mn-ea"/>
              <a:cs typeface="+mn-cs"/>
            </a:rPr>
            <a:t>４</a:t>
          </a:r>
          <a:r>
            <a:rPr lang="ja-JP" altLang="ja-JP" sz="1100" b="0" i="0">
              <a:solidFill>
                <a:schemeClr val="dk1"/>
              </a:solidFill>
              <a:effectLst/>
              <a:latin typeface="+mn-lt"/>
              <a:ea typeface="+mn-ea"/>
              <a:cs typeface="+mn-cs"/>
            </a:rPr>
            <a:t>．</a:t>
          </a:r>
          <a:r>
            <a:rPr lang="ja-JP" altLang="en-US" sz="1100" b="0" i="0">
              <a:solidFill>
                <a:schemeClr val="dk1"/>
              </a:solidFill>
              <a:effectLst/>
              <a:latin typeface="+mn-lt"/>
              <a:ea typeface="+mn-ea"/>
              <a:cs typeface="+mn-cs"/>
            </a:rPr>
            <a:t>１</a:t>
          </a:r>
          <a:r>
            <a:rPr lang="ja-JP" altLang="ja-JP" sz="1100" b="0" i="0">
              <a:solidFill>
                <a:schemeClr val="dk1"/>
              </a:solidFill>
              <a:effectLst/>
              <a:latin typeface="+mn-lt"/>
              <a:ea typeface="+mn-ea"/>
              <a:cs typeface="+mn-cs"/>
            </a:rPr>
            <a:t>％）に比べ、令和</a:t>
          </a:r>
          <a:r>
            <a:rPr lang="ja-JP" altLang="en-US" sz="1100" b="0" i="0">
              <a:solidFill>
                <a:schemeClr val="dk1"/>
              </a:solidFill>
              <a:effectLst/>
              <a:latin typeface="+mn-lt"/>
              <a:ea typeface="+mn-ea"/>
              <a:cs typeface="+mn-cs"/>
            </a:rPr>
            <a:t>５</a:t>
          </a:r>
          <a:r>
            <a:rPr lang="ja-JP" altLang="ja-JP" sz="1100" b="0" i="0">
              <a:solidFill>
                <a:schemeClr val="dk1"/>
              </a:solidFill>
              <a:effectLst/>
              <a:latin typeface="+mn-lt"/>
              <a:ea typeface="+mn-ea"/>
              <a:cs typeface="+mn-cs"/>
            </a:rPr>
            <a:t>年度の単年度実質公債費比率（１</a:t>
          </a:r>
          <a:r>
            <a:rPr lang="ja-JP" altLang="en-US" sz="1100" b="0" i="0">
              <a:solidFill>
                <a:schemeClr val="dk1"/>
              </a:solidFill>
              <a:effectLst/>
              <a:latin typeface="+mn-lt"/>
              <a:ea typeface="+mn-ea"/>
              <a:cs typeface="+mn-cs"/>
            </a:rPr>
            <a:t>２</a:t>
          </a:r>
          <a:r>
            <a:rPr lang="ja-JP" altLang="ja-JP" sz="1100" b="0" i="0">
              <a:solidFill>
                <a:schemeClr val="dk1"/>
              </a:solidFill>
              <a:effectLst/>
              <a:latin typeface="+mn-lt"/>
              <a:ea typeface="+mn-ea"/>
              <a:cs typeface="+mn-cs"/>
            </a:rPr>
            <a:t>．</a:t>
          </a:r>
          <a:r>
            <a:rPr lang="ja-JP" altLang="en-US" sz="1100" b="0" i="0">
              <a:solidFill>
                <a:schemeClr val="dk1"/>
              </a:solidFill>
              <a:effectLst/>
              <a:latin typeface="+mn-lt"/>
              <a:ea typeface="+mn-ea"/>
              <a:cs typeface="+mn-cs"/>
            </a:rPr>
            <a:t>７</a:t>
          </a:r>
          <a:r>
            <a:rPr lang="ja-JP" altLang="ja-JP" sz="1100" b="0" i="0">
              <a:solidFill>
                <a:schemeClr val="dk1"/>
              </a:solidFill>
              <a:effectLst/>
              <a:latin typeface="+mn-lt"/>
              <a:ea typeface="+mn-ea"/>
              <a:cs typeface="+mn-cs"/>
            </a:rPr>
            <a:t>％）が</a:t>
          </a:r>
          <a:r>
            <a:rPr lang="ja-JP" altLang="en-US" sz="1100" b="0" i="0">
              <a:solidFill>
                <a:schemeClr val="dk1"/>
              </a:solidFill>
              <a:effectLst/>
              <a:latin typeface="+mn-lt"/>
              <a:ea typeface="+mn-ea"/>
              <a:cs typeface="+mn-cs"/>
            </a:rPr>
            <a:t>１</a:t>
          </a:r>
          <a:r>
            <a:rPr lang="ja-JP" altLang="ja-JP" sz="1100" b="0" i="0">
              <a:solidFill>
                <a:schemeClr val="dk1"/>
              </a:solidFill>
              <a:effectLst/>
              <a:latin typeface="+mn-lt"/>
              <a:ea typeface="+mn-ea"/>
              <a:cs typeface="+mn-cs"/>
            </a:rPr>
            <a:t>．</a:t>
          </a:r>
          <a:r>
            <a:rPr lang="ja-JP" altLang="en-US" sz="1100" b="0" i="0">
              <a:solidFill>
                <a:schemeClr val="dk1"/>
              </a:solidFill>
              <a:effectLst/>
              <a:latin typeface="+mn-lt"/>
              <a:ea typeface="+mn-ea"/>
              <a:cs typeface="+mn-cs"/>
            </a:rPr>
            <a:t>４</a:t>
          </a:r>
          <a:r>
            <a:rPr lang="ja-JP" altLang="ja-JP" sz="1100" b="0" i="0">
              <a:solidFill>
                <a:schemeClr val="dk1"/>
              </a:solidFill>
              <a:effectLst/>
              <a:latin typeface="+mn-lt"/>
              <a:ea typeface="+mn-ea"/>
              <a:cs typeface="+mn-cs"/>
            </a:rPr>
            <a:t>ポイント減少したため、０．</a:t>
          </a:r>
          <a:r>
            <a:rPr lang="ja-JP" altLang="en-US" sz="1100" b="0" i="0">
              <a:solidFill>
                <a:schemeClr val="dk1"/>
              </a:solidFill>
              <a:effectLst/>
              <a:latin typeface="+mn-lt"/>
              <a:ea typeface="+mn-ea"/>
              <a:cs typeface="+mn-cs"/>
            </a:rPr>
            <a:t>５</a:t>
          </a:r>
          <a:r>
            <a:rPr lang="ja-JP" altLang="ja-JP" sz="1100" b="0" i="0">
              <a:solidFill>
                <a:schemeClr val="dk1"/>
              </a:solidFill>
              <a:effectLst/>
              <a:latin typeface="+mn-lt"/>
              <a:ea typeface="+mn-ea"/>
              <a:cs typeface="+mn-cs"/>
            </a:rPr>
            <a:t>ポイント減少した。</a:t>
          </a:r>
          <a:endParaRPr lang="ja-JP" altLang="ja-JP" sz="1400">
            <a:effectLst/>
          </a:endParaRPr>
        </a:p>
        <a:p>
          <a:r>
            <a:rPr lang="ja-JP" altLang="ja-JP" sz="1100" b="0" i="0">
              <a:solidFill>
                <a:schemeClr val="dk1"/>
              </a:solidFill>
              <a:effectLst/>
              <a:latin typeface="+mn-lt"/>
              <a:ea typeface="+mn-ea"/>
              <a:cs typeface="+mn-cs"/>
            </a:rPr>
            <a:t>　今後も地方債の発行抑制など、比率に注視しながら財政運営を行っていく。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44</xdr:row>
      <xdr:rowOff>136144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357620"/>
          <a:ext cx="0" cy="1322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108221</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65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136144</xdr:rowOff>
    </xdr:from>
    <xdr:to>
      <xdr:col>81</xdr:col>
      <xdr:colOff>133350</xdr:colOff>
      <xdr:row>44</xdr:row>
      <xdr:rowOff>136144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67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143510</xdr:rowOff>
    </xdr:from>
    <xdr:to>
      <xdr:col>81</xdr:col>
      <xdr:colOff>44450</xdr:colOff>
      <xdr:row>44</xdr:row>
      <xdr:rowOff>20320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6179800" y="751586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27449</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6885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10922</xdr:rowOff>
    </xdr:from>
    <xdr:to>
      <xdr:col>81</xdr:col>
      <xdr:colOff>95250</xdr:colOff>
      <xdr:row>41</xdr:row>
      <xdr:rowOff>112522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20320</xdr:rowOff>
    </xdr:from>
    <xdr:to>
      <xdr:col>77</xdr:col>
      <xdr:colOff>44450</xdr:colOff>
      <xdr:row>44</xdr:row>
      <xdr:rowOff>49276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5290800" y="756412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163068</xdr:rowOff>
    </xdr:from>
    <xdr:to>
      <xdr:col>77</xdr:col>
      <xdr:colOff>95250</xdr:colOff>
      <xdr:row>41</xdr:row>
      <xdr:rowOff>93218</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70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103395</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678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49276</xdr:rowOff>
    </xdr:from>
    <xdr:to>
      <xdr:col>72</xdr:col>
      <xdr:colOff>203200</xdr:colOff>
      <xdr:row>44</xdr:row>
      <xdr:rowOff>155448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4401800" y="7593076"/>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93743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155448</xdr:rowOff>
    </xdr:from>
    <xdr:to>
      <xdr:col>68</xdr:col>
      <xdr:colOff>152400</xdr:colOff>
      <xdr:row>45</xdr:row>
      <xdr:rowOff>99822</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3512800" y="7699248"/>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10922</xdr:rowOff>
    </xdr:from>
    <xdr:to>
      <xdr:col>68</xdr:col>
      <xdr:colOff>203200</xdr:colOff>
      <xdr:row>41</xdr:row>
      <xdr:rowOff>112522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122699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68834</xdr:rowOff>
    </xdr:from>
    <xdr:to>
      <xdr:col>64</xdr:col>
      <xdr:colOff>152400</xdr:colOff>
      <xdr:row>41</xdr:row>
      <xdr:rowOff>170434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9161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686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92710</xdr:rowOff>
    </xdr:from>
    <xdr:to>
      <xdr:col>81</xdr:col>
      <xdr:colOff>95250</xdr:colOff>
      <xdr:row>44</xdr:row>
      <xdr:rowOff>22860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64787</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743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140970</xdr:rowOff>
    </xdr:from>
    <xdr:to>
      <xdr:col>77</xdr:col>
      <xdr:colOff>95250</xdr:colOff>
      <xdr:row>44</xdr:row>
      <xdr:rowOff>71120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55897</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759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169926</xdr:rowOff>
    </xdr:from>
    <xdr:to>
      <xdr:col>73</xdr:col>
      <xdr:colOff>44450</xdr:colOff>
      <xdr:row>44</xdr:row>
      <xdr:rowOff>100076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84853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762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104648</xdr:rowOff>
    </xdr:from>
    <xdr:to>
      <xdr:col>68</xdr:col>
      <xdr:colOff>203200</xdr:colOff>
      <xdr:row>45</xdr:row>
      <xdr:rowOff>34798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764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19575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7734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45</xdr:row>
      <xdr:rowOff>49022</xdr:rowOff>
    </xdr:from>
    <xdr:to>
      <xdr:col>64</xdr:col>
      <xdr:colOff>152400</xdr:colOff>
      <xdr:row>45</xdr:row>
      <xdr:rowOff>150622</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776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135399</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785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a:solidFill>
                <a:schemeClr val="dk1"/>
              </a:solidFill>
              <a:effectLst/>
              <a:latin typeface="+mn-lt"/>
              <a:ea typeface="+mn-ea"/>
              <a:cs typeface="+mn-cs"/>
            </a:rPr>
            <a:t>　土地造成特別会計への公営企業債等繰入見込額や土地開発公社の負債等負担見込額などの影響により、類似団体内平均と比べ突出して高い水準にある。</a:t>
          </a:r>
          <a:endParaRPr lang="ja-JP" altLang="ja-JP" sz="1400">
            <a:effectLst/>
          </a:endParaRPr>
        </a:p>
        <a:p>
          <a:pPr rtl="0" eaLnBrk="1" fontAlgn="auto" latinLnBrk="0" hangingPunct="1"/>
          <a:r>
            <a:rPr lang="ja-JP" altLang="ja-JP" sz="1100" b="0" i="0">
              <a:solidFill>
                <a:schemeClr val="dk1"/>
              </a:solidFill>
              <a:effectLst/>
              <a:latin typeface="+mn-lt"/>
              <a:ea typeface="+mn-ea"/>
              <a:cs typeface="+mn-cs"/>
            </a:rPr>
            <a:t>　令和</a:t>
          </a:r>
          <a:r>
            <a:rPr lang="ja-JP" altLang="en-US" sz="1100" b="0" i="0">
              <a:solidFill>
                <a:schemeClr val="dk1"/>
              </a:solidFill>
              <a:effectLst/>
              <a:latin typeface="+mn-lt"/>
              <a:ea typeface="+mn-ea"/>
              <a:cs typeface="+mn-cs"/>
            </a:rPr>
            <a:t>５</a:t>
          </a:r>
          <a:r>
            <a:rPr lang="ja-JP" altLang="ja-JP" sz="1100" b="0" i="0">
              <a:solidFill>
                <a:schemeClr val="dk1"/>
              </a:solidFill>
              <a:effectLst/>
              <a:latin typeface="+mn-lt"/>
              <a:ea typeface="+mn-ea"/>
              <a:cs typeface="+mn-cs"/>
            </a:rPr>
            <a:t>年度は、充当可能基金が増加し地方債現在高が減少したことなどにより前年度に比べ３</a:t>
          </a:r>
          <a:r>
            <a:rPr lang="ja-JP" altLang="en-US" sz="1100" b="0" i="0">
              <a:solidFill>
                <a:schemeClr val="dk1"/>
              </a:solidFill>
              <a:effectLst/>
              <a:latin typeface="+mn-lt"/>
              <a:ea typeface="+mn-ea"/>
              <a:cs typeface="+mn-cs"/>
            </a:rPr>
            <a:t>１</a:t>
          </a:r>
          <a:r>
            <a:rPr lang="ja-JP" altLang="ja-JP" sz="1100" b="0" i="0">
              <a:solidFill>
                <a:schemeClr val="dk1"/>
              </a:solidFill>
              <a:effectLst/>
              <a:latin typeface="+mn-lt"/>
              <a:ea typeface="+mn-ea"/>
              <a:cs typeface="+mn-cs"/>
            </a:rPr>
            <a:t>．７ポイント減少した。</a:t>
          </a:r>
          <a:endParaRPr lang="en-US" altLang="ja-JP" sz="1100" b="0" i="0">
            <a:solidFill>
              <a:schemeClr val="dk1"/>
            </a:solidFill>
            <a:effectLst/>
            <a:latin typeface="+mn-lt"/>
            <a:ea typeface="+mn-ea"/>
            <a:cs typeface="+mn-cs"/>
          </a:endParaRPr>
        </a:p>
        <a:p>
          <a:pPr rtl="0" eaLnBrk="1" fontAlgn="auto" latinLnBrk="0" hangingPunct="1"/>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引き続き</a:t>
          </a:r>
          <a:r>
            <a:rPr lang="ja-JP" altLang="en-US" sz="1100" b="0" i="0">
              <a:solidFill>
                <a:schemeClr val="dk1"/>
              </a:solidFill>
              <a:effectLst/>
              <a:latin typeface="+mn-lt"/>
              <a:ea typeface="+mn-ea"/>
              <a:cs typeface="+mn-cs"/>
            </a:rPr>
            <a:t>、</a:t>
          </a:r>
          <a:r>
            <a:rPr lang="ja-JP" altLang="ja-JP" sz="1100" b="0" i="0">
              <a:solidFill>
                <a:schemeClr val="dk1"/>
              </a:solidFill>
              <a:effectLst/>
              <a:latin typeface="+mn-lt"/>
              <a:ea typeface="+mn-ea"/>
              <a:cs typeface="+mn-cs"/>
            </a:rPr>
            <a:t>地方債残高の圧縮や土地開発公社の保有する土地の優位な売却の推進に努めていく。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86589</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451100"/>
          <a:ext cx="0" cy="12359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58666</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65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86589</xdr:rowOff>
    </xdr:from>
    <xdr:to>
      <xdr:col>81</xdr:col>
      <xdr:colOff>133350</xdr:colOff>
      <xdr:row>21</xdr:row>
      <xdr:rowOff>86589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687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148996</xdr:rowOff>
    </xdr:from>
    <xdr:to>
      <xdr:col>81</xdr:col>
      <xdr:colOff>44450</xdr:colOff>
      <xdr:row>17</xdr:row>
      <xdr:rowOff>130531</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6179800" y="2892196"/>
          <a:ext cx="838200" cy="152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99534</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328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83007</xdr:rowOff>
    </xdr:from>
    <xdr:to>
      <xdr:col>81</xdr:col>
      <xdr:colOff>95250</xdr:colOff>
      <xdr:row>15</xdr:row>
      <xdr:rowOff>13157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130531</xdr:rowOff>
    </xdr:from>
    <xdr:to>
      <xdr:col>77</xdr:col>
      <xdr:colOff>44450</xdr:colOff>
      <xdr:row>18</xdr:row>
      <xdr:rowOff>25197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3045181"/>
          <a:ext cx="889000" cy="6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84938</xdr:rowOff>
    </xdr:from>
    <xdr:to>
      <xdr:col>77</xdr:col>
      <xdr:colOff>95250</xdr:colOff>
      <xdr:row>15</xdr:row>
      <xdr:rowOff>15088</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25265</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254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25197</xdr:rowOff>
    </xdr:from>
    <xdr:to>
      <xdr:col>72</xdr:col>
      <xdr:colOff>203200</xdr:colOff>
      <xdr:row>18</xdr:row>
      <xdr:rowOff>119786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3111297"/>
          <a:ext cx="889000" cy="94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122580</xdr:rowOff>
    </xdr:from>
    <xdr:to>
      <xdr:col>73</xdr:col>
      <xdr:colOff>44450</xdr:colOff>
      <xdr:row>15</xdr:row>
      <xdr:rowOff>52730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62907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119786</xdr:rowOff>
    </xdr:from>
    <xdr:to>
      <xdr:col>68</xdr:col>
      <xdr:colOff>152400</xdr:colOff>
      <xdr:row>18</xdr:row>
      <xdr:rowOff>124130</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3205886"/>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8560</xdr:rowOff>
    </xdr:from>
    <xdr:to>
      <xdr:col>68</xdr:col>
      <xdr:colOff>203200</xdr:colOff>
      <xdr:row>15</xdr:row>
      <xdr:rowOff>110160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120337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68402</xdr:rowOff>
    </xdr:from>
    <xdr:to>
      <xdr:col>64</xdr:col>
      <xdr:colOff>152400</xdr:colOff>
      <xdr:row>15</xdr:row>
      <xdr:rowOff>170002</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8729</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40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98196</xdr:rowOff>
    </xdr:from>
    <xdr:to>
      <xdr:col>81</xdr:col>
      <xdr:colOff>95250</xdr:colOff>
      <xdr:row>17</xdr:row>
      <xdr:rowOff>28346</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84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70273</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813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79731</xdr:rowOff>
    </xdr:from>
    <xdr:to>
      <xdr:col>77</xdr:col>
      <xdr:colOff>95250</xdr:colOff>
      <xdr:row>18</xdr:row>
      <xdr:rowOff>9881</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99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166108</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3080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145847</xdr:rowOff>
    </xdr:from>
    <xdr:to>
      <xdr:col>73</xdr:col>
      <xdr:colOff>44450</xdr:colOff>
      <xdr:row>18</xdr:row>
      <xdr:rowOff>75997</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306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60774</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314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68986</xdr:rowOff>
    </xdr:from>
    <xdr:to>
      <xdr:col>68</xdr:col>
      <xdr:colOff>203200</xdr:colOff>
      <xdr:row>18</xdr:row>
      <xdr:rowOff>170586</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315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155363</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324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73330</xdr:rowOff>
    </xdr:from>
    <xdr:to>
      <xdr:col>64</xdr:col>
      <xdr:colOff>152400</xdr:colOff>
      <xdr:row>19</xdr:row>
      <xdr:rowOff>3480</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315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159707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3245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広島県大竹市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25,741
25,320
78.66
17,374,769
16,770,350
280,351
7,865,487
22,062,916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91.4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令和</a:t>
          </a:r>
          <a:r>
            <a:rPr lang="ja-JP" altLang="en-US" sz="1100" b="0" i="0">
              <a:solidFill>
                <a:schemeClr val="dk1"/>
              </a:solidFill>
              <a:effectLst/>
              <a:latin typeface="+mn-lt"/>
              <a:ea typeface="+mn-ea"/>
              <a:cs typeface="+mn-cs"/>
            </a:rPr>
            <a:t>５</a:t>
          </a:r>
          <a:r>
            <a:rPr lang="ja-JP" altLang="ja-JP" sz="1100" b="0" i="0">
              <a:solidFill>
                <a:schemeClr val="dk1"/>
              </a:solidFill>
              <a:effectLst/>
              <a:latin typeface="+mn-lt"/>
              <a:ea typeface="+mn-ea"/>
              <a:cs typeface="+mn-cs"/>
            </a:rPr>
            <a:t>年度は、</a:t>
          </a:r>
          <a:r>
            <a:rPr lang="ja-JP" altLang="en-US" sz="1100" b="0" i="0">
              <a:solidFill>
                <a:schemeClr val="dk1"/>
              </a:solidFill>
              <a:effectLst/>
              <a:latin typeface="+mn-lt"/>
              <a:ea typeface="+mn-ea"/>
              <a:cs typeface="+mn-cs"/>
            </a:rPr>
            <a:t>給与改定</a:t>
          </a:r>
          <a:r>
            <a:rPr lang="ja-JP" altLang="ja-JP" sz="1100" b="0" i="0">
              <a:solidFill>
                <a:schemeClr val="dk1"/>
              </a:solidFill>
              <a:effectLst/>
              <a:latin typeface="+mn-lt"/>
              <a:ea typeface="+mn-ea"/>
              <a:cs typeface="+mn-cs"/>
            </a:rPr>
            <a:t>によ</a:t>
          </a:r>
          <a:r>
            <a:rPr lang="ja-JP" altLang="en-US" sz="1100" b="0" i="0">
              <a:solidFill>
                <a:schemeClr val="dk1"/>
              </a:solidFill>
              <a:effectLst/>
              <a:latin typeface="+mn-lt"/>
              <a:ea typeface="+mn-ea"/>
              <a:cs typeface="+mn-cs"/>
            </a:rPr>
            <a:t>り人件費全体が</a:t>
          </a:r>
          <a:r>
            <a:rPr lang="ja-JP" altLang="ja-JP" sz="1100" b="0" i="0">
              <a:solidFill>
                <a:schemeClr val="dk1"/>
              </a:solidFill>
              <a:effectLst/>
              <a:latin typeface="+mn-lt"/>
              <a:ea typeface="+mn-ea"/>
              <a:cs typeface="+mn-cs"/>
            </a:rPr>
            <a:t>増加し</a:t>
          </a:r>
          <a:r>
            <a:rPr lang="ja-JP" altLang="en-US" sz="1100" b="0" i="0">
              <a:solidFill>
                <a:schemeClr val="dk1"/>
              </a:solidFill>
              <a:effectLst/>
              <a:latin typeface="+mn-lt"/>
              <a:ea typeface="+mn-ea"/>
              <a:cs typeface="+mn-cs"/>
            </a:rPr>
            <a:t>、比率も増加し</a:t>
          </a:r>
          <a:r>
            <a:rPr lang="ja-JP" altLang="ja-JP" sz="1100" b="0" i="0">
              <a:solidFill>
                <a:schemeClr val="dk1"/>
              </a:solidFill>
              <a:effectLst/>
              <a:latin typeface="+mn-lt"/>
              <a:ea typeface="+mn-ea"/>
              <a:cs typeface="+mn-cs"/>
            </a:rPr>
            <a:t>た。</a:t>
          </a:r>
          <a:endParaRPr lang="ja-JP" altLang="ja-JP" sz="1400">
            <a:effectLst/>
          </a:endParaRPr>
        </a:p>
        <a:p>
          <a:pPr rtl="0"/>
          <a:r>
            <a:rPr lang="ja-JP" altLang="ja-JP" sz="1100" b="0" i="0">
              <a:solidFill>
                <a:schemeClr val="dk1"/>
              </a:solidFill>
              <a:effectLst/>
              <a:latin typeface="+mn-lt"/>
              <a:ea typeface="+mn-ea"/>
              <a:cs typeface="+mn-cs"/>
            </a:rPr>
            <a:t>　類似団体内平均を上回るのは、市単独による消防本部の設置や保育所運営等の大部分を直営で実施していることが考えられる。人件費全体の圧縮については、今後も引き続き取り組んでいく。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23586</xdr:rowOff>
    </xdr:from>
    <xdr:to>
      <xdr:col>24</xdr:col>
      <xdr:colOff>25400</xdr:colOff>
      <xdr:row>41</xdr:row>
      <xdr:rowOff>4535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09986"/>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109963</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23586</xdr:rowOff>
    </xdr:from>
    <xdr:to>
      <xdr:col>24</xdr:col>
      <xdr:colOff>114300</xdr:colOff>
      <xdr:row>32</xdr:row>
      <xdr:rowOff>23586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0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53522</xdr:rowOff>
    </xdr:from>
    <xdr:to>
      <xdr:col>24</xdr:col>
      <xdr:colOff>25400</xdr:colOff>
      <xdr:row>39</xdr:row>
      <xdr:rowOff>75293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740072"/>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98170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98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81643</xdr:rowOff>
    </xdr:from>
    <xdr:to>
      <xdr:col>24</xdr:col>
      <xdr:colOff>76200</xdr:colOff>
      <xdr:row>37</xdr:row>
      <xdr:rowOff>11793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31750</xdr:rowOff>
    </xdr:from>
    <xdr:to>
      <xdr:col>19</xdr:col>
      <xdr:colOff>187325</xdr:colOff>
      <xdr:row>39</xdr:row>
      <xdr:rowOff>53522</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7183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48986</xdr:rowOff>
    </xdr:from>
    <xdr:to>
      <xdr:col>20</xdr:col>
      <xdr:colOff>38100</xdr:colOff>
      <xdr:row>36</xdr:row>
      <xdr:rowOff>150586</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160763</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90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31750</xdr:rowOff>
    </xdr:from>
    <xdr:to>
      <xdr:col>15</xdr:col>
      <xdr:colOff>98425</xdr:colOff>
      <xdr:row>39</xdr:row>
      <xdr:rowOff>118835</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7183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144236</xdr:rowOff>
    </xdr:from>
    <xdr:to>
      <xdr:col>15</xdr:col>
      <xdr:colOff>149225</xdr:colOff>
      <xdr:row>36</xdr:row>
      <xdr:rowOff>74386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84563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91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159657</xdr:rowOff>
    </xdr:from>
    <xdr:to>
      <xdr:col>11</xdr:col>
      <xdr:colOff>9525</xdr:colOff>
      <xdr:row>39</xdr:row>
      <xdr:rowOff>118835</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6747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81643</xdr:rowOff>
    </xdr:from>
    <xdr:to>
      <xdr:col>11</xdr:col>
      <xdr:colOff>60325</xdr:colOff>
      <xdr:row>37</xdr:row>
      <xdr:rowOff>11793</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21970</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13607</xdr:rowOff>
    </xdr:from>
    <xdr:to>
      <xdr:col>6</xdr:col>
      <xdr:colOff>171450</xdr:colOff>
      <xdr:row>35</xdr:row>
      <xdr:rowOff>115207</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125384</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78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24493</xdr:rowOff>
    </xdr:from>
    <xdr:to>
      <xdr:col>24</xdr:col>
      <xdr:colOff>76200</xdr:colOff>
      <xdr:row>39</xdr:row>
      <xdr:rowOff>126093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71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168020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68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2722</xdr:rowOff>
    </xdr:from>
    <xdr:to>
      <xdr:col>20</xdr:col>
      <xdr:colOff>38100</xdr:colOff>
      <xdr:row>39</xdr:row>
      <xdr:rowOff>104322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68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89099</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775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152400</xdr:rowOff>
    </xdr:from>
    <xdr:to>
      <xdr:col>15</xdr:col>
      <xdr:colOff>149225</xdr:colOff>
      <xdr:row>39</xdr:row>
      <xdr:rowOff>82550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67327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68035</xdr:rowOff>
    </xdr:from>
    <xdr:to>
      <xdr:col>11</xdr:col>
      <xdr:colOff>60325</xdr:colOff>
      <xdr:row>39</xdr:row>
      <xdr:rowOff>169635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7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154412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108857</xdr:rowOff>
    </xdr:from>
    <xdr:to>
      <xdr:col>6</xdr:col>
      <xdr:colOff>171450</xdr:colOff>
      <xdr:row>39</xdr:row>
      <xdr:rowOff>39007</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23784</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令和</a:t>
          </a:r>
          <a:r>
            <a:rPr lang="ja-JP" altLang="en-US" sz="1100" b="0" i="0">
              <a:solidFill>
                <a:schemeClr val="dk1"/>
              </a:solidFill>
              <a:effectLst/>
              <a:latin typeface="+mn-lt"/>
              <a:ea typeface="+mn-ea"/>
              <a:cs typeface="+mn-cs"/>
            </a:rPr>
            <a:t>５</a:t>
          </a:r>
          <a:r>
            <a:rPr lang="ja-JP" altLang="ja-JP" sz="1100" b="0" i="0">
              <a:solidFill>
                <a:schemeClr val="dk1"/>
              </a:solidFill>
              <a:effectLst/>
              <a:latin typeface="+mn-lt"/>
              <a:ea typeface="+mn-ea"/>
              <a:cs typeface="+mn-cs"/>
            </a:rPr>
            <a:t>年度は、ふるさと納税返礼品に係る手数料等の</a:t>
          </a:r>
          <a:r>
            <a:rPr lang="ja-JP" altLang="en-US" sz="1100" b="0" i="0">
              <a:solidFill>
                <a:schemeClr val="dk1"/>
              </a:solidFill>
              <a:effectLst/>
              <a:latin typeface="+mn-lt"/>
              <a:ea typeface="+mn-ea"/>
              <a:cs typeface="+mn-cs"/>
            </a:rPr>
            <a:t>増</a:t>
          </a:r>
          <a:r>
            <a:rPr lang="ja-JP" altLang="ja-JP" sz="1100" b="0" i="0">
              <a:solidFill>
                <a:schemeClr val="dk1"/>
              </a:solidFill>
              <a:effectLst/>
              <a:latin typeface="+mn-lt"/>
              <a:ea typeface="+mn-ea"/>
              <a:cs typeface="+mn-cs"/>
            </a:rPr>
            <a:t>により物件費</a:t>
          </a:r>
          <a:r>
            <a:rPr lang="ja-JP" altLang="en-US" sz="1100" b="0" i="0">
              <a:solidFill>
                <a:schemeClr val="dk1"/>
              </a:solidFill>
              <a:effectLst/>
              <a:latin typeface="+mn-lt"/>
              <a:ea typeface="+mn-ea"/>
              <a:cs typeface="+mn-cs"/>
            </a:rPr>
            <a:t>が増加</a:t>
          </a:r>
          <a:r>
            <a:rPr lang="ja-JP" altLang="ja-JP" sz="1100" b="0" i="0">
              <a:solidFill>
                <a:schemeClr val="dk1"/>
              </a:solidFill>
              <a:effectLst/>
              <a:latin typeface="+mn-lt"/>
              <a:ea typeface="+mn-ea"/>
              <a:cs typeface="+mn-cs"/>
            </a:rPr>
            <a:t>したため、比率</a:t>
          </a:r>
          <a:r>
            <a:rPr lang="ja-JP" altLang="en-US" sz="1100" b="0" i="0">
              <a:solidFill>
                <a:schemeClr val="dk1"/>
              </a:solidFill>
              <a:effectLst/>
              <a:latin typeface="+mn-lt"/>
              <a:ea typeface="+mn-ea"/>
              <a:cs typeface="+mn-cs"/>
            </a:rPr>
            <a:t>も</a:t>
          </a:r>
          <a:r>
            <a:rPr lang="ja-JP" altLang="ja-JP" sz="1100" b="0" i="0">
              <a:solidFill>
                <a:schemeClr val="dk1"/>
              </a:solidFill>
              <a:effectLst/>
              <a:latin typeface="+mn-lt"/>
              <a:ea typeface="+mn-ea"/>
              <a:cs typeface="+mn-cs"/>
            </a:rPr>
            <a:t>増加した。</a:t>
          </a:r>
          <a:endParaRPr lang="ja-JP" altLang="ja-JP" sz="1400">
            <a:effectLst/>
          </a:endParaRPr>
        </a:p>
        <a:p>
          <a:pPr rtl="0"/>
          <a:r>
            <a:rPr lang="ja-JP" altLang="ja-JP" sz="1100" b="0" i="0">
              <a:solidFill>
                <a:schemeClr val="dk1"/>
              </a:solidFill>
              <a:effectLst/>
              <a:latin typeface="+mn-lt"/>
              <a:ea typeface="+mn-ea"/>
              <a:cs typeface="+mn-cs"/>
            </a:rPr>
            <a:t>　近年、職員減による代替経費としての委託料といった物件費が増加する傾向にあるため、事業の見直しなど経費の圧縮に努める。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39370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3012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17</xdr:row>
      <xdr:rowOff>100330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9845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20337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63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58420</xdr:rowOff>
    </xdr:from>
    <xdr:to>
      <xdr:col>78</xdr:col>
      <xdr:colOff>69850</xdr:colOff>
      <xdr:row>17</xdr:row>
      <xdr:rowOff>69850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8016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xdr:rowOff>
    </xdr:from>
    <xdr:to>
      <xdr:col>73</xdr:col>
      <xdr:colOff>180975</xdr:colOff>
      <xdr:row>16</xdr:row>
      <xdr:rowOff>58420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755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16</xdr:row>
      <xdr:rowOff>127000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755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170197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128287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49530</xdr:rowOff>
    </xdr:from>
    <xdr:to>
      <xdr:col>82</xdr:col>
      <xdr:colOff>158750</xdr:colOff>
      <xdr:row>17</xdr:row>
      <xdr:rowOff>151130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21607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19050</xdr:rowOff>
    </xdr:from>
    <xdr:to>
      <xdr:col>78</xdr:col>
      <xdr:colOff>120650</xdr:colOff>
      <xdr:row>17</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xdr:rowOff>
    </xdr:from>
    <xdr:to>
      <xdr:col>74</xdr:col>
      <xdr:colOff>31750</xdr:colOff>
      <xdr:row>16</xdr:row>
      <xdr:rowOff>109220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16527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施設型給付費等負担金や障害児通所給付費の増により扶助費充当一般財源が増加</a:t>
          </a:r>
          <a:r>
            <a:rPr lang="ja-JP" altLang="ja-JP" sz="1100" b="0" i="0">
              <a:solidFill>
                <a:schemeClr val="dk1"/>
              </a:solidFill>
              <a:effectLst/>
              <a:latin typeface="+mn-lt"/>
              <a:ea typeface="+mn-ea"/>
              <a:cs typeface="+mn-cs"/>
            </a:rPr>
            <a:t>した</a:t>
          </a:r>
          <a:r>
            <a:rPr lang="ja-JP" altLang="en-US" sz="1100" b="0" i="0">
              <a:solidFill>
                <a:schemeClr val="dk1"/>
              </a:solidFill>
              <a:effectLst/>
              <a:latin typeface="+mn-lt"/>
              <a:ea typeface="+mn-ea"/>
              <a:cs typeface="+mn-cs"/>
            </a:rPr>
            <a:t>が</a:t>
          </a:r>
          <a:r>
            <a:rPr lang="ja-JP" altLang="ja-JP" sz="1100" b="0" i="0">
              <a:solidFill>
                <a:schemeClr val="dk1"/>
              </a:solidFill>
              <a:effectLst/>
              <a:latin typeface="+mn-lt"/>
              <a:ea typeface="+mn-ea"/>
              <a:cs typeface="+mn-cs"/>
            </a:rPr>
            <a:t>、</a:t>
          </a:r>
          <a:r>
            <a:rPr lang="ja-JP" altLang="en-US" sz="1100" b="0" i="0">
              <a:solidFill>
                <a:schemeClr val="dk1"/>
              </a:solidFill>
              <a:effectLst/>
              <a:latin typeface="+mn-lt"/>
              <a:ea typeface="+mn-ea"/>
              <a:cs typeface="+mn-cs"/>
            </a:rPr>
            <a:t>経常一般財源も増加したため、</a:t>
          </a:r>
          <a:r>
            <a:rPr kumimoji="1" lang="ja-JP" altLang="ja-JP" sz="1100">
              <a:solidFill>
                <a:schemeClr val="dk1"/>
              </a:solidFill>
              <a:effectLst/>
              <a:latin typeface="+mn-lt"/>
              <a:ea typeface="+mn-ea"/>
              <a:cs typeface="+mn-cs"/>
            </a:rPr>
            <a:t>比率</a:t>
          </a:r>
          <a:r>
            <a:rPr kumimoji="1" lang="ja-JP" altLang="en-US" sz="1100">
              <a:solidFill>
                <a:schemeClr val="dk1"/>
              </a:solidFill>
              <a:effectLst/>
              <a:latin typeface="+mn-lt"/>
              <a:ea typeface="+mn-ea"/>
              <a:cs typeface="+mn-cs"/>
            </a:rPr>
            <a:t>はほぼ横ばいである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a:t>
          </a:r>
          <a:r>
            <a:rPr lang="ja-JP" altLang="ja-JP" sz="1100" b="0" i="0">
              <a:solidFill>
                <a:schemeClr val="dk1"/>
              </a:solidFill>
              <a:effectLst/>
              <a:latin typeface="+mn-lt"/>
              <a:ea typeface="+mn-ea"/>
              <a:cs typeface="+mn-cs"/>
            </a:rPr>
            <a:t>扶助費抑制のため、雇用対策や予防事業の推進に取り組んでいく。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91622</xdr:rowOff>
    </xdr:from>
    <xdr:to>
      <xdr:col>24</xdr:col>
      <xdr:colOff>25400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78472"/>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6549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91622</xdr:rowOff>
    </xdr:from>
    <xdr:to>
      <xdr:col>24</xdr:col>
      <xdr:colOff>114300</xdr:colOff>
      <xdr:row>53</xdr:row>
      <xdr:rowOff>91622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45357</xdr:rowOff>
    </xdr:from>
    <xdr:to>
      <xdr:col>24</xdr:col>
      <xdr:colOff>25400</xdr:colOff>
      <xdr:row>56</xdr:row>
      <xdr:rowOff>56243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6465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1815</xdr:rowOff>
    </xdr:from>
    <xdr:to>
      <xdr:col>19</xdr:col>
      <xdr:colOff>187325</xdr:colOff>
      <xdr:row>56</xdr:row>
      <xdr:rowOff>45357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6030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78922</xdr:rowOff>
    </xdr:from>
    <xdr:to>
      <xdr:col>20</xdr:col>
      <xdr:colOff>38100</xdr:colOff>
      <xdr:row>56</xdr:row>
      <xdr:rowOff>9072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19249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27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162378</xdr:rowOff>
    </xdr:from>
    <xdr:to>
      <xdr:col>15</xdr:col>
      <xdr:colOff>98425</xdr:colOff>
      <xdr:row>56</xdr:row>
      <xdr:rowOff>1815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5921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162378</xdr:rowOff>
    </xdr:from>
    <xdr:to>
      <xdr:col>11</xdr:col>
      <xdr:colOff>9525</xdr:colOff>
      <xdr:row>57</xdr:row>
      <xdr:rowOff>48078</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592128"/>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51905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5443</xdr:rowOff>
    </xdr:from>
    <xdr:to>
      <xdr:col>24</xdr:col>
      <xdr:colOff>76200</xdr:colOff>
      <xdr:row>56</xdr:row>
      <xdr:rowOff>107043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148970</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57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166007</xdr:rowOff>
    </xdr:from>
    <xdr:to>
      <xdr:col>20</xdr:col>
      <xdr:colOff>38100</xdr:colOff>
      <xdr:row>56</xdr:row>
      <xdr:rowOff>96157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80934</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682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122465</xdr:rowOff>
    </xdr:from>
    <xdr:to>
      <xdr:col>15</xdr:col>
      <xdr:colOff>149225</xdr:colOff>
      <xdr:row>56</xdr:row>
      <xdr:rowOff>52615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37392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638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111578</xdr:rowOff>
    </xdr:from>
    <xdr:to>
      <xdr:col>11</xdr:col>
      <xdr:colOff>60325</xdr:colOff>
      <xdr:row>56</xdr:row>
      <xdr:rowOff>41728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26505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168728</xdr:rowOff>
    </xdr:from>
    <xdr:to>
      <xdr:col>6</xdr:col>
      <xdr:colOff>171450</xdr:colOff>
      <xdr:row>57</xdr:row>
      <xdr:rowOff>98878</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83655</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85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近年、土地造成特別会計や国民健康保険特別会計、後期高齢者医療特別会計、介護保険特別会計などへの繰出金が増加傾向にあ</a:t>
          </a:r>
          <a:r>
            <a:rPr lang="ja-JP" altLang="en-US" sz="1100" b="0" i="0">
              <a:solidFill>
                <a:schemeClr val="dk1"/>
              </a:solidFill>
              <a:effectLst/>
              <a:latin typeface="+mn-lt"/>
              <a:ea typeface="+mn-ea"/>
              <a:cs typeface="+mn-cs"/>
            </a:rPr>
            <a:t>り、それにより、</a:t>
          </a:r>
          <a:r>
            <a:rPr lang="ja-JP" altLang="ja-JP" sz="1100" b="0" i="0">
              <a:solidFill>
                <a:schemeClr val="dk1"/>
              </a:solidFill>
              <a:effectLst/>
              <a:latin typeface="+mn-lt"/>
              <a:ea typeface="+mn-ea"/>
              <a:cs typeface="+mn-cs"/>
            </a:rPr>
            <a:t>令和</a:t>
          </a:r>
          <a:r>
            <a:rPr lang="ja-JP" altLang="en-US" sz="1100" b="0" i="0">
              <a:solidFill>
                <a:schemeClr val="dk1"/>
              </a:solidFill>
              <a:effectLst/>
              <a:latin typeface="+mn-lt"/>
              <a:ea typeface="+mn-ea"/>
              <a:cs typeface="+mn-cs"/>
            </a:rPr>
            <a:t>５</a:t>
          </a:r>
          <a:r>
            <a:rPr lang="ja-JP" altLang="ja-JP" sz="1100" b="0" i="0">
              <a:solidFill>
                <a:schemeClr val="dk1"/>
              </a:solidFill>
              <a:effectLst/>
              <a:latin typeface="+mn-lt"/>
              <a:ea typeface="+mn-ea"/>
              <a:cs typeface="+mn-cs"/>
            </a:rPr>
            <a:t>年度</a:t>
          </a:r>
          <a:r>
            <a:rPr lang="ja-JP" altLang="en-US" sz="1100" b="0" i="0">
              <a:solidFill>
                <a:schemeClr val="dk1"/>
              </a:solidFill>
              <a:effectLst/>
              <a:latin typeface="+mn-lt"/>
              <a:ea typeface="+mn-ea"/>
              <a:cs typeface="+mn-cs"/>
            </a:rPr>
            <a:t>も</a:t>
          </a:r>
          <a:r>
            <a:rPr lang="ja-JP" altLang="ja-JP" sz="1100" b="0" i="0">
              <a:solidFill>
                <a:schemeClr val="dk1"/>
              </a:solidFill>
              <a:effectLst/>
              <a:latin typeface="+mn-lt"/>
              <a:ea typeface="+mn-ea"/>
              <a:cs typeface="+mn-cs"/>
            </a:rPr>
            <a:t>比率が増加し</a:t>
          </a:r>
          <a:r>
            <a:rPr lang="ja-JP" altLang="en-US" sz="1100" b="0" i="0">
              <a:solidFill>
                <a:schemeClr val="dk1"/>
              </a:solidFill>
              <a:effectLst/>
              <a:latin typeface="+mn-lt"/>
              <a:ea typeface="+mn-ea"/>
              <a:cs typeface="+mn-cs"/>
            </a:rPr>
            <a:t>ている</a:t>
          </a:r>
          <a:r>
            <a:rPr lang="ja-JP" altLang="ja-JP" sz="1100" b="0" i="0">
              <a:solidFill>
                <a:schemeClr val="dk1"/>
              </a:solidFill>
              <a:effectLst/>
              <a:latin typeface="+mn-lt"/>
              <a:ea typeface="+mn-ea"/>
              <a:cs typeface="+mn-cs"/>
            </a:rPr>
            <a:t>。</a:t>
          </a:r>
          <a:endParaRPr lang="ja-JP" altLang="ja-JP" sz="1400">
            <a:effectLst/>
          </a:endParaRPr>
        </a:p>
        <a:p>
          <a:pPr rtl="0"/>
          <a:r>
            <a:rPr lang="ja-JP" altLang="ja-JP" sz="1100" b="0" i="0">
              <a:solidFill>
                <a:schemeClr val="dk1"/>
              </a:solidFill>
              <a:effectLst/>
              <a:latin typeface="+mn-lt"/>
              <a:ea typeface="+mn-ea"/>
              <a:cs typeface="+mn-cs"/>
            </a:rPr>
            <a:t>　公営事業会計においては、保険料の適正化を図ることなどにより、普通会計の負担を減らすよう努める。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100330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405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72407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100330</xdr:rowOff>
    </xdr:from>
    <xdr:to>
      <xdr:col>82</xdr:col>
      <xdr:colOff>196850</xdr:colOff>
      <xdr:row>61</xdr:row>
      <xdr:rowOff>100330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149860</xdr:rowOff>
    </xdr:from>
    <xdr:to>
      <xdr:col>82</xdr:col>
      <xdr:colOff>107950</xdr:colOff>
      <xdr:row>57</xdr:row>
      <xdr:rowOff>77470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75106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31767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61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119380</xdr:rowOff>
    </xdr:from>
    <xdr:to>
      <xdr:col>78</xdr:col>
      <xdr:colOff>69850</xdr:colOff>
      <xdr:row>56</xdr:row>
      <xdr:rowOff>149860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7205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22860</xdr:rowOff>
    </xdr:from>
    <xdr:to>
      <xdr:col>78</xdr:col>
      <xdr:colOff>120650</xdr:colOff>
      <xdr:row>56</xdr:row>
      <xdr:rowOff>124460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134637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119380</xdr:rowOff>
    </xdr:from>
    <xdr:to>
      <xdr:col>73</xdr:col>
      <xdr:colOff>180975</xdr:colOff>
      <xdr:row>57</xdr:row>
      <xdr:rowOff>24130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7205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104157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165100</xdr:rowOff>
    </xdr:from>
    <xdr:to>
      <xdr:col>69</xdr:col>
      <xdr:colOff>92075</xdr:colOff>
      <xdr:row>57</xdr:row>
      <xdr:rowOff>24130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7663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142257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74947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26670</xdr:rowOff>
    </xdr:from>
    <xdr:to>
      <xdr:col>82</xdr:col>
      <xdr:colOff>158750</xdr:colOff>
      <xdr:row>57</xdr:row>
      <xdr:rowOff>128270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170197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99060</xdr:rowOff>
    </xdr:from>
    <xdr:to>
      <xdr:col>78</xdr:col>
      <xdr:colOff>120650</xdr:colOff>
      <xdr:row>57</xdr:row>
      <xdr:rowOff>29210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13987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68580</xdr:rowOff>
    </xdr:from>
    <xdr:to>
      <xdr:col>74</xdr:col>
      <xdr:colOff>31750</xdr:colOff>
      <xdr:row>56</xdr:row>
      <xdr:rowOff>170180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154957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144780</xdr:rowOff>
    </xdr:from>
    <xdr:to>
      <xdr:col>69</xdr:col>
      <xdr:colOff>142875</xdr:colOff>
      <xdr:row>57</xdr:row>
      <xdr:rowOff>74930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近年では、ほぼ横ばい傾向にあるが、消防業務等を直営で行っているため、類似団体内平均を大きく下回る傾向にある。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124714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563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69850</xdr:rowOff>
    </xdr:from>
    <xdr:to>
      <xdr:col>82</xdr:col>
      <xdr:colOff>107950</xdr:colOff>
      <xdr:row>35</xdr:row>
      <xdr:rowOff>74422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0706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139717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65278</xdr:rowOff>
    </xdr:from>
    <xdr:to>
      <xdr:col>78</xdr:col>
      <xdr:colOff>69850</xdr:colOff>
      <xdr:row>35</xdr:row>
      <xdr:rowOff>69850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0660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60706</xdr:rowOff>
    </xdr:from>
    <xdr:to>
      <xdr:col>73</xdr:col>
      <xdr:colOff>180975</xdr:colOff>
      <xdr:row>35</xdr:row>
      <xdr:rowOff>65278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0614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60706</xdr:rowOff>
    </xdr:from>
    <xdr:to>
      <xdr:col>69</xdr:col>
      <xdr:colOff>92075</xdr:colOff>
      <xdr:row>35</xdr:row>
      <xdr:rowOff>65278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0614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45991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23622</xdr:rowOff>
    </xdr:from>
    <xdr:to>
      <xdr:col>82</xdr:col>
      <xdr:colOff>158750</xdr:colOff>
      <xdr:row>35</xdr:row>
      <xdr:rowOff>125222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103649</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32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19050</xdr:rowOff>
    </xdr:from>
    <xdr:to>
      <xdr:col>78</xdr:col>
      <xdr:colOff>120650</xdr:colOff>
      <xdr:row>35</xdr:row>
      <xdr:rowOff>120650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130827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78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14478</xdr:rowOff>
    </xdr:from>
    <xdr:to>
      <xdr:col>74</xdr:col>
      <xdr:colOff>31750</xdr:colOff>
      <xdr:row>35</xdr:row>
      <xdr:rowOff>116078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126255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9906</xdr:rowOff>
    </xdr:from>
    <xdr:to>
      <xdr:col>69</xdr:col>
      <xdr:colOff>142875</xdr:colOff>
      <xdr:row>35</xdr:row>
      <xdr:rowOff>111506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121683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77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126255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平成４年度以降多くの建設事業に取り組み、その財源として地方債を発行したため高い水準で推移している。　</a:t>
          </a:r>
          <a:endParaRPr lang="ja-JP" altLang="ja-JP" sz="1400">
            <a:effectLst/>
          </a:endParaRPr>
        </a:p>
        <a:p>
          <a:pPr rtl="0" eaLnBrk="1" fontAlgn="auto" latinLnBrk="0" hangingPunct="1"/>
          <a:r>
            <a:rPr lang="ja-JP" altLang="ja-JP" sz="1100" b="0" i="0">
              <a:solidFill>
                <a:schemeClr val="dk1"/>
              </a:solidFill>
              <a:effectLst/>
              <a:latin typeface="+mn-lt"/>
              <a:ea typeface="+mn-ea"/>
              <a:cs typeface="+mn-cs"/>
            </a:rPr>
            <a:t>　令和</a:t>
          </a:r>
          <a:r>
            <a:rPr lang="ja-JP" altLang="en-US" sz="1100" b="0" i="0">
              <a:solidFill>
                <a:schemeClr val="dk1"/>
              </a:solidFill>
              <a:effectLst/>
              <a:latin typeface="+mn-lt"/>
              <a:ea typeface="+mn-ea"/>
              <a:cs typeface="+mn-cs"/>
            </a:rPr>
            <a:t>５</a:t>
          </a:r>
          <a:r>
            <a:rPr lang="ja-JP" altLang="ja-JP" sz="1100" b="0" i="0">
              <a:solidFill>
                <a:schemeClr val="dk1"/>
              </a:solidFill>
              <a:effectLst/>
              <a:latin typeface="+mn-lt"/>
              <a:ea typeface="+mn-ea"/>
              <a:cs typeface="+mn-cs"/>
            </a:rPr>
            <a:t>年度は、</a:t>
          </a:r>
          <a:r>
            <a:rPr lang="ja-JP" altLang="en-US" sz="1100" b="0" i="0">
              <a:solidFill>
                <a:schemeClr val="dk1"/>
              </a:solidFill>
              <a:effectLst/>
              <a:latin typeface="+mn-lt"/>
              <a:ea typeface="+mn-ea"/>
              <a:cs typeface="+mn-cs"/>
            </a:rPr>
            <a:t>給食センター建設事業債の償還完了など</a:t>
          </a:r>
          <a:r>
            <a:rPr lang="ja-JP" altLang="ja-JP" sz="1100" b="0" i="0">
              <a:solidFill>
                <a:schemeClr val="dk1"/>
              </a:solidFill>
              <a:effectLst/>
              <a:latin typeface="+mn-lt"/>
              <a:ea typeface="+mn-ea"/>
              <a:cs typeface="+mn-cs"/>
            </a:rPr>
            <a:t>によ</a:t>
          </a:r>
          <a:r>
            <a:rPr lang="ja-JP" altLang="en-US" sz="1100" b="0" i="0">
              <a:solidFill>
                <a:schemeClr val="dk1"/>
              </a:solidFill>
              <a:effectLst/>
              <a:latin typeface="+mn-lt"/>
              <a:ea typeface="+mn-ea"/>
              <a:cs typeface="+mn-cs"/>
            </a:rPr>
            <a:t>り</a:t>
          </a:r>
          <a:r>
            <a:rPr lang="ja-JP" altLang="ja-JP" sz="1100" b="0" i="0">
              <a:solidFill>
                <a:schemeClr val="dk1"/>
              </a:solidFill>
              <a:effectLst/>
              <a:latin typeface="+mn-lt"/>
              <a:ea typeface="+mn-ea"/>
              <a:cs typeface="+mn-cs"/>
            </a:rPr>
            <a:t>公債費</a:t>
          </a:r>
          <a:r>
            <a:rPr lang="ja-JP" altLang="en-US" sz="1100" b="0" i="0">
              <a:solidFill>
                <a:schemeClr val="dk1"/>
              </a:solidFill>
              <a:effectLst/>
              <a:latin typeface="+mn-lt"/>
              <a:ea typeface="+mn-ea"/>
              <a:cs typeface="+mn-cs"/>
            </a:rPr>
            <a:t>が減少した</a:t>
          </a:r>
          <a:r>
            <a:rPr lang="ja-JP" altLang="ja-JP" sz="1100" b="0" i="0">
              <a:solidFill>
                <a:schemeClr val="dk1"/>
              </a:solidFill>
              <a:effectLst/>
              <a:latin typeface="+mn-lt"/>
              <a:ea typeface="+mn-ea"/>
              <a:cs typeface="+mn-cs"/>
            </a:rPr>
            <a:t>ため</a:t>
          </a:r>
          <a:r>
            <a:rPr lang="ja-JP" altLang="en-US" sz="1100" b="0" i="0">
              <a:solidFill>
                <a:schemeClr val="dk1"/>
              </a:solidFill>
              <a:effectLst/>
              <a:latin typeface="+mn-lt"/>
              <a:ea typeface="+mn-ea"/>
              <a:cs typeface="+mn-cs"/>
            </a:rPr>
            <a:t>、</a:t>
          </a:r>
          <a:r>
            <a:rPr lang="ja-JP" altLang="ja-JP" sz="1100" b="0" i="0">
              <a:solidFill>
                <a:schemeClr val="dk1"/>
              </a:solidFill>
              <a:effectLst/>
              <a:latin typeface="+mn-lt"/>
              <a:ea typeface="+mn-ea"/>
              <a:cs typeface="+mn-cs"/>
            </a:rPr>
            <a:t>比率</a:t>
          </a:r>
          <a:r>
            <a:rPr lang="ja-JP" altLang="en-US" sz="1100" b="0" i="0">
              <a:solidFill>
                <a:schemeClr val="dk1"/>
              </a:solidFill>
              <a:effectLst/>
              <a:latin typeface="+mn-lt"/>
              <a:ea typeface="+mn-ea"/>
              <a:cs typeface="+mn-cs"/>
            </a:rPr>
            <a:t>も減少</a:t>
          </a:r>
          <a:r>
            <a:rPr lang="ja-JP" altLang="ja-JP" sz="1100" b="0" i="0">
              <a:solidFill>
                <a:schemeClr val="dk1"/>
              </a:solidFill>
              <a:effectLst/>
              <a:latin typeface="+mn-lt"/>
              <a:ea typeface="+mn-ea"/>
              <a:cs typeface="+mn-cs"/>
            </a:rPr>
            <a:t>した。</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a:t>
          </a:r>
          <a:r>
            <a:rPr lang="ja-JP" altLang="ja-JP" sz="1100" b="0" i="0">
              <a:solidFill>
                <a:schemeClr val="dk1"/>
              </a:solidFill>
              <a:effectLst/>
              <a:latin typeface="+mn-lt"/>
              <a:ea typeface="+mn-ea"/>
              <a:cs typeface="+mn-cs"/>
            </a:rPr>
            <a:t>今後も、将来負担比率に注視しながら、新発債の発行の抑制を図っていく。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154432</xdr:rowOff>
    </xdr:from>
    <xdr:to>
      <xdr:col>24</xdr:col>
      <xdr:colOff>25400</xdr:colOff>
      <xdr:row>80</xdr:row>
      <xdr:rowOff>113285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841732"/>
          <a:ext cx="0" cy="98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85362</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113285</xdr:rowOff>
    </xdr:from>
    <xdr:to>
      <xdr:col>24</xdr:col>
      <xdr:colOff>114300</xdr:colOff>
      <xdr:row>80</xdr:row>
      <xdr:rowOff>113285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69359</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154432</xdr:rowOff>
    </xdr:from>
    <xdr:to>
      <xdr:col>24</xdr:col>
      <xdr:colOff>114300</xdr:colOff>
      <xdr:row>74</xdr:row>
      <xdr:rowOff>154432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14987</xdr:rowOff>
    </xdr:from>
    <xdr:to>
      <xdr:col>24</xdr:col>
      <xdr:colOff>25400</xdr:colOff>
      <xdr:row>79</xdr:row>
      <xdr:rowOff>74422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559537"/>
          <a:ext cx="8382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131590</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161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31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154432</xdr:rowOff>
    </xdr:from>
    <xdr:to>
      <xdr:col>19</xdr:col>
      <xdr:colOff>187325</xdr:colOff>
      <xdr:row>79</xdr:row>
      <xdr:rowOff>74422</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52753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50816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154432</xdr:rowOff>
    </xdr:from>
    <xdr:to>
      <xdr:col>15</xdr:col>
      <xdr:colOff>98425</xdr:colOff>
      <xdr:row>79</xdr:row>
      <xdr:rowOff>65278</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52753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14240</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65278</xdr:rowOff>
    </xdr:from>
    <xdr:to>
      <xdr:col>11</xdr:col>
      <xdr:colOff>9525</xdr:colOff>
      <xdr:row>79</xdr:row>
      <xdr:rowOff>129287</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609828"/>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59962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59962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135637</xdr:rowOff>
    </xdr:from>
    <xdr:to>
      <xdr:col>24</xdr:col>
      <xdr:colOff>76200</xdr:colOff>
      <xdr:row>79</xdr:row>
      <xdr:rowOff>65787</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107714</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23622</xdr:rowOff>
    </xdr:from>
    <xdr:to>
      <xdr:col>20</xdr:col>
      <xdr:colOff>38100</xdr:colOff>
      <xdr:row>79</xdr:row>
      <xdr:rowOff>125222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5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109999</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654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103632</xdr:rowOff>
    </xdr:from>
    <xdr:to>
      <xdr:col>15</xdr:col>
      <xdr:colOff>149225</xdr:colOff>
      <xdr:row>79</xdr:row>
      <xdr:rowOff>33782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18559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563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14478</xdr:rowOff>
    </xdr:from>
    <xdr:to>
      <xdr:col>11</xdr:col>
      <xdr:colOff>60325</xdr:colOff>
      <xdr:row>79</xdr:row>
      <xdr:rowOff>116078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100855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6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78487</xdr:rowOff>
    </xdr:from>
    <xdr:to>
      <xdr:col>6</xdr:col>
      <xdr:colOff>171450</xdr:colOff>
      <xdr:row>80</xdr:row>
      <xdr:rowOff>8637</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164864</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7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a:solidFill>
                <a:schemeClr val="dk1"/>
              </a:solidFill>
              <a:effectLst/>
              <a:latin typeface="+mn-lt"/>
              <a:ea typeface="+mn-ea"/>
              <a:cs typeface="+mn-cs"/>
            </a:rPr>
            <a:t>　令和５年度は公債費の比率が減少した</a:t>
          </a:r>
          <a:r>
            <a:rPr lang="ja-JP" altLang="ja-JP" sz="1100" b="0" i="0">
              <a:solidFill>
                <a:schemeClr val="dk1"/>
              </a:solidFill>
              <a:effectLst/>
              <a:latin typeface="+mn-lt"/>
              <a:ea typeface="+mn-ea"/>
              <a:cs typeface="+mn-cs"/>
            </a:rPr>
            <a:t>ため、公債費以外</a:t>
          </a:r>
          <a:r>
            <a:rPr lang="ja-JP" altLang="en-US" sz="1100" b="0" i="0">
              <a:solidFill>
                <a:schemeClr val="dk1"/>
              </a:solidFill>
              <a:effectLst/>
              <a:latin typeface="+mn-lt"/>
              <a:ea typeface="+mn-ea"/>
              <a:cs typeface="+mn-cs"/>
            </a:rPr>
            <a:t>の比率が増加している</a:t>
          </a:r>
          <a:r>
            <a:rPr lang="ja-JP" altLang="ja-JP" sz="1100" b="0" i="0">
              <a:solidFill>
                <a:schemeClr val="dk1"/>
              </a:solidFill>
              <a:effectLst/>
              <a:latin typeface="+mn-lt"/>
              <a:ea typeface="+mn-ea"/>
              <a:cs typeface="+mn-cs"/>
            </a:rPr>
            <a:t>。</a:t>
          </a:r>
          <a:endParaRPr lang="ja-JP" altLang="ja-JP" sz="1400">
            <a:effectLst/>
          </a:endParaRPr>
        </a:p>
        <a:p>
          <a:pPr rtl="0"/>
          <a:r>
            <a:rPr lang="ja-JP" altLang="ja-JP" sz="1100" b="0" i="0">
              <a:solidFill>
                <a:schemeClr val="dk1"/>
              </a:solidFill>
              <a:effectLst/>
              <a:latin typeface="+mn-lt"/>
              <a:ea typeface="+mn-ea"/>
              <a:cs typeface="+mn-cs"/>
            </a:rPr>
            <a:t>　個々の経費の圧縮等の取り組みにより、今後も継続して経常経費の圧縮に努めていく。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12700</xdr:rowOff>
    </xdr:from>
    <xdr:to>
      <xdr:col>82</xdr:col>
      <xdr:colOff>107950</xdr:colOff>
      <xdr:row>80</xdr:row>
      <xdr:rowOff>29845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855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1922</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17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29845</xdr:rowOff>
    </xdr:from>
    <xdr:to>
      <xdr:col>82</xdr:col>
      <xdr:colOff>196850</xdr:colOff>
      <xdr:row>80</xdr:row>
      <xdr:rowOff>29845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4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99077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12700</xdr:rowOff>
    </xdr:from>
    <xdr:to>
      <xdr:col>82</xdr:col>
      <xdr:colOff>196850</xdr:colOff>
      <xdr:row>73</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41275</xdr:rowOff>
    </xdr:from>
    <xdr:to>
      <xdr:col>82</xdr:col>
      <xdr:colOff>107950</xdr:colOff>
      <xdr:row>75</xdr:row>
      <xdr:rowOff>161289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2900025"/>
          <a:ext cx="838200" cy="12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87012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774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70485</xdr:rowOff>
    </xdr:from>
    <xdr:to>
      <xdr:col>82</xdr:col>
      <xdr:colOff>158750</xdr:colOff>
      <xdr:row>76</xdr:row>
      <xdr:rowOff>636</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29292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12700</xdr:rowOff>
    </xdr:from>
    <xdr:to>
      <xdr:col>78</xdr:col>
      <xdr:colOff>69850</xdr:colOff>
      <xdr:row>75</xdr:row>
      <xdr:rowOff>41275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700000"/>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167640</xdr:rowOff>
    </xdr:from>
    <xdr:to>
      <xdr:col>78</xdr:col>
      <xdr:colOff>120650</xdr:colOff>
      <xdr:row>75</xdr:row>
      <xdr:rowOff>97790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82566</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41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12700</xdr:rowOff>
    </xdr:from>
    <xdr:to>
      <xdr:col>73</xdr:col>
      <xdr:colOff>180975</xdr:colOff>
      <xdr:row>74</xdr:row>
      <xdr:rowOff>69850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7000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xdr:rowOff>
    </xdr:from>
    <xdr:to>
      <xdr:col>74</xdr:col>
      <xdr:colOff>31750</xdr:colOff>
      <xdr:row>74</xdr:row>
      <xdr:rowOff>109220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93997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78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69850</xdr:rowOff>
    </xdr:from>
    <xdr:to>
      <xdr:col>69</xdr:col>
      <xdr:colOff>92075</xdr:colOff>
      <xdr:row>75</xdr:row>
      <xdr:rowOff>18415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757150"/>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24765</xdr:rowOff>
    </xdr:from>
    <xdr:to>
      <xdr:col>69</xdr:col>
      <xdr:colOff>142875</xdr:colOff>
      <xdr:row>75</xdr:row>
      <xdr:rowOff>126365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111141</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969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2557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110490</xdr:rowOff>
    </xdr:from>
    <xdr:to>
      <xdr:col>82</xdr:col>
      <xdr:colOff>158750</xdr:colOff>
      <xdr:row>76</xdr:row>
      <xdr:rowOff>40639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82566</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941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161925</xdr:rowOff>
    </xdr:from>
    <xdr:to>
      <xdr:col>78</xdr:col>
      <xdr:colOff>120650</xdr:colOff>
      <xdr:row>75</xdr:row>
      <xdr:rowOff>92075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84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102252</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618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133350</xdr:rowOff>
    </xdr:from>
    <xdr:to>
      <xdr:col>74</xdr:col>
      <xdr:colOff>31750</xdr:colOff>
      <xdr:row>74</xdr:row>
      <xdr:rowOff>63500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73677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41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19050</xdr:rowOff>
    </xdr:from>
    <xdr:to>
      <xdr:col>69</xdr:col>
      <xdr:colOff>142875</xdr:colOff>
      <xdr:row>74</xdr:row>
      <xdr:rowOff>120650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70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130827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47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139065</xdr:rowOff>
    </xdr:from>
    <xdr:to>
      <xdr:col>65</xdr:col>
      <xdr:colOff>53975</xdr:colOff>
      <xdr:row>75</xdr:row>
      <xdr:rowOff>69215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82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79392</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59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広島県大竹市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81082</xdr:rowOff>
    </xdr:from>
    <xdr:to>
      <xdr:col>29</xdr:col>
      <xdr:colOff>127000</xdr:colOff>
      <xdr:row>20</xdr:row>
      <xdr:rowOff>102509</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657"/>
          <a:ext cx="0" cy="15644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74586</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102509</xdr:rowOff>
    </xdr:from>
    <xdr:to>
      <xdr:col>30</xdr:col>
      <xdr:colOff>25400</xdr:colOff>
      <xdr:row>20</xdr:row>
      <xdr:rowOff>102509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79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167459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81082</xdr:rowOff>
    </xdr:from>
    <xdr:to>
      <xdr:col>30</xdr:col>
      <xdr:colOff>25400</xdr:colOff>
      <xdr:row>11</xdr:row>
      <xdr:rowOff>81082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7214</xdr:rowOff>
    </xdr:from>
    <xdr:to>
      <xdr:col>29</xdr:col>
      <xdr:colOff>127000</xdr:colOff>
      <xdr:row>16</xdr:row>
      <xdr:rowOff>63693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798039"/>
          <a:ext cx="647700" cy="564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4371</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951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32294</xdr:rowOff>
    </xdr:from>
    <xdr:to>
      <xdr:col>29</xdr:col>
      <xdr:colOff>177800</xdr:colOff>
      <xdr:row>16</xdr:row>
      <xdr:rowOff>133894</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23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62093</xdr:rowOff>
    </xdr:from>
    <xdr:to>
      <xdr:col>26</xdr:col>
      <xdr:colOff>50800</xdr:colOff>
      <xdr:row>16</xdr:row>
      <xdr:rowOff>63693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2852918"/>
          <a:ext cx="698500" cy="16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72741</xdr:rowOff>
    </xdr:from>
    <xdr:to>
      <xdr:col>26</xdr:col>
      <xdr:colOff>101600</xdr:colOff>
      <xdr:row>17</xdr:row>
      <xdr:rowOff>2891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635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159118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49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62093</xdr:rowOff>
    </xdr:from>
    <xdr:to>
      <xdr:col>22</xdr:col>
      <xdr:colOff>114300</xdr:colOff>
      <xdr:row>16</xdr:row>
      <xdr:rowOff>69515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852918"/>
          <a:ext cx="698500" cy="74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97948</xdr:rowOff>
    </xdr:from>
    <xdr:to>
      <xdr:col>22</xdr:col>
      <xdr:colOff>165100</xdr:colOff>
      <xdr:row>17</xdr:row>
      <xdr:rowOff>28098</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88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12875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75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69515</xdr:rowOff>
    </xdr:from>
    <xdr:to>
      <xdr:col>18</xdr:col>
      <xdr:colOff>177800</xdr:colOff>
      <xdr:row>16</xdr:row>
      <xdr:rowOff>168438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860340"/>
          <a:ext cx="698500" cy="989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66641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54773</xdr:rowOff>
    </xdr:from>
    <xdr:to>
      <xdr:col>15</xdr:col>
      <xdr:colOff>101600</xdr:colOff>
      <xdr:row>17</xdr:row>
      <xdr:rowOff>156373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17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141150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0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127864</xdr:rowOff>
    </xdr:from>
    <xdr:to>
      <xdr:col>29</xdr:col>
      <xdr:colOff>177800</xdr:colOff>
      <xdr:row>16</xdr:row>
      <xdr:rowOff>58014</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747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144391</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59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12893</xdr:rowOff>
    </xdr:from>
    <xdr:to>
      <xdr:col>26</xdr:col>
      <xdr:colOff>101600</xdr:colOff>
      <xdr:row>16</xdr:row>
      <xdr:rowOff>114493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803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124670</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5725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11293</xdr:rowOff>
    </xdr:from>
    <xdr:to>
      <xdr:col>22</xdr:col>
      <xdr:colOff>165100</xdr:colOff>
      <xdr:row>16</xdr:row>
      <xdr:rowOff>112893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802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123070</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57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18715</xdr:rowOff>
    </xdr:from>
    <xdr:to>
      <xdr:col>19</xdr:col>
      <xdr:colOff>38100</xdr:colOff>
      <xdr:row>16</xdr:row>
      <xdr:rowOff>120315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809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130492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578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117638</xdr:rowOff>
    </xdr:from>
    <xdr:to>
      <xdr:col>15</xdr:col>
      <xdr:colOff>101600</xdr:colOff>
      <xdr:row>17</xdr:row>
      <xdr:rowOff>47788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9084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57965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677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81966</xdr:rowOff>
    </xdr:from>
    <xdr:to>
      <xdr:col>29</xdr:col>
      <xdr:colOff>127000</xdr:colOff>
      <xdr:row>37</xdr:row>
      <xdr:rowOff>288522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06516"/>
          <a:ext cx="0" cy="14067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260599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85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288522</xdr:rowOff>
    </xdr:from>
    <xdr:to>
      <xdr:col>30</xdr:col>
      <xdr:colOff>25400</xdr:colOff>
      <xdr:row>37</xdr:row>
      <xdr:rowOff>288522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13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339793</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4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81966</xdr:rowOff>
    </xdr:from>
    <xdr:to>
      <xdr:col>30</xdr:col>
      <xdr:colOff>25400</xdr:colOff>
      <xdr:row>33</xdr:row>
      <xdr:rowOff>81966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06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150154</xdr:rowOff>
    </xdr:from>
    <xdr:to>
      <xdr:col>29</xdr:col>
      <xdr:colOff>127000</xdr:colOff>
      <xdr:row>34</xdr:row>
      <xdr:rowOff>249072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417604"/>
          <a:ext cx="647700" cy="98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145073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554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172996</xdr:rowOff>
    </xdr:from>
    <xdr:to>
      <xdr:col>29</xdr:col>
      <xdr:colOff>177800</xdr:colOff>
      <xdr:row>35</xdr:row>
      <xdr:rowOff>274596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833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150154</xdr:rowOff>
    </xdr:from>
    <xdr:to>
      <xdr:col>26</xdr:col>
      <xdr:colOff>50800</xdr:colOff>
      <xdr:row>34</xdr:row>
      <xdr:rowOff>300997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417604"/>
          <a:ext cx="698500" cy="150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202192</xdr:rowOff>
    </xdr:from>
    <xdr:to>
      <xdr:col>26</xdr:col>
      <xdr:colOff>101600</xdr:colOff>
      <xdr:row>35</xdr:row>
      <xdr:rowOff>303792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288569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98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209622</xdr:rowOff>
    </xdr:from>
    <xdr:to>
      <xdr:col>22</xdr:col>
      <xdr:colOff>114300</xdr:colOff>
      <xdr:row>34</xdr:row>
      <xdr:rowOff>300997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477072"/>
          <a:ext cx="698500" cy="913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247160</xdr:rowOff>
    </xdr:from>
    <xdr:to>
      <xdr:col>22</xdr:col>
      <xdr:colOff>165100</xdr:colOff>
      <xdr:row>36</xdr:row>
      <xdr:rowOff>5860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333537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178631</xdr:rowOff>
    </xdr:from>
    <xdr:to>
      <xdr:col>18</xdr:col>
      <xdr:colOff>177800</xdr:colOff>
      <xdr:row>34</xdr:row>
      <xdr:rowOff>209622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446081"/>
          <a:ext cx="698500" cy="309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274396</xdr:rowOff>
    </xdr:from>
    <xdr:to>
      <xdr:col>19</xdr:col>
      <xdr:colOff>38100</xdr:colOff>
      <xdr:row>36</xdr:row>
      <xdr:rowOff>33096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17873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255553</xdr:rowOff>
    </xdr:from>
    <xdr:to>
      <xdr:col>15</xdr:col>
      <xdr:colOff>101600</xdr:colOff>
      <xdr:row>36</xdr:row>
      <xdr:rowOff>14253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341930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952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198272</xdr:rowOff>
    </xdr:from>
    <xdr:to>
      <xdr:col>29</xdr:col>
      <xdr:colOff>177800</xdr:colOff>
      <xdr:row>34</xdr:row>
      <xdr:rowOff>299872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4657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43349</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310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99354</xdr:rowOff>
    </xdr:from>
    <xdr:to>
      <xdr:col>26</xdr:col>
      <xdr:colOff>101600</xdr:colOff>
      <xdr:row>34</xdr:row>
      <xdr:rowOff>200954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3668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211131</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135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250197</xdr:rowOff>
    </xdr:from>
    <xdr:to>
      <xdr:col>22</xdr:col>
      <xdr:colOff>165100</xdr:colOff>
      <xdr:row>35</xdr:row>
      <xdr:rowOff>8897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517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19074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286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158822</xdr:rowOff>
    </xdr:from>
    <xdr:to>
      <xdr:col>19</xdr:col>
      <xdr:colOff>38100</xdr:colOff>
      <xdr:row>34</xdr:row>
      <xdr:rowOff>260423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426272"/>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270599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19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127831</xdr:rowOff>
    </xdr:from>
    <xdr:to>
      <xdr:col>15</xdr:col>
      <xdr:colOff>101600</xdr:colOff>
      <xdr:row>34</xdr:row>
      <xdr:rowOff>229431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3952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239608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164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25,741
25,320
78.66
17,374,769
16,770,350
280,351
7,865,487
22,062,916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91.4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123444</xdr:rowOff>
    </xdr:from>
    <xdr:to>
      <xdr:col>24</xdr:col>
      <xdr:colOff>62865</xdr:colOff>
      <xdr:row>38</xdr:row>
      <xdr:rowOff>53277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944"/>
          <a:ext cx="1270" cy="130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57104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53277</xdr:rowOff>
    </xdr:from>
    <xdr:to>
      <xdr:col>24</xdr:col>
      <xdr:colOff>152400</xdr:colOff>
      <xdr:row>38</xdr:row>
      <xdr:rowOff>53277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70121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123444</xdr:rowOff>
    </xdr:from>
    <xdr:to>
      <xdr:col>24</xdr:col>
      <xdr:colOff>152400</xdr:colOff>
      <xdr:row>30</xdr:row>
      <xdr:rowOff>123444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120104</xdr:rowOff>
    </xdr:from>
    <xdr:to>
      <xdr:col>24</xdr:col>
      <xdr:colOff>63500</xdr:colOff>
      <xdr:row>33</xdr:row>
      <xdr:rowOff>165074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77954"/>
          <a:ext cx="838200" cy="44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63161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2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84734</xdr:rowOff>
    </xdr:from>
    <xdr:to>
      <xdr:col>24</xdr:col>
      <xdr:colOff>114300</xdr:colOff>
      <xdr:row>35</xdr:row>
      <xdr:rowOff>14884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159817</xdr:rowOff>
    </xdr:from>
    <xdr:to>
      <xdr:col>19</xdr:col>
      <xdr:colOff>177800</xdr:colOff>
      <xdr:row>33</xdr:row>
      <xdr:rowOff>165074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817667"/>
          <a:ext cx="8890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109995</xdr:rowOff>
    </xdr:from>
    <xdr:to>
      <xdr:col>20</xdr:col>
      <xdr:colOff>38100</xdr:colOff>
      <xdr:row>35</xdr:row>
      <xdr:rowOff>40145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31272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159817</xdr:rowOff>
    </xdr:from>
    <xdr:to>
      <xdr:col>15</xdr:col>
      <xdr:colOff>50800</xdr:colOff>
      <xdr:row>34</xdr:row>
      <xdr:rowOff>12738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817667"/>
          <a:ext cx="889000" cy="2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123088</xdr:rowOff>
    </xdr:from>
    <xdr:to>
      <xdr:col>15</xdr:col>
      <xdr:colOff>101600</xdr:colOff>
      <xdr:row>35</xdr:row>
      <xdr:rowOff>53238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44365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12738</xdr:rowOff>
    </xdr:from>
    <xdr:to>
      <xdr:col>10</xdr:col>
      <xdr:colOff>114300</xdr:colOff>
      <xdr:row>34</xdr:row>
      <xdr:rowOff>153644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842038"/>
          <a:ext cx="889000" cy="14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330</xdr:rowOff>
    </xdr:from>
    <xdr:to>
      <xdr:col>10</xdr:col>
      <xdr:colOff>165100</xdr:colOff>
      <xdr:row>35</xdr:row>
      <xdr:rowOff>101930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93057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163449</xdr:rowOff>
    </xdr:from>
    <xdr:to>
      <xdr:col>6</xdr:col>
      <xdr:colOff>38100</xdr:colOff>
      <xdr:row>36</xdr:row>
      <xdr:rowOff>93599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6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84726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5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69304</xdr:rowOff>
    </xdr:from>
    <xdr:to>
      <xdr:col>24</xdr:col>
      <xdr:colOff>114300</xdr:colOff>
      <xdr:row>33</xdr:row>
      <xdr:rowOff>170904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2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92181</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78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114274</xdr:rowOff>
    </xdr:from>
    <xdr:to>
      <xdr:col>20</xdr:col>
      <xdr:colOff>38100</xdr:colOff>
      <xdr:row>34</xdr:row>
      <xdr:rowOff>44424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7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60951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547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109017</xdr:rowOff>
    </xdr:from>
    <xdr:to>
      <xdr:col>15</xdr:col>
      <xdr:colOff>101600</xdr:colOff>
      <xdr:row>34</xdr:row>
      <xdr:rowOff>39167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6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55694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54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133388</xdr:rowOff>
    </xdr:from>
    <xdr:to>
      <xdr:col>10</xdr:col>
      <xdr:colOff>165100</xdr:colOff>
      <xdr:row>34</xdr:row>
      <xdr:rowOff>63538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9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80065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56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102844</xdr:rowOff>
    </xdr:from>
    <xdr:to>
      <xdr:col>6</xdr:col>
      <xdr:colOff>38100</xdr:colOff>
      <xdr:row>35</xdr:row>
      <xdr:rowOff>32994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3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49521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70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124649</xdr:rowOff>
    </xdr:from>
    <xdr:to>
      <xdr:col>24</xdr:col>
      <xdr:colOff>62865</xdr:colOff>
      <xdr:row>58</xdr:row>
      <xdr:rowOff>134003</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97149"/>
          <a:ext cx="1270" cy="1380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137830</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8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134003</xdr:rowOff>
    </xdr:from>
    <xdr:to>
      <xdr:col>24</xdr:col>
      <xdr:colOff>152400</xdr:colOff>
      <xdr:row>58</xdr:row>
      <xdr:rowOff>134003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7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71326</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7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124649</xdr:rowOff>
    </xdr:from>
    <xdr:to>
      <xdr:col>24</xdr:col>
      <xdr:colOff>152400</xdr:colOff>
      <xdr:row>50</xdr:row>
      <xdr:rowOff>124649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97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124091</xdr:rowOff>
    </xdr:from>
    <xdr:to>
      <xdr:col>24</xdr:col>
      <xdr:colOff>63500</xdr:colOff>
      <xdr:row>56</xdr:row>
      <xdr:rowOff>152511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725291"/>
          <a:ext cx="838200" cy="2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89510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90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111083</xdr:rowOff>
    </xdr:from>
    <xdr:to>
      <xdr:col>24</xdr:col>
      <xdr:colOff>114300</xdr:colOff>
      <xdr:row>57</xdr:row>
      <xdr:rowOff>41233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1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152511</xdr:rowOff>
    </xdr:from>
    <xdr:to>
      <xdr:col>19</xdr:col>
      <xdr:colOff>177800</xdr:colOff>
      <xdr:row>56</xdr:row>
      <xdr:rowOff>158766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753711"/>
          <a:ext cx="889000" cy="6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87035</xdr:rowOff>
    </xdr:from>
    <xdr:to>
      <xdr:col>20</xdr:col>
      <xdr:colOff>38100</xdr:colOff>
      <xdr:row>57</xdr:row>
      <xdr:rowOff>17185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33712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46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158766</xdr:rowOff>
    </xdr:from>
    <xdr:to>
      <xdr:col>15</xdr:col>
      <xdr:colOff>50800</xdr:colOff>
      <xdr:row>57</xdr:row>
      <xdr:rowOff>133500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759966"/>
          <a:ext cx="889000" cy="146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151902</xdr:rowOff>
    </xdr:from>
    <xdr:to>
      <xdr:col>15</xdr:col>
      <xdr:colOff>101600</xdr:colOff>
      <xdr:row>57</xdr:row>
      <xdr:rowOff>82052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73179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84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133500</xdr:rowOff>
    </xdr:from>
    <xdr:to>
      <xdr:col>10</xdr:col>
      <xdr:colOff>114300</xdr:colOff>
      <xdr:row>57</xdr:row>
      <xdr:rowOff>146193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06150"/>
          <a:ext cx="889000" cy="1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42147</xdr:rowOff>
    </xdr:from>
    <xdr:to>
      <xdr:col>10</xdr:col>
      <xdr:colOff>165100</xdr:colOff>
      <xdr:row>57</xdr:row>
      <xdr:rowOff>143747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160274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59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48685</xdr:rowOff>
    </xdr:from>
    <xdr:to>
      <xdr:col>6</xdr:col>
      <xdr:colOff>38100</xdr:colOff>
      <xdr:row>57</xdr:row>
      <xdr:rowOff>150285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166812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59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73291</xdr:rowOff>
    </xdr:from>
    <xdr:to>
      <xdr:col>24</xdr:col>
      <xdr:colOff>114300</xdr:colOff>
      <xdr:row>57</xdr:row>
      <xdr:rowOff>3441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67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96168</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525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101711</xdr:rowOff>
    </xdr:from>
    <xdr:to>
      <xdr:col>20</xdr:col>
      <xdr:colOff>38100</xdr:colOff>
      <xdr:row>57</xdr:row>
      <xdr:rowOff>31861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0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22988</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79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107966</xdr:rowOff>
    </xdr:from>
    <xdr:to>
      <xdr:col>15</xdr:col>
      <xdr:colOff>101600</xdr:colOff>
      <xdr:row>57</xdr:row>
      <xdr:rowOff>38116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0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54643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48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82700</xdr:rowOff>
    </xdr:from>
    <xdr:to>
      <xdr:col>10</xdr:col>
      <xdr:colOff>165100</xdr:colOff>
      <xdr:row>58</xdr:row>
      <xdr:rowOff>12850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5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3977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94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95393</xdr:rowOff>
    </xdr:from>
    <xdr:to>
      <xdr:col>6</xdr:col>
      <xdr:colOff>38100</xdr:colOff>
      <xdr:row>58</xdr:row>
      <xdr:rowOff>25543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6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16670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96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78275</xdr:rowOff>
    </xdr:from>
    <xdr:to>
      <xdr:col>24</xdr:col>
      <xdr:colOff>62865</xdr:colOff>
      <xdr:row>78</xdr:row>
      <xdr:rowOff>105730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51225"/>
          <a:ext cx="1270" cy="122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109557</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105730</xdr:rowOff>
    </xdr:from>
    <xdr:to>
      <xdr:col>24</xdr:col>
      <xdr:colOff>152400</xdr:colOff>
      <xdr:row>78</xdr:row>
      <xdr:rowOff>105730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24952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78275</xdr:rowOff>
    </xdr:from>
    <xdr:to>
      <xdr:col>24</xdr:col>
      <xdr:colOff>152400</xdr:colOff>
      <xdr:row>71</xdr:row>
      <xdr:rowOff>78275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5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43825</xdr:rowOff>
    </xdr:from>
    <xdr:to>
      <xdr:col>24</xdr:col>
      <xdr:colOff>63500</xdr:colOff>
      <xdr:row>77</xdr:row>
      <xdr:rowOff>94025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245475"/>
          <a:ext cx="838200" cy="5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59372</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61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80945</xdr:rowOff>
    </xdr:from>
    <xdr:to>
      <xdr:col>24</xdr:col>
      <xdr:colOff>114300</xdr:colOff>
      <xdr:row>78</xdr:row>
      <xdr:rowOff>11095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43825</xdr:rowOff>
    </xdr:from>
    <xdr:to>
      <xdr:col>19</xdr:col>
      <xdr:colOff>177800</xdr:colOff>
      <xdr:row>77</xdr:row>
      <xdr:rowOff>92036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245475"/>
          <a:ext cx="889000" cy="48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77653</xdr:rowOff>
    </xdr:from>
    <xdr:to>
      <xdr:col>20</xdr:col>
      <xdr:colOff>38100</xdr:colOff>
      <xdr:row>78</xdr:row>
      <xdr:rowOff>7803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170380</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37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92036</xdr:rowOff>
    </xdr:from>
    <xdr:to>
      <xdr:col>15</xdr:col>
      <xdr:colOff>50800</xdr:colOff>
      <xdr:row>77</xdr:row>
      <xdr:rowOff>103924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293686"/>
          <a:ext cx="8890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61102</xdr:rowOff>
    </xdr:from>
    <xdr:to>
      <xdr:col>15</xdr:col>
      <xdr:colOff>101600</xdr:colOff>
      <xdr:row>77</xdr:row>
      <xdr:rowOff>162702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153829</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3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103924</xdr:rowOff>
    </xdr:from>
    <xdr:to>
      <xdr:col>10</xdr:col>
      <xdr:colOff>114300</xdr:colOff>
      <xdr:row>78</xdr:row>
      <xdr:rowOff>14953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305574"/>
          <a:ext cx="889000" cy="8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75321</xdr:rowOff>
    </xdr:from>
    <xdr:to>
      <xdr:col>10</xdr:col>
      <xdr:colOff>165100</xdr:colOff>
      <xdr:row>78</xdr:row>
      <xdr:rowOff>5471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168048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369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143901</xdr:rowOff>
    </xdr:from>
    <xdr:to>
      <xdr:col>6</xdr:col>
      <xdr:colOff>38100</xdr:colOff>
      <xdr:row>78</xdr:row>
      <xdr:rowOff>74051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65178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43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43225</xdr:rowOff>
    </xdr:from>
    <xdr:to>
      <xdr:col>24</xdr:col>
      <xdr:colOff>114300</xdr:colOff>
      <xdr:row>77</xdr:row>
      <xdr:rowOff>144825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4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66102</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096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164475</xdr:rowOff>
    </xdr:from>
    <xdr:to>
      <xdr:col>20</xdr:col>
      <xdr:colOff>38100</xdr:colOff>
      <xdr:row>77</xdr:row>
      <xdr:rowOff>94625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19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111152</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96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41236</xdr:rowOff>
    </xdr:from>
    <xdr:to>
      <xdr:col>15</xdr:col>
      <xdr:colOff>101600</xdr:colOff>
      <xdr:row>77</xdr:row>
      <xdr:rowOff>142836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4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159363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018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53124</xdr:rowOff>
    </xdr:from>
    <xdr:to>
      <xdr:col>10</xdr:col>
      <xdr:colOff>165100</xdr:colOff>
      <xdr:row>77</xdr:row>
      <xdr:rowOff>154724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5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171251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03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135603</xdr:rowOff>
    </xdr:from>
    <xdr:to>
      <xdr:col>6</xdr:col>
      <xdr:colOff>38100</xdr:colOff>
      <xdr:row>78</xdr:row>
      <xdr:rowOff>65753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3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82280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112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49225</xdr:rowOff>
    </xdr:from>
    <xdr:to>
      <xdr:col>24</xdr:col>
      <xdr:colOff>62865</xdr:colOff>
      <xdr:row>99</xdr:row>
      <xdr:rowOff>36004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479725"/>
          <a:ext cx="1270" cy="152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39831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701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36004</xdr:rowOff>
    </xdr:from>
    <xdr:to>
      <xdr:col>24</xdr:col>
      <xdr:colOff>152400</xdr:colOff>
      <xdr:row>99</xdr:row>
      <xdr:rowOff>36004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700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167352</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25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49225</xdr:rowOff>
    </xdr:from>
    <xdr:to>
      <xdr:col>24</xdr:col>
      <xdr:colOff>152400</xdr:colOff>
      <xdr:row>90</xdr:row>
      <xdr:rowOff>49225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47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158432</xdr:rowOff>
    </xdr:from>
    <xdr:to>
      <xdr:col>24</xdr:col>
      <xdr:colOff>63500</xdr:colOff>
      <xdr:row>96</xdr:row>
      <xdr:rowOff>140932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446182"/>
          <a:ext cx="838200" cy="15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132808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420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154381</xdr:rowOff>
    </xdr:from>
    <xdr:to>
      <xdr:col>24</xdr:col>
      <xdr:colOff>114300</xdr:colOff>
      <xdr:row>96</xdr:row>
      <xdr:rowOff>84531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4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161544</xdr:rowOff>
    </xdr:from>
    <xdr:to>
      <xdr:col>19</xdr:col>
      <xdr:colOff>177800</xdr:colOff>
      <xdr:row>96</xdr:row>
      <xdr:rowOff>140932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449294"/>
          <a:ext cx="889000" cy="150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73913</xdr:rowOff>
    </xdr:from>
    <xdr:to>
      <xdr:col>20</xdr:col>
      <xdr:colOff>38100</xdr:colOff>
      <xdr:row>97</xdr:row>
      <xdr:rowOff>4063</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20590</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30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161544</xdr:rowOff>
    </xdr:from>
    <xdr:to>
      <xdr:col>15</xdr:col>
      <xdr:colOff>50800</xdr:colOff>
      <xdr:row>97</xdr:row>
      <xdr:rowOff>152248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449294"/>
          <a:ext cx="889000" cy="33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98413</xdr:rowOff>
    </xdr:from>
    <xdr:to>
      <xdr:col>15</xdr:col>
      <xdr:colOff>101600</xdr:colOff>
      <xdr:row>96</xdr:row>
      <xdr:rowOff>28563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45090</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16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144311</xdr:rowOff>
    </xdr:from>
    <xdr:to>
      <xdr:col>10</xdr:col>
      <xdr:colOff>114300</xdr:colOff>
      <xdr:row>97</xdr:row>
      <xdr:rowOff>152248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1130300" y="16774961"/>
          <a:ext cx="889000" cy="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36767</xdr:rowOff>
    </xdr:from>
    <xdr:to>
      <xdr:col>10</xdr:col>
      <xdr:colOff>165100</xdr:colOff>
      <xdr:row>97</xdr:row>
      <xdr:rowOff>138367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154894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44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55194</xdr:rowOff>
    </xdr:from>
    <xdr:to>
      <xdr:col>6</xdr:col>
      <xdr:colOff>38100</xdr:colOff>
      <xdr:row>97</xdr:row>
      <xdr:rowOff>156794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1871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46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107632</xdr:rowOff>
    </xdr:from>
    <xdr:to>
      <xdr:col>24</xdr:col>
      <xdr:colOff>114300</xdr:colOff>
      <xdr:row>96</xdr:row>
      <xdr:rowOff>37782</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39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130509</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24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90132</xdr:rowOff>
    </xdr:from>
    <xdr:to>
      <xdr:col>20</xdr:col>
      <xdr:colOff>38100</xdr:colOff>
      <xdr:row>97</xdr:row>
      <xdr:rowOff>20282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54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11409</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64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110744</xdr:rowOff>
    </xdr:from>
    <xdr:to>
      <xdr:col>15</xdr:col>
      <xdr:colOff>101600</xdr:colOff>
      <xdr:row>96</xdr:row>
      <xdr:rowOff>40894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39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32021</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49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101448</xdr:rowOff>
    </xdr:from>
    <xdr:to>
      <xdr:col>10</xdr:col>
      <xdr:colOff>165100</xdr:colOff>
      <xdr:row>98</xdr:row>
      <xdr:rowOff>31598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73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22725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82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93511</xdr:rowOff>
    </xdr:from>
    <xdr:to>
      <xdr:col>6</xdr:col>
      <xdr:colOff>38100</xdr:colOff>
      <xdr:row>98</xdr:row>
      <xdr:rowOff>23661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72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14788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81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24326</xdr:rowOff>
    </xdr:from>
    <xdr:to>
      <xdr:col>54</xdr:col>
      <xdr:colOff>189865</xdr:colOff>
      <xdr:row>37</xdr:row>
      <xdr:rowOff>98133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510726"/>
          <a:ext cx="1270" cy="931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101960</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445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98133</xdr:rowOff>
    </xdr:from>
    <xdr:to>
      <xdr:col>55</xdr:col>
      <xdr:colOff>88900</xdr:colOff>
      <xdr:row>37</xdr:row>
      <xdr:rowOff>98133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44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142453</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285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24326</xdr:rowOff>
    </xdr:from>
    <xdr:to>
      <xdr:col>55</xdr:col>
      <xdr:colOff>88900</xdr:colOff>
      <xdr:row>32</xdr:row>
      <xdr:rowOff>24326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510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41486</xdr:rowOff>
    </xdr:from>
    <xdr:to>
      <xdr:col>55</xdr:col>
      <xdr:colOff>0</xdr:colOff>
      <xdr:row>37</xdr:row>
      <xdr:rowOff>63767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385136"/>
          <a:ext cx="838200" cy="2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54223</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5883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31346</xdr:rowOff>
    </xdr:from>
    <xdr:to>
      <xdr:col>55</xdr:col>
      <xdr:colOff>50800</xdr:colOff>
      <xdr:row>35</xdr:row>
      <xdr:rowOff>132946</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03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41486</xdr:rowOff>
    </xdr:from>
    <xdr:to>
      <xdr:col>50</xdr:col>
      <xdr:colOff>114300</xdr:colOff>
      <xdr:row>37</xdr:row>
      <xdr:rowOff>74320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6385136"/>
          <a:ext cx="889000" cy="3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21425</xdr:rowOff>
    </xdr:from>
    <xdr:to>
      <xdr:col>50</xdr:col>
      <xdr:colOff>165100</xdr:colOff>
      <xdr:row>35</xdr:row>
      <xdr:rowOff>123025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139552</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57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161135</xdr:rowOff>
    </xdr:from>
    <xdr:to>
      <xdr:col>45</xdr:col>
      <xdr:colOff>177800</xdr:colOff>
      <xdr:row>37</xdr:row>
      <xdr:rowOff>74320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5647535"/>
          <a:ext cx="889000" cy="770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63548</xdr:rowOff>
    </xdr:from>
    <xdr:to>
      <xdr:col>46</xdr:col>
      <xdr:colOff>38100</xdr:colOff>
      <xdr:row>35</xdr:row>
      <xdr:rowOff>165148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10225</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583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161135</xdr:rowOff>
    </xdr:from>
    <xdr:to>
      <xdr:col>41</xdr:col>
      <xdr:colOff>50800</xdr:colOff>
      <xdr:row>37</xdr:row>
      <xdr:rowOff>139098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5647535"/>
          <a:ext cx="889000" cy="83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121864</xdr:rowOff>
    </xdr:from>
    <xdr:to>
      <xdr:col>41</xdr:col>
      <xdr:colOff>101600</xdr:colOff>
      <xdr:row>31</xdr:row>
      <xdr:rowOff>52014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68541</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61795" y="504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160383</xdr:rowOff>
    </xdr:from>
    <xdr:to>
      <xdr:col>36</xdr:col>
      <xdr:colOff>165100</xdr:colOff>
      <xdr:row>36</xdr:row>
      <xdr:rowOff>90533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16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107060</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05111" y="593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12967</xdr:rowOff>
    </xdr:from>
    <xdr:to>
      <xdr:col>55</xdr:col>
      <xdr:colOff>50800</xdr:colOff>
      <xdr:row>37</xdr:row>
      <xdr:rowOff>114567</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35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99344</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27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162136</xdr:rowOff>
    </xdr:from>
    <xdr:to>
      <xdr:col>50</xdr:col>
      <xdr:colOff>165100</xdr:colOff>
      <xdr:row>37</xdr:row>
      <xdr:rowOff>92286</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33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83413</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42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23520</xdr:rowOff>
    </xdr:from>
    <xdr:to>
      <xdr:col>46</xdr:col>
      <xdr:colOff>38100</xdr:colOff>
      <xdr:row>37</xdr:row>
      <xdr:rowOff>125120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3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116247</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459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110335</xdr:rowOff>
    </xdr:from>
    <xdr:to>
      <xdr:col>41</xdr:col>
      <xdr:colOff>101600</xdr:colOff>
      <xdr:row>33</xdr:row>
      <xdr:rowOff>40485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559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31612</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5689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88298</xdr:rowOff>
    </xdr:from>
    <xdr:to>
      <xdr:col>36</xdr:col>
      <xdr:colOff>165100</xdr:colOff>
      <xdr:row>38</xdr:row>
      <xdr:rowOff>18448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43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9575</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05111" y="652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54732</xdr:rowOff>
    </xdr:from>
    <xdr:to>
      <xdr:col>54</xdr:col>
      <xdr:colOff>189865</xdr:colOff>
      <xdr:row>58</xdr:row>
      <xdr:rowOff>146741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98682"/>
          <a:ext cx="1270" cy="129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150568</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146741</xdr:rowOff>
    </xdr:from>
    <xdr:to>
      <xdr:col>55</xdr:col>
      <xdr:colOff>88900</xdr:colOff>
      <xdr:row>58</xdr:row>
      <xdr:rowOff>146741</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9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1409</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7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54732</xdr:rowOff>
    </xdr:from>
    <xdr:to>
      <xdr:col>55</xdr:col>
      <xdr:colOff>88900</xdr:colOff>
      <xdr:row>51</xdr:row>
      <xdr:rowOff>54732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9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44035</xdr:rowOff>
    </xdr:from>
    <xdr:to>
      <xdr:col>55</xdr:col>
      <xdr:colOff>0</xdr:colOff>
      <xdr:row>56</xdr:row>
      <xdr:rowOff>19946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473785"/>
          <a:ext cx="838200" cy="14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63937</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65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85510</xdr:rowOff>
    </xdr:from>
    <xdr:to>
      <xdr:col>55</xdr:col>
      <xdr:colOff>50800</xdr:colOff>
      <xdr:row>57</xdr:row>
      <xdr:rowOff>15660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8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27327</xdr:rowOff>
    </xdr:from>
    <xdr:to>
      <xdr:col>50</xdr:col>
      <xdr:colOff>114300</xdr:colOff>
      <xdr:row>55</xdr:row>
      <xdr:rowOff>44035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457077"/>
          <a:ext cx="889000" cy="1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115614</xdr:rowOff>
    </xdr:from>
    <xdr:to>
      <xdr:col>50</xdr:col>
      <xdr:colOff>165100</xdr:colOff>
      <xdr:row>57</xdr:row>
      <xdr:rowOff>45764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1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36891</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80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91263</xdr:rowOff>
    </xdr:from>
    <xdr:to>
      <xdr:col>45</xdr:col>
      <xdr:colOff>177800</xdr:colOff>
      <xdr:row>55</xdr:row>
      <xdr:rowOff>27327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006663"/>
          <a:ext cx="889000" cy="450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107815</xdr:rowOff>
    </xdr:from>
    <xdr:to>
      <xdr:col>46</xdr:col>
      <xdr:colOff>38100</xdr:colOff>
      <xdr:row>57</xdr:row>
      <xdr:rowOff>37965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0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29092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80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91263</xdr:rowOff>
    </xdr:from>
    <xdr:to>
      <xdr:col>41</xdr:col>
      <xdr:colOff>50800</xdr:colOff>
      <xdr:row>56</xdr:row>
      <xdr:rowOff>105383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006663"/>
          <a:ext cx="889000" cy="699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63774</xdr:rowOff>
    </xdr:from>
    <xdr:to>
      <xdr:col>41</xdr:col>
      <xdr:colOff>101600</xdr:colOff>
      <xdr:row>56</xdr:row>
      <xdr:rowOff>165374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156501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75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75308</xdr:rowOff>
    </xdr:from>
    <xdr:to>
      <xdr:col>36</xdr:col>
      <xdr:colOff>165100</xdr:colOff>
      <xdr:row>57</xdr:row>
      <xdr:rowOff>5458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67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168035</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7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140596</xdr:rowOff>
    </xdr:from>
    <xdr:to>
      <xdr:col>55</xdr:col>
      <xdr:colOff>50800</xdr:colOff>
      <xdr:row>56</xdr:row>
      <xdr:rowOff>70746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57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163473</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42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164685</xdr:rowOff>
    </xdr:from>
    <xdr:to>
      <xdr:col>50</xdr:col>
      <xdr:colOff>165100</xdr:colOff>
      <xdr:row>55</xdr:row>
      <xdr:rowOff>94835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42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111362</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9198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147977</xdr:rowOff>
    </xdr:from>
    <xdr:to>
      <xdr:col>46</xdr:col>
      <xdr:colOff>38100</xdr:colOff>
      <xdr:row>55</xdr:row>
      <xdr:rowOff>78127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40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94654</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9181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40463</xdr:rowOff>
    </xdr:from>
    <xdr:to>
      <xdr:col>41</xdr:col>
      <xdr:colOff>101600</xdr:colOff>
      <xdr:row>52</xdr:row>
      <xdr:rowOff>142063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895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50</xdr:row>
      <xdr:rowOff>158590</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873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54583</xdr:rowOff>
    </xdr:from>
    <xdr:to>
      <xdr:col>36</xdr:col>
      <xdr:colOff>165100</xdr:colOff>
      <xdr:row>56</xdr:row>
      <xdr:rowOff>156183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65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1260</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43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139264</xdr:rowOff>
    </xdr:from>
    <xdr:to>
      <xdr:col>54</xdr:col>
      <xdr:colOff>189865</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40764"/>
          <a:ext cx="1270" cy="150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85941</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1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139264</xdr:rowOff>
    </xdr:from>
    <xdr:to>
      <xdr:col>55</xdr:col>
      <xdr:colOff>88900</xdr:colOff>
      <xdr:row>70</xdr:row>
      <xdr:rowOff>139264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90202</xdr:rowOff>
    </xdr:from>
    <xdr:to>
      <xdr:col>55</xdr:col>
      <xdr:colOff>0</xdr:colOff>
      <xdr:row>79</xdr:row>
      <xdr:rowOff>92892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463302"/>
          <a:ext cx="838200" cy="17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39507</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41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16630</xdr:rowOff>
    </xdr:from>
    <xdr:to>
      <xdr:col>55</xdr:col>
      <xdr:colOff>50800</xdr:colOff>
      <xdr:row>78</xdr:row>
      <xdr:rowOff>118230</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90202</xdr:rowOff>
    </xdr:from>
    <xdr:to>
      <xdr:col>50</xdr:col>
      <xdr:colOff>114300</xdr:colOff>
      <xdr:row>79</xdr:row>
      <xdr:rowOff>68573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463302"/>
          <a:ext cx="889000" cy="149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28691</xdr:rowOff>
    </xdr:from>
    <xdr:to>
      <xdr:col>50</xdr:col>
      <xdr:colOff>165100</xdr:colOff>
      <xdr:row>78</xdr:row>
      <xdr:rowOff>130291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146818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68573</xdr:rowOff>
    </xdr:from>
    <xdr:to>
      <xdr:col>45</xdr:col>
      <xdr:colOff>177800</xdr:colOff>
      <xdr:row>79</xdr:row>
      <xdr:rowOff>86926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613123"/>
          <a:ext cx="889000" cy="1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8280</xdr:rowOff>
    </xdr:from>
    <xdr:to>
      <xdr:col>46</xdr:col>
      <xdr:colOff>38100</xdr:colOff>
      <xdr:row>78</xdr:row>
      <xdr:rowOff>109880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126407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57513</xdr:rowOff>
    </xdr:from>
    <xdr:to>
      <xdr:col>41</xdr:col>
      <xdr:colOff>50800</xdr:colOff>
      <xdr:row>79</xdr:row>
      <xdr:rowOff>86926</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602063"/>
          <a:ext cx="889000" cy="2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157045</xdr:rowOff>
    </xdr:from>
    <xdr:to>
      <xdr:col>41</xdr:col>
      <xdr:colOff>101600</xdr:colOff>
      <xdr:row>78</xdr:row>
      <xdr:rowOff>87195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103722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164926</xdr:rowOff>
    </xdr:from>
    <xdr:to>
      <xdr:col>36</xdr:col>
      <xdr:colOff>165100</xdr:colOff>
      <xdr:row>78</xdr:row>
      <xdr:rowOff>95076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3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111603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14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42092</xdr:rowOff>
    </xdr:from>
    <xdr:to>
      <xdr:col>55</xdr:col>
      <xdr:colOff>50800</xdr:colOff>
      <xdr:row>79</xdr:row>
      <xdr:rowOff>143692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58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128469</xdr:rowOff>
    </xdr:from>
    <xdr:ext cx="378565"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501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39402</xdr:rowOff>
    </xdr:from>
    <xdr:to>
      <xdr:col>50</xdr:col>
      <xdr:colOff>165100</xdr:colOff>
      <xdr:row>78</xdr:row>
      <xdr:rowOff>141002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41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132129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350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17773</xdr:rowOff>
    </xdr:from>
    <xdr:to>
      <xdr:col>46</xdr:col>
      <xdr:colOff>38100</xdr:colOff>
      <xdr:row>79</xdr:row>
      <xdr:rowOff>119373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56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110500</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655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36126</xdr:rowOff>
    </xdr:from>
    <xdr:to>
      <xdr:col>41</xdr:col>
      <xdr:colOff>101600</xdr:colOff>
      <xdr:row>79</xdr:row>
      <xdr:rowOff>137726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58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128853</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673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6713</xdr:rowOff>
    </xdr:from>
    <xdr:to>
      <xdr:col>36</xdr:col>
      <xdr:colOff>165100</xdr:colOff>
      <xdr:row>79</xdr:row>
      <xdr:rowOff>108313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55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99440</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64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40250</xdr:rowOff>
    </xdr:from>
    <xdr:to>
      <xdr:col>54</xdr:col>
      <xdr:colOff>189865</xdr:colOff>
      <xdr:row>98</xdr:row>
      <xdr:rowOff>46331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813650"/>
          <a:ext cx="1270" cy="1034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50158</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852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46331</xdr:rowOff>
    </xdr:from>
    <xdr:to>
      <xdr:col>55</xdr:col>
      <xdr:colOff>88900</xdr:colOff>
      <xdr:row>98</xdr:row>
      <xdr:rowOff>46331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848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158377</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588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40250</xdr:rowOff>
    </xdr:from>
    <xdr:to>
      <xdr:col>55</xdr:col>
      <xdr:colOff>88900</xdr:colOff>
      <xdr:row>92</xdr:row>
      <xdr:rowOff>40250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813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169418</xdr:rowOff>
    </xdr:from>
    <xdr:to>
      <xdr:col>55</xdr:col>
      <xdr:colOff>0</xdr:colOff>
      <xdr:row>94</xdr:row>
      <xdr:rowOff>92106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114268"/>
          <a:ext cx="838200" cy="9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13991</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4731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35564</xdr:rowOff>
    </xdr:from>
    <xdr:to>
      <xdr:col>55</xdr:col>
      <xdr:colOff>50800</xdr:colOff>
      <xdr:row>96</xdr:row>
      <xdr:rowOff>137164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4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95965</xdr:rowOff>
    </xdr:from>
    <xdr:to>
      <xdr:col>50</xdr:col>
      <xdr:colOff>114300</xdr:colOff>
      <xdr:row>93</xdr:row>
      <xdr:rowOff>169418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040815"/>
          <a:ext cx="889000" cy="73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60663</xdr:rowOff>
    </xdr:from>
    <xdr:to>
      <xdr:col>50</xdr:col>
      <xdr:colOff>165100</xdr:colOff>
      <xdr:row>96</xdr:row>
      <xdr:rowOff>162263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51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153390</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61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39253</xdr:rowOff>
    </xdr:from>
    <xdr:to>
      <xdr:col>45</xdr:col>
      <xdr:colOff>177800</xdr:colOff>
      <xdr:row>93</xdr:row>
      <xdr:rowOff>95965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5469753"/>
          <a:ext cx="889000" cy="57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78485</xdr:rowOff>
    </xdr:from>
    <xdr:to>
      <xdr:col>46</xdr:col>
      <xdr:colOff>38100</xdr:colOff>
      <xdr:row>97</xdr:row>
      <xdr:rowOff>8635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53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171212</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63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39253</xdr:rowOff>
    </xdr:from>
    <xdr:to>
      <xdr:col>41</xdr:col>
      <xdr:colOff>50800</xdr:colOff>
      <xdr:row>95</xdr:row>
      <xdr:rowOff>16686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5469753"/>
          <a:ext cx="889000" cy="834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35782</xdr:rowOff>
    </xdr:from>
    <xdr:to>
      <xdr:col>41</xdr:col>
      <xdr:colOff>101600</xdr:colOff>
      <xdr:row>96</xdr:row>
      <xdr:rowOff>137382</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49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128509</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5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37565</xdr:rowOff>
    </xdr:from>
    <xdr:to>
      <xdr:col>36</xdr:col>
      <xdr:colOff>165100</xdr:colOff>
      <xdr:row>96</xdr:row>
      <xdr:rowOff>139165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496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130292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589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41306</xdr:rowOff>
    </xdr:from>
    <xdr:to>
      <xdr:col>55</xdr:col>
      <xdr:colOff>50800</xdr:colOff>
      <xdr:row>94</xdr:row>
      <xdr:rowOff>142906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15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64183</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00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118618</xdr:rowOff>
    </xdr:from>
    <xdr:to>
      <xdr:col>50</xdr:col>
      <xdr:colOff>165100</xdr:colOff>
      <xdr:row>94</xdr:row>
      <xdr:rowOff>48768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06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65295</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583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45165</xdr:rowOff>
    </xdr:from>
    <xdr:to>
      <xdr:col>46</xdr:col>
      <xdr:colOff>38100</xdr:colOff>
      <xdr:row>93</xdr:row>
      <xdr:rowOff>146765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599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163292</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576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89</xdr:row>
      <xdr:rowOff>159903</xdr:rowOff>
    </xdr:from>
    <xdr:to>
      <xdr:col>41</xdr:col>
      <xdr:colOff>101600</xdr:colOff>
      <xdr:row>90</xdr:row>
      <xdr:rowOff>90053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541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88</xdr:row>
      <xdr:rowOff>106580</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61795" y="15194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137336</xdr:rowOff>
    </xdr:from>
    <xdr:to>
      <xdr:col>36</xdr:col>
      <xdr:colOff>165100</xdr:colOff>
      <xdr:row>95</xdr:row>
      <xdr:rowOff>67486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25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84013</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028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59804</xdr:rowOff>
    </xdr:from>
    <xdr:to>
      <xdr:col>85</xdr:col>
      <xdr:colOff>126364</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374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6481</xdr:rowOff>
    </xdr:from>
    <xdr:ext cx="534377"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14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59804</xdr:rowOff>
    </xdr:from>
    <xdr:to>
      <xdr:col>86</xdr:col>
      <xdr:colOff>25400</xdr:colOff>
      <xdr:row>31</xdr:row>
      <xdr:rowOff>59804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3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81483</xdr:rowOff>
    </xdr:from>
    <xdr:to>
      <xdr:col>85</xdr:col>
      <xdr:colOff>127000</xdr:colOff>
      <xdr:row>38</xdr:row>
      <xdr:rowOff>92875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5481300" y="6596583"/>
          <a:ext cx="838200" cy="1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35539</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379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12662</xdr:rowOff>
    </xdr:from>
    <xdr:to>
      <xdr:col>85</xdr:col>
      <xdr:colOff>177800</xdr:colOff>
      <xdr:row>38</xdr:row>
      <xdr:rowOff>114262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92875</xdr:rowOff>
    </xdr:from>
    <xdr:to>
      <xdr:col>81</xdr:col>
      <xdr:colOff>50800</xdr:colOff>
      <xdr:row>39</xdr:row>
      <xdr:rowOff>37516</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4592300" y="6607975"/>
          <a:ext cx="889000" cy="11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32703</xdr:rowOff>
    </xdr:from>
    <xdr:to>
      <xdr:col>81</xdr:col>
      <xdr:colOff>101600</xdr:colOff>
      <xdr:row>38</xdr:row>
      <xdr:rowOff>134303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150830</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36830</xdr:rowOff>
    </xdr:from>
    <xdr:to>
      <xdr:col>76</xdr:col>
      <xdr:colOff>114300</xdr:colOff>
      <xdr:row>39</xdr:row>
      <xdr:rowOff>37516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723380"/>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9919</xdr:rowOff>
    </xdr:from>
    <xdr:to>
      <xdr:col>76</xdr:col>
      <xdr:colOff>165100</xdr:colOff>
      <xdr:row>38</xdr:row>
      <xdr:rowOff>111519</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128046</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104457</xdr:rowOff>
    </xdr:from>
    <xdr:to>
      <xdr:col>71</xdr:col>
      <xdr:colOff>177800</xdr:colOff>
      <xdr:row>39</xdr:row>
      <xdr:rowOff>36830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619557"/>
          <a:ext cx="889000" cy="103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90919</xdr:rowOff>
    </xdr:from>
    <xdr:to>
      <xdr:col>72</xdr:col>
      <xdr:colOff>38100</xdr:colOff>
      <xdr:row>38</xdr:row>
      <xdr:rowOff>21069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37596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92329</xdr:rowOff>
    </xdr:from>
    <xdr:to>
      <xdr:col>67</xdr:col>
      <xdr:colOff>101600</xdr:colOff>
      <xdr:row>38</xdr:row>
      <xdr:rowOff>22479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39006</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21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30683</xdr:rowOff>
    </xdr:from>
    <xdr:to>
      <xdr:col>85</xdr:col>
      <xdr:colOff>177800</xdr:colOff>
      <xdr:row>38</xdr:row>
      <xdr:rowOff>132283</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54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9110</xdr:rowOff>
    </xdr:from>
    <xdr:ext cx="469744"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524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42075</xdr:rowOff>
    </xdr:from>
    <xdr:to>
      <xdr:col>81</xdr:col>
      <xdr:colOff>101600</xdr:colOff>
      <xdr:row>38</xdr:row>
      <xdr:rowOff>143675</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55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134802</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46428" y="6649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158166</xdr:rowOff>
    </xdr:from>
    <xdr:to>
      <xdr:col>76</xdr:col>
      <xdr:colOff>165100</xdr:colOff>
      <xdr:row>39</xdr:row>
      <xdr:rowOff>88316</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67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79443</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3017" y="6765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157480</xdr:rowOff>
    </xdr:from>
    <xdr:to>
      <xdr:col>72</xdr:col>
      <xdr:colOff>38100</xdr:colOff>
      <xdr:row>39</xdr:row>
      <xdr:rowOff>87630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78757</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4017" y="6765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53657</xdr:rowOff>
    </xdr:from>
    <xdr:to>
      <xdr:col>67</xdr:col>
      <xdr:colOff>101600</xdr:colOff>
      <xdr:row>38</xdr:row>
      <xdr:rowOff>155257</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56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146384</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579428" y="6661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103048</xdr:rowOff>
    </xdr:from>
    <xdr:to>
      <xdr:col>85</xdr:col>
      <xdr:colOff>126364</xdr:colOff>
      <xdr:row>78</xdr:row>
      <xdr:rowOff>5245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104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9072</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38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5245</xdr:rowOff>
    </xdr:from>
    <xdr:to>
      <xdr:col>86</xdr:col>
      <xdr:colOff>25400</xdr:colOff>
      <xdr:row>78</xdr:row>
      <xdr:rowOff>5245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37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49725</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187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103048</xdr:rowOff>
    </xdr:from>
    <xdr:to>
      <xdr:col>86</xdr:col>
      <xdr:colOff>25400</xdr:colOff>
      <xdr:row>70</xdr:row>
      <xdr:rowOff>103048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1524</xdr:rowOff>
    </xdr:from>
    <xdr:to>
      <xdr:col>85</xdr:col>
      <xdr:colOff>127000</xdr:colOff>
      <xdr:row>74</xdr:row>
      <xdr:rowOff>30772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5481300" y="12688824"/>
          <a:ext cx="838200" cy="2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101452</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788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123025</xdr:rowOff>
    </xdr:from>
    <xdr:to>
      <xdr:col>85</xdr:col>
      <xdr:colOff>177800</xdr:colOff>
      <xdr:row>75</xdr:row>
      <xdr:rowOff>53175</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28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1524</xdr:rowOff>
    </xdr:from>
    <xdr:to>
      <xdr:col>81</xdr:col>
      <xdr:colOff>50800</xdr:colOff>
      <xdr:row>74</xdr:row>
      <xdr:rowOff>55550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2688824"/>
          <a:ext cx="889000" cy="5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137299</xdr:rowOff>
    </xdr:from>
    <xdr:to>
      <xdr:col>81</xdr:col>
      <xdr:colOff>101600</xdr:colOff>
      <xdr:row>75</xdr:row>
      <xdr:rowOff>67449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58576</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91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55550</xdr:rowOff>
    </xdr:from>
    <xdr:to>
      <xdr:col>76</xdr:col>
      <xdr:colOff>114300</xdr:colOff>
      <xdr:row>74</xdr:row>
      <xdr:rowOff>61646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2742850"/>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143142</xdr:rowOff>
    </xdr:from>
    <xdr:to>
      <xdr:col>76</xdr:col>
      <xdr:colOff>165100</xdr:colOff>
      <xdr:row>75</xdr:row>
      <xdr:rowOff>73292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64419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92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35801</xdr:rowOff>
    </xdr:from>
    <xdr:to>
      <xdr:col>71</xdr:col>
      <xdr:colOff>177800</xdr:colOff>
      <xdr:row>74</xdr:row>
      <xdr:rowOff>61646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814300" y="12723101"/>
          <a:ext cx="889000" cy="2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154216</xdr:rowOff>
    </xdr:from>
    <xdr:to>
      <xdr:col>72</xdr:col>
      <xdr:colOff>38100</xdr:colOff>
      <xdr:row>75</xdr:row>
      <xdr:rowOff>84366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75493</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93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25349</xdr:rowOff>
    </xdr:from>
    <xdr:to>
      <xdr:col>67</xdr:col>
      <xdr:colOff>101600</xdr:colOff>
      <xdr:row>75</xdr:row>
      <xdr:rowOff>126949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118076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97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151422</xdr:rowOff>
    </xdr:from>
    <xdr:to>
      <xdr:col>85</xdr:col>
      <xdr:colOff>177800</xdr:colOff>
      <xdr:row>74</xdr:row>
      <xdr:rowOff>81572</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26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2849</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251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122174</xdr:rowOff>
    </xdr:from>
    <xdr:to>
      <xdr:col>81</xdr:col>
      <xdr:colOff>101600</xdr:colOff>
      <xdr:row>74</xdr:row>
      <xdr:rowOff>52324</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2638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68851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2413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4750</xdr:rowOff>
    </xdr:from>
    <xdr:to>
      <xdr:col>76</xdr:col>
      <xdr:colOff>165100</xdr:colOff>
      <xdr:row>74</xdr:row>
      <xdr:rowOff>106350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269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122877</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246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10846</xdr:rowOff>
    </xdr:from>
    <xdr:to>
      <xdr:col>72</xdr:col>
      <xdr:colOff>38100</xdr:colOff>
      <xdr:row>74</xdr:row>
      <xdr:rowOff>112446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269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128973</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247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156451</xdr:rowOff>
    </xdr:from>
    <xdr:to>
      <xdr:col>67</xdr:col>
      <xdr:colOff>101600</xdr:colOff>
      <xdr:row>74</xdr:row>
      <xdr:rowOff>86601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267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103128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2447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81480</xdr:rowOff>
    </xdr:from>
    <xdr:to>
      <xdr:col>85</xdr:col>
      <xdr:colOff>126364</xdr:colOff>
      <xdr:row>98</xdr:row>
      <xdr:rowOff>137753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854880"/>
          <a:ext cx="1269" cy="108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141580</xdr:rowOff>
    </xdr:from>
    <xdr:ext cx="378565"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43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137753</xdr:rowOff>
    </xdr:from>
    <xdr:to>
      <xdr:col>86</xdr:col>
      <xdr:colOff>25400</xdr:colOff>
      <xdr:row>98</xdr:row>
      <xdr:rowOff>137753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3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28157</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63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81480</xdr:rowOff>
    </xdr:from>
    <xdr:to>
      <xdr:col>86</xdr:col>
      <xdr:colOff>25400</xdr:colOff>
      <xdr:row>92</xdr:row>
      <xdr:rowOff>81480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85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8556</xdr:rowOff>
    </xdr:from>
    <xdr:to>
      <xdr:col>85</xdr:col>
      <xdr:colOff>127000</xdr:colOff>
      <xdr:row>97</xdr:row>
      <xdr:rowOff>94227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639206"/>
          <a:ext cx="838200" cy="85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120550</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751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142123</xdr:rowOff>
    </xdr:from>
    <xdr:to>
      <xdr:col>85</xdr:col>
      <xdr:colOff>177800</xdr:colOff>
      <xdr:row>98</xdr:row>
      <xdr:rowOff>72273</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7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83235</xdr:rowOff>
    </xdr:from>
    <xdr:to>
      <xdr:col>81</xdr:col>
      <xdr:colOff>50800</xdr:colOff>
      <xdr:row>97</xdr:row>
      <xdr:rowOff>94227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713885"/>
          <a:ext cx="889000" cy="1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141070</xdr:rowOff>
    </xdr:from>
    <xdr:to>
      <xdr:col>81</xdr:col>
      <xdr:colOff>101600</xdr:colOff>
      <xdr:row>98</xdr:row>
      <xdr:rowOff>71220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77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62347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86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83235</xdr:rowOff>
    </xdr:from>
    <xdr:to>
      <xdr:col>76</xdr:col>
      <xdr:colOff>114300</xdr:colOff>
      <xdr:row>97</xdr:row>
      <xdr:rowOff>139430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713885"/>
          <a:ext cx="889000" cy="5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127209</xdr:rowOff>
    </xdr:from>
    <xdr:to>
      <xdr:col>76</xdr:col>
      <xdr:colOff>165100</xdr:colOff>
      <xdr:row>98</xdr:row>
      <xdr:rowOff>57359</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7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48486</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85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139430</xdr:rowOff>
    </xdr:from>
    <xdr:to>
      <xdr:col>71</xdr:col>
      <xdr:colOff>177800</xdr:colOff>
      <xdr:row>97</xdr:row>
      <xdr:rowOff>169605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6770080"/>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163085</xdr:rowOff>
    </xdr:from>
    <xdr:to>
      <xdr:col>72</xdr:col>
      <xdr:colOff>38100</xdr:colOff>
      <xdr:row>98</xdr:row>
      <xdr:rowOff>93235</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79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84362</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88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18710</xdr:rowOff>
    </xdr:from>
    <xdr:to>
      <xdr:col>67</xdr:col>
      <xdr:colOff>101600</xdr:colOff>
      <xdr:row>98</xdr:row>
      <xdr:rowOff>120310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82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111437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9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129206</xdr:rowOff>
    </xdr:from>
    <xdr:to>
      <xdr:col>85</xdr:col>
      <xdr:colOff>177800</xdr:colOff>
      <xdr:row>97</xdr:row>
      <xdr:rowOff>59356</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58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152083</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439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43427</xdr:rowOff>
    </xdr:from>
    <xdr:to>
      <xdr:col>81</xdr:col>
      <xdr:colOff>101600</xdr:colOff>
      <xdr:row>97</xdr:row>
      <xdr:rowOff>145027</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67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161554</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44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32435</xdr:rowOff>
    </xdr:from>
    <xdr:to>
      <xdr:col>76</xdr:col>
      <xdr:colOff>165100</xdr:colOff>
      <xdr:row>97</xdr:row>
      <xdr:rowOff>134035</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66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150562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438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88630</xdr:rowOff>
    </xdr:from>
    <xdr:to>
      <xdr:col>72</xdr:col>
      <xdr:colOff>38100</xdr:colOff>
      <xdr:row>98</xdr:row>
      <xdr:rowOff>18780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71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35307</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494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118805</xdr:rowOff>
    </xdr:from>
    <xdr:to>
      <xdr:col>67</xdr:col>
      <xdr:colOff>101600</xdr:colOff>
      <xdr:row>98</xdr:row>
      <xdr:rowOff>48955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74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65482</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52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16583</xdr:rowOff>
    </xdr:from>
    <xdr:to>
      <xdr:col>116</xdr:col>
      <xdr:colOff>62864</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134710</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10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16583</xdr:rowOff>
    </xdr:from>
    <xdr:to>
      <xdr:col>116</xdr:col>
      <xdr:colOff>152400</xdr:colOff>
      <xdr:row>31</xdr:row>
      <xdr:rowOff>16583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57599</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401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34722</xdr:rowOff>
    </xdr:from>
    <xdr:to>
      <xdr:col>116</xdr:col>
      <xdr:colOff>114300</xdr:colOff>
      <xdr:row>38</xdr:row>
      <xdr:rowOff>136322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5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36844</xdr:rowOff>
    </xdr:from>
    <xdr:to>
      <xdr:col>112</xdr:col>
      <xdr:colOff>38100</xdr:colOff>
      <xdr:row>38</xdr:row>
      <xdr:rowOff>138444</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154972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32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53239</xdr:rowOff>
    </xdr:from>
    <xdr:to>
      <xdr:col>107</xdr:col>
      <xdr:colOff>101600</xdr:colOff>
      <xdr:row>38</xdr:row>
      <xdr:rowOff>154839</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171365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3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69469</xdr:rowOff>
    </xdr:from>
    <xdr:to>
      <xdr:col>102</xdr:col>
      <xdr:colOff>165100</xdr:colOff>
      <xdr:row>38</xdr:row>
      <xdr:rowOff>171069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16146</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76947</xdr:rowOff>
    </xdr:from>
    <xdr:to>
      <xdr:col>98</xdr:col>
      <xdr:colOff>38100</xdr:colOff>
      <xdr:row>39</xdr:row>
      <xdr:rowOff>7097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23625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36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110516</xdr:rowOff>
    </xdr:from>
    <xdr:to>
      <xdr:col>116</xdr:col>
      <xdr:colOff>62864</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854466"/>
          <a:ext cx="1269" cy="1305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57193</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62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110516</xdr:rowOff>
    </xdr:from>
    <xdr:to>
      <xdr:col>116</xdr:col>
      <xdr:colOff>152400</xdr:colOff>
      <xdr:row>51</xdr:row>
      <xdr:rowOff>110516</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85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97752</xdr:rowOff>
    </xdr:from>
    <xdr:to>
      <xdr:col>116</xdr:col>
      <xdr:colOff>63500</xdr:colOff>
      <xdr:row>56</xdr:row>
      <xdr:rowOff>109334</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1323300" y="9698952"/>
          <a:ext cx="8382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102036</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874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123609</xdr:rowOff>
    </xdr:from>
    <xdr:to>
      <xdr:col>116</xdr:col>
      <xdr:colOff>114300</xdr:colOff>
      <xdr:row>58</xdr:row>
      <xdr:rowOff>53759</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109334</xdr:rowOff>
    </xdr:from>
    <xdr:to>
      <xdr:col>111</xdr:col>
      <xdr:colOff>177800</xdr:colOff>
      <xdr:row>56</xdr:row>
      <xdr:rowOff>115430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0434300" y="9710534"/>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138240</xdr:rowOff>
    </xdr:from>
    <xdr:to>
      <xdr:col>112</xdr:col>
      <xdr:colOff>38100</xdr:colOff>
      <xdr:row>58</xdr:row>
      <xdr:rowOff>68390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59517</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1000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111011</xdr:rowOff>
    </xdr:from>
    <xdr:to>
      <xdr:col>107</xdr:col>
      <xdr:colOff>50800</xdr:colOff>
      <xdr:row>56</xdr:row>
      <xdr:rowOff>115430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545300" y="9712211"/>
          <a:ext cx="889000" cy="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106311</xdr:rowOff>
    </xdr:from>
    <xdr:to>
      <xdr:col>107</xdr:col>
      <xdr:colOff>101600</xdr:colOff>
      <xdr:row>58</xdr:row>
      <xdr:rowOff>36461</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27588</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97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111011</xdr:rowOff>
    </xdr:from>
    <xdr:to>
      <xdr:col>102</xdr:col>
      <xdr:colOff>114300</xdr:colOff>
      <xdr:row>56</xdr:row>
      <xdr:rowOff>116763</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8656300" y="9712211"/>
          <a:ext cx="889000" cy="5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110084</xdr:rowOff>
    </xdr:from>
    <xdr:to>
      <xdr:col>102</xdr:col>
      <xdr:colOff>165100</xdr:colOff>
      <xdr:row>58</xdr:row>
      <xdr:rowOff>40234</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31361</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97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147841</xdr:rowOff>
    </xdr:from>
    <xdr:to>
      <xdr:col>98</xdr:col>
      <xdr:colOff>38100</xdr:colOff>
      <xdr:row>58</xdr:row>
      <xdr:rowOff>77991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69118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10013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46952</xdr:rowOff>
    </xdr:from>
    <xdr:to>
      <xdr:col>116</xdr:col>
      <xdr:colOff>114300</xdr:colOff>
      <xdr:row>56</xdr:row>
      <xdr:rowOff>148552</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964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69829</xdr:rowOff>
    </xdr:from>
    <xdr:ext cx="534377"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49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58534</xdr:rowOff>
    </xdr:from>
    <xdr:to>
      <xdr:col>112</xdr:col>
      <xdr:colOff>38100</xdr:colOff>
      <xdr:row>56</xdr:row>
      <xdr:rowOff>160134</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965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5211</xdr:rowOff>
    </xdr:from>
    <xdr:ext cx="534377"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56111" y="943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64630</xdr:rowOff>
    </xdr:from>
    <xdr:to>
      <xdr:col>107</xdr:col>
      <xdr:colOff>101600</xdr:colOff>
      <xdr:row>56</xdr:row>
      <xdr:rowOff>166230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966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11307</xdr:rowOff>
    </xdr:from>
    <xdr:ext cx="534377"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67111" y="944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60211</xdr:rowOff>
    </xdr:from>
    <xdr:to>
      <xdr:col>102</xdr:col>
      <xdr:colOff>165100</xdr:colOff>
      <xdr:row>56</xdr:row>
      <xdr:rowOff>161811</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966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6888</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278111" y="943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65963</xdr:rowOff>
    </xdr:from>
    <xdr:to>
      <xdr:col>98</xdr:col>
      <xdr:colOff>38100</xdr:colOff>
      <xdr:row>56</xdr:row>
      <xdr:rowOff>167563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966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12640</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389111" y="944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60681</xdr:rowOff>
    </xdr:from>
    <xdr:to>
      <xdr:col>116</xdr:col>
      <xdr:colOff>62864</xdr:colOff>
      <xdr:row>79</xdr:row>
      <xdr:rowOff>1588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62181"/>
          <a:ext cx="1269" cy="1483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5415</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1588</xdr:rowOff>
    </xdr:from>
    <xdr:to>
      <xdr:col>116</xdr:col>
      <xdr:colOff>152400</xdr:colOff>
      <xdr:row>79</xdr:row>
      <xdr:rowOff>1588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4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7358</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3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60681</xdr:rowOff>
    </xdr:from>
    <xdr:to>
      <xdr:col>116</xdr:col>
      <xdr:colOff>152400</xdr:colOff>
      <xdr:row>70</xdr:row>
      <xdr:rowOff>60681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6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157988</xdr:rowOff>
    </xdr:from>
    <xdr:to>
      <xdr:col>116</xdr:col>
      <xdr:colOff>63500</xdr:colOff>
      <xdr:row>75</xdr:row>
      <xdr:rowOff>84150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845288"/>
          <a:ext cx="838200" cy="9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6311</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3036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27884</xdr:rowOff>
    </xdr:from>
    <xdr:to>
      <xdr:col>116</xdr:col>
      <xdr:colOff>114300</xdr:colOff>
      <xdr:row>76</xdr:row>
      <xdr:rowOff>129484</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0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84150</xdr:rowOff>
    </xdr:from>
    <xdr:to>
      <xdr:col>111</xdr:col>
      <xdr:colOff>177800</xdr:colOff>
      <xdr:row>75</xdr:row>
      <xdr:rowOff>91961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942900"/>
          <a:ext cx="889000" cy="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34341</xdr:rowOff>
    </xdr:from>
    <xdr:to>
      <xdr:col>112</xdr:col>
      <xdr:colOff>38100</xdr:colOff>
      <xdr:row>76</xdr:row>
      <xdr:rowOff>135941</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127068</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315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88741</xdr:rowOff>
    </xdr:from>
    <xdr:to>
      <xdr:col>107</xdr:col>
      <xdr:colOff>50800</xdr:colOff>
      <xdr:row>75</xdr:row>
      <xdr:rowOff>91961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545300" y="12947491"/>
          <a:ext cx="889000" cy="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44208</xdr:rowOff>
    </xdr:from>
    <xdr:to>
      <xdr:col>107</xdr:col>
      <xdr:colOff>101600</xdr:colOff>
      <xdr:row>76</xdr:row>
      <xdr:rowOff>145808</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136935</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16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88741</xdr:rowOff>
    </xdr:from>
    <xdr:to>
      <xdr:col>102</xdr:col>
      <xdr:colOff>114300</xdr:colOff>
      <xdr:row>75</xdr:row>
      <xdr:rowOff>105239</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2947491"/>
          <a:ext cx="889000" cy="16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60458</xdr:rowOff>
    </xdr:from>
    <xdr:to>
      <xdr:col>102</xdr:col>
      <xdr:colOff>165100</xdr:colOff>
      <xdr:row>76</xdr:row>
      <xdr:rowOff>162058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153185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1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134086</xdr:rowOff>
    </xdr:from>
    <xdr:to>
      <xdr:col>98</xdr:col>
      <xdr:colOff>38100</xdr:colOff>
      <xdr:row>76</xdr:row>
      <xdr:rowOff>64236</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55363</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308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107188</xdr:rowOff>
    </xdr:from>
    <xdr:to>
      <xdr:col>116</xdr:col>
      <xdr:colOff>114300</xdr:colOff>
      <xdr:row>75</xdr:row>
      <xdr:rowOff>37338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79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130065</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64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33350</xdr:rowOff>
    </xdr:from>
    <xdr:to>
      <xdr:col>112</xdr:col>
      <xdr:colOff>38100</xdr:colOff>
      <xdr:row>75</xdr:row>
      <xdr:rowOff>134950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8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151477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66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41161</xdr:rowOff>
    </xdr:from>
    <xdr:to>
      <xdr:col>107</xdr:col>
      <xdr:colOff>101600</xdr:colOff>
      <xdr:row>75</xdr:row>
      <xdr:rowOff>142761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89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159288</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67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37941</xdr:rowOff>
    </xdr:from>
    <xdr:to>
      <xdr:col>102</xdr:col>
      <xdr:colOff>165100</xdr:colOff>
      <xdr:row>75</xdr:row>
      <xdr:rowOff>139541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89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156068</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67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54439</xdr:rowOff>
    </xdr:from>
    <xdr:to>
      <xdr:col>98</xdr:col>
      <xdr:colOff>38100</xdr:colOff>
      <xdr:row>75</xdr:row>
      <xdr:rowOff>156039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91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1116</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68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類似団体内平均と比較して、特に高い水準にある経費は、貸付金、積立金である。</a:t>
          </a:r>
          <a:endParaRPr lang="ja-JP" altLang="ja-JP" sz="1400">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年度の貸付金は、住民一人当たり</a:t>
          </a:r>
          <a:r>
            <a:rPr kumimoji="1" lang="ja-JP" altLang="en-US" sz="1100">
              <a:solidFill>
                <a:schemeClr val="dk1"/>
              </a:solidFill>
              <a:effectLst/>
              <a:latin typeface="+mn-lt"/>
              <a:ea typeface="+mn-ea"/>
              <a:cs typeface="+mn-cs"/>
            </a:rPr>
            <a:t>１２，１０１</a:t>
          </a:r>
          <a:r>
            <a:rPr kumimoji="1" lang="ja-JP" altLang="ja-JP" sz="1100">
              <a:solidFill>
                <a:schemeClr val="dk1"/>
              </a:solidFill>
              <a:effectLst/>
              <a:latin typeface="+mn-lt"/>
              <a:ea typeface="+mn-ea"/>
              <a:cs typeface="+mn-cs"/>
            </a:rPr>
            <a:t>円で、類似団体内平均の約２．</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倍となっている。これは、中小企業の経営安定支援のため毎年度中小企業融資預託を実施しているためである。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年度の積立金は、住民一人当たり</a:t>
          </a:r>
          <a:r>
            <a:rPr kumimoji="1" lang="ja-JP" altLang="en-US" sz="1100">
              <a:solidFill>
                <a:schemeClr val="dk1"/>
              </a:solidFill>
              <a:effectLst/>
              <a:latin typeface="+mn-lt"/>
              <a:ea typeface="+mn-ea"/>
              <a:cs typeface="+mn-cs"/>
            </a:rPr>
            <a:t>６６，１８４</a:t>
          </a:r>
          <a:r>
            <a:rPr kumimoji="1" lang="ja-JP" altLang="ja-JP" sz="1100">
              <a:solidFill>
                <a:schemeClr val="dk1"/>
              </a:solidFill>
              <a:effectLst/>
              <a:latin typeface="+mn-lt"/>
              <a:ea typeface="+mn-ea"/>
              <a:cs typeface="+mn-cs"/>
            </a:rPr>
            <a:t>円で、類似団体内平均の約</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倍となっている。これは、</a:t>
          </a:r>
          <a:r>
            <a:rPr kumimoji="1" lang="ja-JP" altLang="en-US" sz="1100">
              <a:solidFill>
                <a:schemeClr val="dk1"/>
              </a:solidFill>
              <a:effectLst/>
              <a:latin typeface="+mn-lt"/>
              <a:ea typeface="+mn-ea"/>
              <a:cs typeface="+mn-cs"/>
            </a:rPr>
            <a:t>今後の地方創生事業に充てるための地方創生事業基金への積立が増加し</a:t>
          </a:r>
          <a:r>
            <a:rPr kumimoji="1" lang="ja-JP" altLang="ja-JP" sz="1100">
              <a:solidFill>
                <a:schemeClr val="dk1"/>
              </a:solidFill>
              <a:effectLst/>
              <a:latin typeface="+mn-lt"/>
              <a:ea typeface="+mn-ea"/>
              <a:cs typeface="+mn-cs"/>
            </a:rPr>
            <a:t>たためである。</a:t>
          </a:r>
          <a:endParaRPr lang="ja-JP" altLang="ja-JP" sz="1400">
            <a:effectLst/>
          </a:endParaRPr>
        </a:p>
        <a:p>
          <a:r>
            <a:rPr kumimoji="1" lang="ja-JP" altLang="ja-JP" sz="1100">
              <a:solidFill>
                <a:schemeClr val="dk1"/>
              </a:solidFill>
              <a:effectLst/>
              <a:latin typeface="+mn-lt"/>
              <a:ea typeface="+mn-ea"/>
              <a:cs typeface="+mn-cs"/>
            </a:rPr>
            <a:t>　大規模建設事業が今後も見込まれる中、国庫補助金等の財源を有効に活用し、地方債残高が大きく増えることがないように努めつつ、将来的に安定してまちづくりを行える財政の枠組みを保っていく。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25,741
25,320
78.66
17,374,769
16,770,350
280,351
7,865,487
22,062,916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91.4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52070</xdr:rowOff>
    </xdr:from>
    <xdr:to>
      <xdr:col>24</xdr:col>
      <xdr:colOff>62865</xdr:colOff>
      <xdr:row>38</xdr:row>
      <xdr:rowOff>145034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570"/>
          <a:ext cx="1270" cy="146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148861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6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145034</xdr:rowOff>
    </xdr:from>
    <xdr:to>
      <xdr:col>24</xdr:col>
      <xdr:colOff>152400</xdr:colOff>
      <xdr:row>38</xdr:row>
      <xdr:rowOff>145034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170197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52070</xdr:rowOff>
    </xdr:from>
    <xdr:to>
      <xdr:col>24</xdr:col>
      <xdr:colOff>152400</xdr:colOff>
      <xdr:row>30</xdr:row>
      <xdr:rowOff>52070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17399</xdr:rowOff>
    </xdr:from>
    <xdr:to>
      <xdr:col>24</xdr:col>
      <xdr:colOff>63500</xdr:colOff>
      <xdr:row>31</xdr:row>
      <xdr:rowOff>75311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332349"/>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32275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33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53848</xdr:rowOff>
    </xdr:from>
    <xdr:to>
      <xdr:col>24</xdr:col>
      <xdr:colOff>114300</xdr:colOff>
      <xdr:row>35</xdr:row>
      <xdr:rowOff>155448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6350</xdr:rowOff>
    </xdr:from>
    <xdr:to>
      <xdr:col>19</xdr:col>
      <xdr:colOff>177800</xdr:colOff>
      <xdr:row>31</xdr:row>
      <xdr:rowOff>75311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321300"/>
          <a:ext cx="889000" cy="6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74422</xdr:rowOff>
    </xdr:from>
    <xdr:to>
      <xdr:col>20</xdr:col>
      <xdr:colOff>38100</xdr:colOff>
      <xdr:row>36</xdr:row>
      <xdr:rowOff>4572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167149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6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254</xdr:rowOff>
    </xdr:from>
    <xdr:to>
      <xdr:col>15</xdr:col>
      <xdr:colOff>50800</xdr:colOff>
      <xdr:row>31</xdr:row>
      <xdr:rowOff>6350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315204"/>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62230</xdr:rowOff>
    </xdr:from>
    <xdr:to>
      <xdr:col>15</xdr:col>
      <xdr:colOff>101600</xdr:colOff>
      <xdr:row>35</xdr:row>
      <xdr:rowOff>163830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154957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254</xdr:rowOff>
    </xdr:from>
    <xdr:to>
      <xdr:col>10</xdr:col>
      <xdr:colOff>114300</xdr:colOff>
      <xdr:row>31</xdr:row>
      <xdr:rowOff>41402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3152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95758</xdr:rowOff>
    </xdr:from>
    <xdr:to>
      <xdr:col>10</xdr:col>
      <xdr:colOff>165100</xdr:colOff>
      <xdr:row>36</xdr:row>
      <xdr:rowOff>25908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17035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8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37084</xdr:rowOff>
    </xdr:from>
    <xdr:to>
      <xdr:col>6</xdr:col>
      <xdr:colOff>38100</xdr:colOff>
      <xdr:row>35</xdr:row>
      <xdr:rowOff>138684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129811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3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138049</xdr:rowOff>
    </xdr:from>
    <xdr:to>
      <xdr:col>24</xdr:col>
      <xdr:colOff>114300</xdr:colOff>
      <xdr:row>31</xdr:row>
      <xdr:rowOff>68199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28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160926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13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24511</xdr:rowOff>
    </xdr:from>
    <xdr:to>
      <xdr:col>20</xdr:col>
      <xdr:colOff>38100</xdr:colOff>
      <xdr:row>31</xdr:row>
      <xdr:rowOff>126111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33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142638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1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127000</xdr:rowOff>
    </xdr:from>
    <xdr:to>
      <xdr:col>15</xdr:col>
      <xdr:colOff>101600</xdr:colOff>
      <xdr:row>31</xdr:row>
      <xdr:rowOff>57150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2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73677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0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120904</xdr:rowOff>
    </xdr:from>
    <xdr:to>
      <xdr:col>10</xdr:col>
      <xdr:colOff>165100</xdr:colOff>
      <xdr:row>31</xdr:row>
      <xdr:rowOff>51054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26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67581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039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162052</xdr:rowOff>
    </xdr:from>
    <xdr:to>
      <xdr:col>6</xdr:col>
      <xdr:colOff>38100</xdr:colOff>
      <xdr:row>31</xdr:row>
      <xdr:rowOff>92202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30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108729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08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128354</xdr:rowOff>
    </xdr:from>
    <xdr:to>
      <xdr:col>24</xdr:col>
      <xdr:colOff>62865</xdr:colOff>
      <xdr:row>58</xdr:row>
      <xdr:rowOff>72713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0854"/>
          <a:ext cx="1270" cy="131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76540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72713</xdr:rowOff>
    </xdr:from>
    <xdr:to>
      <xdr:col>24</xdr:col>
      <xdr:colOff>152400</xdr:colOff>
      <xdr:row>58</xdr:row>
      <xdr:rowOff>72713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1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75031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7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128354</xdr:rowOff>
    </xdr:from>
    <xdr:to>
      <xdr:col>24</xdr:col>
      <xdr:colOff>152400</xdr:colOff>
      <xdr:row>50</xdr:row>
      <xdr:rowOff>128354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79387</xdr:rowOff>
    </xdr:from>
    <xdr:to>
      <xdr:col>24</xdr:col>
      <xdr:colOff>63500</xdr:colOff>
      <xdr:row>56</xdr:row>
      <xdr:rowOff>131703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680587"/>
          <a:ext cx="838200" cy="5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130363</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31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151936</xdr:rowOff>
    </xdr:from>
    <xdr:to>
      <xdr:col>24</xdr:col>
      <xdr:colOff>114300</xdr:colOff>
      <xdr:row>57</xdr:row>
      <xdr:rowOff>82086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125104</xdr:rowOff>
    </xdr:from>
    <xdr:to>
      <xdr:col>19</xdr:col>
      <xdr:colOff>177800</xdr:colOff>
      <xdr:row>56</xdr:row>
      <xdr:rowOff>131703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26304"/>
          <a:ext cx="889000" cy="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151769</xdr:rowOff>
    </xdr:from>
    <xdr:to>
      <xdr:col>20</xdr:col>
      <xdr:colOff>38100</xdr:colOff>
      <xdr:row>57</xdr:row>
      <xdr:rowOff>81919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73046</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89674</xdr:rowOff>
    </xdr:from>
    <xdr:to>
      <xdr:col>15</xdr:col>
      <xdr:colOff>50800</xdr:colOff>
      <xdr:row>56</xdr:row>
      <xdr:rowOff>125104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176524"/>
          <a:ext cx="889000" cy="549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166258</xdr:rowOff>
    </xdr:from>
    <xdr:to>
      <xdr:col>15</xdr:col>
      <xdr:colOff>101600</xdr:colOff>
      <xdr:row>57</xdr:row>
      <xdr:rowOff>96408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87535</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6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89674</xdr:rowOff>
    </xdr:from>
    <xdr:to>
      <xdr:col>10</xdr:col>
      <xdr:colOff>114300</xdr:colOff>
      <xdr:row>57</xdr:row>
      <xdr:rowOff>69310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176524"/>
          <a:ext cx="889000" cy="66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139962</xdr:rowOff>
    </xdr:from>
    <xdr:to>
      <xdr:col>10</xdr:col>
      <xdr:colOff>165100</xdr:colOff>
      <xdr:row>55</xdr:row>
      <xdr:rowOff>70112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61239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49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47142</xdr:rowOff>
    </xdr:from>
    <xdr:to>
      <xdr:col>6</xdr:col>
      <xdr:colOff>38100</xdr:colOff>
      <xdr:row>57</xdr:row>
      <xdr:rowOff>148742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1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139869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91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28587</xdr:rowOff>
    </xdr:from>
    <xdr:to>
      <xdr:col>24</xdr:col>
      <xdr:colOff>114300</xdr:colOff>
      <xdr:row>56</xdr:row>
      <xdr:rowOff>130187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2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51464</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81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80903</xdr:rowOff>
    </xdr:from>
    <xdr:to>
      <xdr:col>20</xdr:col>
      <xdr:colOff>38100</xdr:colOff>
      <xdr:row>57</xdr:row>
      <xdr:rowOff>11053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8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27580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457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74304</xdr:rowOff>
    </xdr:from>
    <xdr:to>
      <xdr:col>15</xdr:col>
      <xdr:colOff>101600</xdr:colOff>
      <xdr:row>57</xdr:row>
      <xdr:rowOff>4454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67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20981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45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38874</xdr:rowOff>
    </xdr:from>
    <xdr:to>
      <xdr:col>10</xdr:col>
      <xdr:colOff>165100</xdr:colOff>
      <xdr:row>53</xdr:row>
      <xdr:rowOff>140474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12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157001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8900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18510</xdr:rowOff>
    </xdr:from>
    <xdr:to>
      <xdr:col>6</xdr:col>
      <xdr:colOff>38100</xdr:colOff>
      <xdr:row>57</xdr:row>
      <xdr:rowOff>120110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9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136637</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566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43252</xdr:rowOff>
    </xdr:from>
    <xdr:to>
      <xdr:col>24</xdr:col>
      <xdr:colOff>62865</xdr:colOff>
      <xdr:row>78</xdr:row>
      <xdr:rowOff>81700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44752"/>
          <a:ext cx="1270" cy="1410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85527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81700</xdr:rowOff>
    </xdr:from>
    <xdr:to>
      <xdr:col>24</xdr:col>
      <xdr:colOff>152400</xdr:colOff>
      <xdr:row>78</xdr:row>
      <xdr:rowOff>81700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161379</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1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266,860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43252</xdr:rowOff>
    </xdr:from>
    <xdr:to>
      <xdr:col>24</xdr:col>
      <xdr:colOff>152400</xdr:colOff>
      <xdr:row>70</xdr:row>
      <xdr:rowOff>43252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4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125364</xdr:rowOff>
    </xdr:from>
    <xdr:to>
      <xdr:col>24</xdr:col>
      <xdr:colOff>63500</xdr:colOff>
      <xdr:row>75</xdr:row>
      <xdr:rowOff>170256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812664"/>
          <a:ext cx="838200" cy="216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21629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80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43202</xdr:rowOff>
    </xdr:from>
    <xdr:to>
      <xdr:col>24</xdr:col>
      <xdr:colOff>114300</xdr:colOff>
      <xdr:row>75</xdr:row>
      <xdr:rowOff>144802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10019</xdr:rowOff>
    </xdr:from>
    <xdr:to>
      <xdr:col>19</xdr:col>
      <xdr:colOff>177800</xdr:colOff>
      <xdr:row>75</xdr:row>
      <xdr:rowOff>170256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525869"/>
          <a:ext cx="889000" cy="503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163108</xdr:rowOff>
    </xdr:from>
    <xdr:to>
      <xdr:col>20</xdr:col>
      <xdr:colOff>38100</xdr:colOff>
      <xdr:row>76</xdr:row>
      <xdr:rowOff>93258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84385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14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10019</xdr:rowOff>
    </xdr:from>
    <xdr:to>
      <xdr:col>15</xdr:col>
      <xdr:colOff>50800</xdr:colOff>
      <xdr:row>74</xdr:row>
      <xdr:rowOff>117526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525869"/>
          <a:ext cx="889000" cy="27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61044</xdr:rowOff>
    </xdr:from>
    <xdr:to>
      <xdr:col>15</xdr:col>
      <xdr:colOff>101600</xdr:colOff>
      <xdr:row>75</xdr:row>
      <xdr:rowOff>162644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153770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117526</xdr:rowOff>
    </xdr:from>
    <xdr:to>
      <xdr:col>10</xdr:col>
      <xdr:colOff>114300</xdr:colOff>
      <xdr:row>76</xdr:row>
      <xdr:rowOff>116982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804826"/>
          <a:ext cx="889000" cy="34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160745</xdr:rowOff>
    </xdr:from>
    <xdr:to>
      <xdr:col>10</xdr:col>
      <xdr:colOff>165100</xdr:colOff>
      <xdr:row>77</xdr:row>
      <xdr:rowOff>90895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82022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83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48177</xdr:rowOff>
    </xdr:from>
    <xdr:to>
      <xdr:col>6</xdr:col>
      <xdr:colOff>38100</xdr:colOff>
      <xdr:row>77</xdr:row>
      <xdr:rowOff>149777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140904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42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74564</xdr:rowOff>
    </xdr:from>
    <xdr:to>
      <xdr:col>24</xdr:col>
      <xdr:colOff>114300</xdr:colOff>
      <xdr:row>75</xdr:row>
      <xdr:rowOff>4714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76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97441</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613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119456</xdr:rowOff>
    </xdr:from>
    <xdr:to>
      <xdr:col>20</xdr:col>
      <xdr:colOff>38100</xdr:colOff>
      <xdr:row>76</xdr:row>
      <xdr:rowOff>49606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7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66133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75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130669</xdr:rowOff>
    </xdr:from>
    <xdr:to>
      <xdr:col>15</xdr:col>
      <xdr:colOff>101600</xdr:colOff>
      <xdr:row>73</xdr:row>
      <xdr:rowOff>60819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47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77346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250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66726</xdr:rowOff>
    </xdr:from>
    <xdr:to>
      <xdr:col>10</xdr:col>
      <xdr:colOff>165100</xdr:colOff>
      <xdr:row>74</xdr:row>
      <xdr:rowOff>168326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75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13403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529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66182</xdr:rowOff>
    </xdr:from>
    <xdr:to>
      <xdr:col>6</xdr:col>
      <xdr:colOff>38100</xdr:colOff>
      <xdr:row>76</xdr:row>
      <xdr:rowOff>167782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09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12858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871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138615</xdr:rowOff>
    </xdr:from>
    <xdr:to>
      <xdr:col>24</xdr:col>
      <xdr:colOff>62865</xdr:colOff>
      <xdr:row>98</xdr:row>
      <xdr:rowOff>29648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97665"/>
          <a:ext cx="1270" cy="143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33475</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8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29648</xdr:rowOff>
    </xdr:from>
    <xdr:to>
      <xdr:col>24</xdr:col>
      <xdr:colOff>152400</xdr:colOff>
      <xdr:row>98</xdr:row>
      <xdr:rowOff>29648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31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85292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72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138615</xdr:rowOff>
    </xdr:from>
    <xdr:to>
      <xdr:col>24</xdr:col>
      <xdr:colOff>152400</xdr:colOff>
      <xdr:row>89</xdr:row>
      <xdr:rowOff>138615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97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98210</xdr:rowOff>
    </xdr:from>
    <xdr:to>
      <xdr:col>24</xdr:col>
      <xdr:colOff>63500</xdr:colOff>
      <xdr:row>97</xdr:row>
      <xdr:rowOff>26581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557410"/>
          <a:ext cx="838200" cy="99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26091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142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3214</xdr:rowOff>
    </xdr:from>
    <xdr:to>
      <xdr:col>24</xdr:col>
      <xdr:colOff>114300</xdr:colOff>
      <xdr:row>95</xdr:row>
      <xdr:rowOff>104814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9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68757</xdr:rowOff>
    </xdr:from>
    <xdr:to>
      <xdr:col>19</xdr:col>
      <xdr:colOff>177800</xdr:colOff>
      <xdr:row>96</xdr:row>
      <xdr:rowOff>98210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527957"/>
          <a:ext cx="889000" cy="2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130829</xdr:rowOff>
    </xdr:from>
    <xdr:to>
      <xdr:col>20</xdr:col>
      <xdr:colOff>38100</xdr:colOff>
      <xdr:row>95</xdr:row>
      <xdr:rowOff>60979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4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77506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02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68757</xdr:rowOff>
    </xdr:from>
    <xdr:to>
      <xdr:col>15</xdr:col>
      <xdr:colOff>50800</xdr:colOff>
      <xdr:row>96</xdr:row>
      <xdr:rowOff>149473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527957"/>
          <a:ext cx="889000" cy="8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167120</xdr:rowOff>
    </xdr:from>
    <xdr:to>
      <xdr:col>15</xdr:col>
      <xdr:colOff>101600</xdr:colOff>
      <xdr:row>95</xdr:row>
      <xdr:rowOff>97270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113797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05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129775</xdr:rowOff>
    </xdr:from>
    <xdr:to>
      <xdr:col>10</xdr:col>
      <xdr:colOff>114300</xdr:colOff>
      <xdr:row>96</xdr:row>
      <xdr:rowOff>149473</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417525"/>
          <a:ext cx="889000" cy="19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142126</xdr:rowOff>
    </xdr:from>
    <xdr:to>
      <xdr:col>10</xdr:col>
      <xdr:colOff>165100</xdr:colOff>
      <xdr:row>96</xdr:row>
      <xdr:rowOff>72276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4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88803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20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154660</xdr:rowOff>
    </xdr:from>
    <xdr:to>
      <xdr:col>6</xdr:col>
      <xdr:colOff>38100</xdr:colOff>
      <xdr:row>96</xdr:row>
      <xdr:rowOff>84810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44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75937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3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147231</xdr:rowOff>
    </xdr:from>
    <xdr:to>
      <xdr:col>24</xdr:col>
      <xdr:colOff>114300</xdr:colOff>
      <xdr:row>97</xdr:row>
      <xdr:rowOff>77381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0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125658</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58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47410</xdr:rowOff>
    </xdr:from>
    <xdr:to>
      <xdr:col>20</xdr:col>
      <xdr:colOff>38100</xdr:colOff>
      <xdr:row>96</xdr:row>
      <xdr:rowOff>149010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50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140137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59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17957</xdr:rowOff>
    </xdr:from>
    <xdr:to>
      <xdr:col>15</xdr:col>
      <xdr:colOff>101600</xdr:colOff>
      <xdr:row>96</xdr:row>
      <xdr:rowOff>119557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47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110684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56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98673</xdr:rowOff>
    </xdr:from>
    <xdr:to>
      <xdr:col>10</xdr:col>
      <xdr:colOff>165100</xdr:colOff>
      <xdr:row>97</xdr:row>
      <xdr:rowOff>28823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5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19950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650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78975</xdr:rowOff>
    </xdr:from>
    <xdr:to>
      <xdr:col>6</xdr:col>
      <xdr:colOff>38100</xdr:colOff>
      <xdr:row>96</xdr:row>
      <xdr:rowOff>9125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36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25652</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14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91760"/>
          <a:ext cx="127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166387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48260</xdr:rowOff>
    </xdr:from>
    <xdr:to>
      <xdr:col>55</xdr:col>
      <xdr:colOff>88900</xdr:colOff>
      <xdr:row>30</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9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118799</xdr:rowOff>
    </xdr:from>
    <xdr:to>
      <xdr:col>55</xdr:col>
      <xdr:colOff>0</xdr:colOff>
      <xdr:row>30</xdr:row>
      <xdr:rowOff>138394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5262299"/>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56223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99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77796</xdr:rowOff>
    </xdr:from>
    <xdr:to>
      <xdr:col>55</xdr:col>
      <xdr:colOff>50800</xdr:colOff>
      <xdr:row>38</xdr:row>
      <xdr:rowOff>7947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138394</xdr:rowOff>
    </xdr:from>
    <xdr:to>
      <xdr:col>50</xdr:col>
      <xdr:colOff>114300</xdr:colOff>
      <xdr:row>30</xdr:row>
      <xdr:rowOff>154069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5281894"/>
          <a:ext cx="889000" cy="1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95431</xdr:rowOff>
    </xdr:from>
    <xdr:to>
      <xdr:col>50</xdr:col>
      <xdr:colOff>165100</xdr:colOff>
      <xdr:row>38</xdr:row>
      <xdr:rowOff>25581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16708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531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131862</xdr:rowOff>
    </xdr:from>
    <xdr:to>
      <xdr:col>45</xdr:col>
      <xdr:colOff>177800</xdr:colOff>
      <xdr:row>30</xdr:row>
      <xdr:rowOff>154069</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5275362"/>
          <a:ext cx="889000" cy="2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163339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131862</xdr:rowOff>
    </xdr:from>
    <xdr:to>
      <xdr:col>41</xdr:col>
      <xdr:colOff>50800</xdr:colOff>
      <xdr:row>30</xdr:row>
      <xdr:rowOff>138720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527536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36975</xdr:rowOff>
    </xdr:from>
    <xdr:to>
      <xdr:col>41</xdr:col>
      <xdr:colOff>101600</xdr:colOff>
      <xdr:row>37</xdr:row>
      <xdr:rowOff>138575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129702</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47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55916</xdr:rowOff>
    </xdr:from>
    <xdr:to>
      <xdr:col>36</xdr:col>
      <xdr:colOff>165100</xdr:colOff>
      <xdr:row>37</xdr:row>
      <xdr:rowOff>157516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148643</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49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67999</xdr:rowOff>
    </xdr:from>
    <xdr:to>
      <xdr:col>55</xdr:col>
      <xdr:colOff>50800</xdr:colOff>
      <xdr:row>30</xdr:row>
      <xdr:rowOff>169599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521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29</xdr:row>
      <xdr:rowOff>154376</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512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87594</xdr:rowOff>
    </xdr:from>
    <xdr:to>
      <xdr:col>50</xdr:col>
      <xdr:colOff>165100</xdr:colOff>
      <xdr:row>31</xdr:row>
      <xdr:rowOff>17744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523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29</xdr:row>
      <xdr:rowOff>34271</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500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103269</xdr:rowOff>
    </xdr:from>
    <xdr:to>
      <xdr:col>46</xdr:col>
      <xdr:colOff>38100</xdr:colOff>
      <xdr:row>31</xdr:row>
      <xdr:rowOff>33419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524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29</xdr:row>
      <xdr:rowOff>49946</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502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81062</xdr:rowOff>
    </xdr:from>
    <xdr:to>
      <xdr:col>41</xdr:col>
      <xdr:colOff>101600</xdr:colOff>
      <xdr:row>31</xdr:row>
      <xdr:rowOff>11212</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522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29</xdr:row>
      <xdr:rowOff>27739</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499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87920</xdr:rowOff>
    </xdr:from>
    <xdr:to>
      <xdr:col>36</xdr:col>
      <xdr:colOff>165100</xdr:colOff>
      <xdr:row>31</xdr:row>
      <xdr:rowOff>18070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523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34597</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500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128708</xdr:rowOff>
    </xdr:from>
    <xdr:to>
      <xdr:col>54</xdr:col>
      <xdr:colOff>189865</xdr:colOff>
      <xdr:row>59</xdr:row>
      <xdr:rowOff>26943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72658"/>
          <a:ext cx="1270" cy="126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30770</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26943</xdr:rowOff>
    </xdr:from>
    <xdr:to>
      <xdr:col>55</xdr:col>
      <xdr:colOff>88900</xdr:colOff>
      <xdr:row>59</xdr:row>
      <xdr:rowOff>26943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75385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128708</xdr:rowOff>
    </xdr:from>
    <xdr:to>
      <xdr:col>55</xdr:col>
      <xdr:colOff>88900</xdr:colOff>
      <xdr:row>51</xdr:row>
      <xdr:rowOff>128708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7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127622</xdr:rowOff>
    </xdr:from>
    <xdr:to>
      <xdr:col>55</xdr:col>
      <xdr:colOff>0</xdr:colOff>
      <xdr:row>58</xdr:row>
      <xdr:rowOff>52242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900272"/>
          <a:ext cx="838200" cy="9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110767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40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87890</xdr:rowOff>
    </xdr:from>
    <xdr:to>
      <xdr:col>55</xdr:col>
      <xdr:colOff>50800</xdr:colOff>
      <xdr:row>57</xdr:row>
      <xdr:rowOff>18040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1512</xdr:rowOff>
    </xdr:from>
    <xdr:to>
      <xdr:col>50</xdr:col>
      <xdr:colOff>114300</xdr:colOff>
      <xdr:row>58</xdr:row>
      <xdr:rowOff>52242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945612"/>
          <a:ext cx="889000" cy="50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94444</xdr:rowOff>
    </xdr:from>
    <xdr:to>
      <xdr:col>50</xdr:col>
      <xdr:colOff>165100</xdr:colOff>
      <xdr:row>57</xdr:row>
      <xdr:rowOff>24594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41121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161703</xdr:rowOff>
    </xdr:from>
    <xdr:to>
      <xdr:col>45</xdr:col>
      <xdr:colOff>177800</xdr:colOff>
      <xdr:row>58</xdr:row>
      <xdr:rowOff>1512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762903"/>
          <a:ext cx="889000" cy="18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113627</xdr:rowOff>
    </xdr:from>
    <xdr:to>
      <xdr:col>46</xdr:col>
      <xdr:colOff>38100</xdr:colOff>
      <xdr:row>57</xdr:row>
      <xdr:rowOff>43777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60304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161703</xdr:rowOff>
    </xdr:from>
    <xdr:to>
      <xdr:col>41</xdr:col>
      <xdr:colOff>50800</xdr:colOff>
      <xdr:row>58</xdr:row>
      <xdr:rowOff>23800</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762903"/>
          <a:ext cx="889000" cy="20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105149</xdr:rowOff>
    </xdr:from>
    <xdr:to>
      <xdr:col>41</xdr:col>
      <xdr:colOff>101600</xdr:colOff>
      <xdr:row>57</xdr:row>
      <xdr:rowOff>35299</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51826</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96291</xdr:rowOff>
    </xdr:from>
    <xdr:to>
      <xdr:col>36</xdr:col>
      <xdr:colOff>165100</xdr:colOff>
      <xdr:row>57</xdr:row>
      <xdr:rowOff>26441</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42968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47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76822</xdr:rowOff>
    </xdr:from>
    <xdr:to>
      <xdr:col>55</xdr:col>
      <xdr:colOff>50800</xdr:colOff>
      <xdr:row>58</xdr:row>
      <xdr:rowOff>6972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84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55249</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82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1442</xdr:rowOff>
    </xdr:from>
    <xdr:to>
      <xdr:col>50</xdr:col>
      <xdr:colOff>165100</xdr:colOff>
      <xdr:row>58</xdr:row>
      <xdr:rowOff>103042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94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94169</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038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122162</xdr:rowOff>
    </xdr:from>
    <xdr:to>
      <xdr:col>46</xdr:col>
      <xdr:colOff>38100</xdr:colOff>
      <xdr:row>58</xdr:row>
      <xdr:rowOff>52312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89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43439</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98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110903</xdr:rowOff>
    </xdr:from>
    <xdr:to>
      <xdr:col>41</xdr:col>
      <xdr:colOff>101600</xdr:colOff>
      <xdr:row>57</xdr:row>
      <xdr:rowOff>41053</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71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32180</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80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144450</xdr:rowOff>
    </xdr:from>
    <xdr:to>
      <xdr:col>36</xdr:col>
      <xdr:colOff>165100</xdr:colOff>
      <xdr:row>58</xdr:row>
      <xdr:rowOff>74600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9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65727</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1000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131204</xdr:rowOff>
    </xdr:from>
    <xdr:to>
      <xdr:col>54</xdr:col>
      <xdr:colOff>189865</xdr:colOff>
      <xdr:row>79</xdr:row>
      <xdr:rowOff>4750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1961254"/>
          <a:ext cx="1270" cy="158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8577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4750</xdr:rowOff>
    </xdr:from>
    <xdr:to>
      <xdr:col>55</xdr:col>
      <xdr:colOff>88900</xdr:colOff>
      <xdr:row>79</xdr:row>
      <xdr:rowOff>4750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77881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73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131204</xdr:rowOff>
    </xdr:from>
    <xdr:to>
      <xdr:col>55</xdr:col>
      <xdr:colOff>88900</xdr:colOff>
      <xdr:row>69</xdr:row>
      <xdr:rowOff>131204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196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53994</xdr:rowOff>
    </xdr:from>
    <xdr:to>
      <xdr:col>55</xdr:col>
      <xdr:colOff>0</xdr:colOff>
      <xdr:row>78</xdr:row>
      <xdr:rowOff>21476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255644"/>
          <a:ext cx="838200" cy="138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153573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12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130696</xdr:rowOff>
    </xdr:from>
    <xdr:to>
      <xdr:col>55</xdr:col>
      <xdr:colOff>50800</xdr:colOff>
      <xdr:row>77</xdr:row>
      <xdr:rowOff>60846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32316</xdr:rowOff>
    </xdr:from>
    <xdr:to>
      <xdr:col>50</xdr:col>
      <xdr:colOff>114300</xdr:colOff>
      <xdr:row>77</xdr:row>
      <xdr:rowOff>53994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233966"/>
          <a:ext cx="889000" cy="2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83356</xdr:rowOff>
    </xdr:from>
    <xdr:to>
      <xdr:col>50</xdr:col>
      <xdr:colOff>165100</xdr:colOff>
      <xdr:row>77</xdr:row>
      <xdr:rowOff>13506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30033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12009</xdr:rowOff>
    </xdr:from>
    <xdr:to>
      <xdr:col>45</xdr:col>
      <xdr:colOff>177800</xdr:colOff>
      <xdr:row>77</xdr:row>
      <xdr:rowOff>32316</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213659"/>
          <a:ext cx="889000" cy="2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87319</xdr:rowOff>
    </xdr:from>
    <xdr:to>
      <xdr:col>46</xdr:col>
      <xdr:colOff>38100</xdr:colOff>
      <xdr:row>77</xdr:row>
      <xdr:rowOff>17469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33996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12009</xdr:rowOff>
    </xdr:from>
    <xdr:to>
      <xdr:col>41</xdr:col>
      <xdr:colOff>50800</xdr:colOff>
      <xdr:row>78</xdr:row>
      <xdr:rowOff>75197</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213659"/>
          <a:ext cx="889000" cy="23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72231</xdr:rowOff>
    </xdr:from>
    <xdr:to>
      <xdr:col>41</xdr:col>
      <xdr:colOff>101600</xdr:colOff>
      <xdr:row>77</xdr:row>
      <xdr:rowOff>2381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18908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52019</xdr:rowOff>
    </xdr:from>
    <xdr:to>
      <xdr:col>36</xdr:col>
      <xdr:colOff>165100</xdr:colOff>
      <xdr:row>77</xdr:row>
      <xdr:rowOff>153619</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170146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0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142126</xdr:rowOff>
    </xdr:from>
    <xdr:to>
      <xdr:col>55</xdr:col>
      <xdr:colOff>50800</xdr:colOff>
      <xdr:row>78</xdr:row>
      <xdr:rowOff>72276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34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120553</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22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3194</xdr:rowOff>
    </xdr:from>
    <xdr:to>
      <xdr:col>50</xdr:col>
      <xdr:colOff>165100</xdr:colOff>
      <xdr:row>77</xdr:row>
      <xdr:rowOff>104794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20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95921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29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152966</xdr:rowOff>
    </xdr:from>
    <xdr:to>
      <xdr:col>46</xdr:col>
      <xdr:colOff>38100</xdr:colOff>
      <xdr:row>77</xdr:row>
      <xdr:rowOff>83116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18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74243</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27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132659</xdr:rowOff>
    </xdr:from>
    <xdr:to>
      <xdr:col>41</xdr:col>
      <xdr:colOff>101600</xdr:colOff>
      <xdr:row>77</xdr:row>
      <xdr:rowOff>62809</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16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53936</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25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24397</xdr:rowOff>
    </xdr:from>
    <xdr:to>
      <xdr:col>36</xdr:col>
      <xdr:colOff>165100</xdr:colOff>
      <xdr:row>78</xdr:row>
      <xdr:rowOff>125997</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39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117124</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49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168351</xdr:rowOff>
    </xdr:from>
    <xdr:to>
      <xdr:col>54</xdr:col>
      <xdr:colOff>189865</xdr:colOff>
      <xdr:row>99</xdr:row>
      <xdr:rowOff>64224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27401"/>
          <a:ext cx="1270" cy="161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68051</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4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64224</xdr:rowOff>
    </xdr:from>
    <xdr:to>
      <xdr:col>55</xdr:col>
      <xdr:colOff>88900</xdr:colOff>
      <xdr:row>99</xdr:row>
      <xdr:rowOff>64224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3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115028</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2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168351</xdr:rowOff>
    </xdr:from>
    <xdr:to>
      <xdr:col>55</xdr:col>
      <xdr:colOff>88900</xdr:colOff>
      <xdr:row>89</xdr:row>
      <xdr:rowOff>168351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2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150419</xdr:rowOff>
    </xdr:from>
    <xdr:to>
      <xdr:col>55</xdr:col>
      <xdr:colOff>0</xdr:colOff>
      <xdr:row>94</xdr:row>
      <xdr:rowOff>18338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5752369"/>
          <a:ext cx="838200" cy="38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125086</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584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146659</xdr:rowOff>
    </xdr:from>
    <xdr:to>
      <xdr:col>55</xdr:col>
      <xdr:colOff>50800</xdr:colOff>
      <xdr:row>97</xdr:row>
      <xdr:rowOff>76809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150419</xdr:rowOff>
    </xdr:from>
    <xdr:to>
      <xdr:col>50</xdr:col>
      <xdr:colOff>114300</xdr:colOff>
      <xdr:row>94</xdr:row>
      <xdr:rowOff>10846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5752369"/>
          <a:ext cx="889000" cy="37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127851</xdr:rowOff>
    </xdr:from>
    <xdr:to>
      <xdr:col>50</xdr:col>
      <xdr:colOff>165100</xdr:colOff>
      <xdr:row>97</xdr:row>
      <xdr:rowOff>58001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49128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6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10846</xdr:rowOff>
    </xdr:from>
    <xdr:to>
      <xdr:col>45</xdr:col>
      <xdr:colOff>177800</xdr:colOff>
      <xdr:row>95</xdr:row>
      <xdr:rowOff>22682</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127146"/>
          <a:ext cx="889000" cy="18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129984</xdr:rowOff>
    </xdr:from>
    <xdr:to>
      <xdr:col>46</xdr:col>
      <xdr:colOff>38100</xdr:colOff>
      <xdr:row>97</xdr:row>
      <xdr:rowOff>60134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51261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22682</xdr:rowOff>
    </xdr:from>
    <xdr:to>
      <xdr:col>41</xdr:col>
      <xdr:colOff>50800</xdr:colOff>
      <xdr:row>96</xdr:row>
      <xdr:rowOff>65430</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310432"/>
          <a:ext cx="889000" cy="21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117602</xdr:rowOff>
    </xdr:from>
    <xdr:to>
      <xdr:col>41</xdr:col>
      <xdr:colOff>101600</xdr:colOff>
      <xdr:row>97</xdr:row>
      <xdr:rowOff>47752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38879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6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62052</xdr:rowOff>
    </xdr:from>
    <xdr:to>
      <xdr:col>36</xdr:col>
      <xdr:colOff>165100</xdr:colOff>
      <xdr:row>97</xdr:row>
      <xdr:rowOff>163652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154779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138988</xdr:rowOff>
    </xdr:from>
    <xdr:to>
      <xdr:col>55</xdr:col>
      <xdr:colOff>50800</xdr:colOff>
      <xdr:row>94</xdr:row>
      <xdr:rowOff>69138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08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161865</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5935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99619</xdr:rowOff>
    </xdr:from>
    <xdr:to>
      <xdr:col>50</xdr:col>
      <xdr:colOff>165100</xdr:colOff>
      <xdr:row>92</xdr:row>
      <xdr:rowOff>29769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570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90</xdr:row>
      <xdr:rowOff>46296</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39795" y="15476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131496</xdr:rowOff>
    </xdr:from>
    <xdr:to>
      <xdr:col>46</xdr:col>
      <xdr:colOff>38100</xdr:colOff>
      <xdr:row>94</xdr:row>
      <xdr:rowOff>61646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07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78173</xdr:rowOff>
    </xdr:from>
    <xdr:ext cx="59901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50795" y="15851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143332</xdr:rowOff>
    </xdr:from>
    <xdr:to>
      <xdr:col>41</xdr:col>
      <xdr:colOff>101600</xdr:colOff>
      <xdr:row>95</xdr:row>
      <xdr:rowOff>73482</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25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90009</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03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14630</xdr:rowOff>
    </xdr:from>
    <xdr:to>
      <xdr:col>36</xdr:col>
      <xdr:colOff>165100</xdr:colOff>
      <xdr:row>96</xdr:row>
      <xdr:rowOff>116230</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47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132757</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24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67147</xdr:rowOff>
    </xdr:from>
    <xdr:to>
      <xdr:col>85</xdr:col>
      <xdr:colOff>126364</xdr:colOff>
      <xdr:row>38</xdr:row>
      <xdr:rowOff>156736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10647"/>
          <a:ext cx="1269" cy="1461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160563</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156736</xdr:rowOff>
    </xdr:from>
    <xdr:to>
      <xdr:col>86</xdr:col>
      <xdr:colOff>25400</xdr:colOff>
      <xdr:row>38</xdr:row>
      <xdr:rowOff>156736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7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13824</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98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67147</xdr:rowOff>
    </xdr:from>
    <xdr:to>
      <xdr:col>86</xdr:col>
      <xdr:colOff>25400</xdr:colOff>
      <xdr:row>30</xdr:row>
      <xdr:rowOff>67147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1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30811</xdr:rowOff>
    </xdr:from>
    <xdr:to>
      <xdr:col>85</xdr:col>
      <xdr:colOff>127000</xdr:colOff>
      <xdr:row>38</xdr:row>
      <xdr:rowOff>67974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545911"/>
          <a:ext cx="838200" cy="3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165726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37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142849</xdr:rowOff>
    </xdr:from>
    <xdr:to>
      <xdr:col>85</xdr:col>
      <xdr:colOff>177800</xdr:colOff>
      <xdr:row>38</xdr:row>
      <xdr:rowOff>72999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4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67724</xdr:rowOff>
    </xdr:from>
    <xdr:to>
      <xdr:col>81</xdr:col>
      <xdr:colOff>50800</xdr:colOff>
      <xdr:row>38</xdr:row>
      <xdr:rowOff>67974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582824"/>
          <a:ext cx="889000" cy="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156925</xdr:rowOff>
    </xdr:from>
    <xdr:to>
      <xdr:col>81</xdr:col>
      <xdr:colOff>101600</xdr:colOff>
      <xdr:row>38</xdr:row>
      <xdr:rowOff>87075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50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103602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27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47813</xdr:rowOff>
    </xdr:from>
    <xdr:to>
      <xdr:col>76</xdr:col>
      <xdr:colOff>114300</xdr:colOff>
      <xdr:row>38</xdr:row>
      <xdr:rowOff>67724</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562913"/>
          <a:ext cx="889000" cy="1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157197</xdr:rowOff>
    </xdr:from>
    <xdr:to>
      <xdr:col>76</xdr:col>
      <xdr:colOff>165100</xdr:colOff>
      <xdr:row>38</xdr:row>
      <xdr:rowOff>87347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5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103874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27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26859</xdr:rowOff>
    </xdr:from>
    <xdr:to>
      <xdr:col>71</xdr:col>
      <xdr:colOff>177800</xdr:colOff>
      <xdr:row>38</xdr:row>
      <xdr:rowOff>47813</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541959"/>
          <a:ext cx="889000" cy="20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147933</xdr:rowOff>
    </xdr:from>
    <xdr:to>
      <xdr:col>72</xdr:col>
      <xdr:colOff>38100</xdr:colOff>
      <xdr:row>38</xdr:row>
      <xdr:rowOff>78084</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491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94610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26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163576</xdr:rowOff>
    </xdr:from>
    <xdr:to>
      <xdr:col>67</xdr:col>
      <xdr:colOff>101600</xdr:colOff>
      <xdr:row>38</xdr:row>
      <xdr:rowOff>93726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50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84853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59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151460</xdr:rowOff>
    </xdr:from>
    <xdr:to>
      <xdr:col>85</xdr:col>
      <xdr:colOff>177800</xdr:colOff>
      <xdr:row>38</xdr:row>
      <xdr:rowOff>81611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951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121276</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46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17174</xdr:rowOff>
    </xdr:from>
    <xdr:to>
      <xdr:col>81</xdr:col>
      <xdr:colOff>101600</xdr:colOff>
      <xdr:row>38</xdr:row>
      <xdr:rowOff>118774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53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109901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62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16924</xdr:rowOff>
    </xdr:from>
    <xdr:to>
      <xdr:col>76</xdr:col>
      <xdr:colOff>165100</xdr:colOff>
      <xdr:row>38</xdr:row>
      <xdr:rowOff>118524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53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109651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62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168463</xdr:rowOff>
    </xdr:from>
    <xdr:to>
      <xdr:col>72</xdr:col>
      <xdr:colOff>38100</xdr:colOff>
      <xdr:row>38</xdr:row>
      <xdr:rowOff>98613</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51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89740</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60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147509</xdr:rowOff>
    </xdr:from>
    <xdr:to>
      <xdr:col>67</xdr:col>
      <xdr:colOff>101600</xdr:colOff>
      <xdr:row>38</xdr:row>
      <xdr:rowOff>77659</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9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94186</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266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57846</xdr:rowOff>
    </xdr:from>
    <xdr:to>
      <xdr:col>85</xdr:col>
      <xdr:colOff>126364</xdr:colOff>
      <xdr:row>57</xdr:row>
      <xdr:rowOff>121199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801796"/>
          <a:ext cx="1269" cy="1092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125026</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89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121199</xdr:rowOff>
    </xdr:from>
    <xdr:to>
      <xdr:col>86</xdr:col>
      <xdr:colOff>25400</xdr:colOff>
      <xdr:row>57</xdr:row>
      <xdr:rowOff>121199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893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4523</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77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57846</xdr:rowOff>
    </xdr:from>
    <xdr:to>
      <xdr:col>86</xdr:col>
      <xdr:colOff>25400</xdr:colOff>
      <xdr:row>51</xdr:row>
      <xdr:rowOff>57846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8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89560</xdr:rowOff>
    </xdr:from>
    <xdr:to>
      <xdr:col>85</xdr:col>
      <xdr:colOff>127000</xdr:colOff>
      <xdr:row>57</xdr:row>
      <xdr:rowOff>37097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690760"/>
          <a:ext cx="838200" cy="11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45910</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475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23033</xdr:rowOff>
    </xdr:from>
    <xdr:to>
      <xdr:col>85</xdr:col>
      <xdr:colOff>177800</xdr:colOff>
      <xdr:row>56</xdr:row>
      <xdr:rowOff>124633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62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37097</xdr:rowOff>
    </xdr:from>
    <xdr:to>
      <xdr:col>81</xdr:col>
      <xdr:colOff>50800</xdr:colOff>
      <xdr:row>57</xdr:row>
      <xdr:rowOff>146558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809747"/>
          <a:ext cx="889000" cy="109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50960</xdr:rowOff>
    </xdr:from>
    <xdr:to>
      <xdr:col>81</xdr:col>
      <xdr:colOff>101600</xdr:colOff>
      <xdr:row>56</xdr:row>
      <xdr:rowOff>152560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6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169087</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42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140508</xdr:rowOff>
    </xdr:from>
    <xdr:to>
      <xdr:col>76</xdr:col>
      <xdr:colOff>114300</xdr:colOff>
      <xdr:row>57</xdr:row>
      <xdr:rowOff>146558</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913158"/>
          <a:ext cx="889000" cy="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48164</xdr:rowOff>
    </xdr:from>
    <xdr:to>
      <xdr:col>76</xdr:col>
      <xdr:colOff>165100</xdr:colOff>
      <xdr:row>56</xdr:row>
      <xdr:rowOff>149764</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49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166291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42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140508</xdr:rowOff>
    </xdr:from>
    <xdr:to>
      <xdr:col>71</xdr:col>
      <xdr:colOff>177800</xdr:colOff>
      <xdr:row>58</xdr:row>
      <xdr:rowOff>11974</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913158"/>
          <a:ext cx="889000" cy="4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36992</xdr:rowOff>
    </xdr:from>
    <xdr:to>
      <xdr:col>72</xdr:col>
      <xdr:colOff>38100</xdr:colOff>
      <xdr:row>56</xdr:row>
      <xdr:rowOff>138592</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3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155119</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41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71961</xdr:rowOff>
    </xdr:from>
    <xdr:to>
      <xdr:col>67</xdr:col>
      <xdr:colOff>101600</xdr:colOff>
      <xdr:row>57</xdr:row>
      <xdr:rowOff>2111</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673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18638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44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38760</xdr:rowOff>
    </xdr:from>
    <xdr:to>
      <xdr:col>85</xdr:col>
      <xdr:colOff>177800</xdr:colOff>
      <xdr:row>56</xdr:row>
      <xdr:rowOff>140360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63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17187</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61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157747</xdr:rowOff>
    </xdr:from>
    <xdr:to>
      <xdr:col>81</xdr:col>
      <xdr:colOff>101600</xdr:colOff>
      <xdr:row>57</xdr:row>
      <xdr:rowOff>87897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75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79024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85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95758</xdr:rowOff>
    </xdr:from>
    <xdr:to>
      <xdr:col>76</xdr:col>
      <xdr:colOff>165100</xdr:colOff>
      <xdr:row>58</xdr:row>
      <xdr:rowOff>25908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86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17035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96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89708</xdr:rowOff>
    </xdr:from>
    <xdr:to>
      <xdr:col>72</xdr:col>
      <xdr:colOff>38100</xdr:colOff>
      <xdr:row>58</xdr:row>
      <xdr:rowOff>19858</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86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10985</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95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132624</xdr:rowOff>
    </xdr:from>
    <xdr:to>
      <xdr:col>67</xdr:col>
      <xdr:colOff>101600</xdr:colOff>
      <xdr:row>58</xdr:row>
      <xdr:rowOff>62774</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90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53901</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99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59804</xdr:rowOff>
    </xdr:from>
    <xdr:to>
      <xdr:col>85</xdr:col>
      <xdr:colOff>126364</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232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6481</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200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35,597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59804</xdr:rowOff>
    </xdr:from>
    <xdr:to>
      <xdr:col>86</xdr:col>
      <xdr:colOff>25400</xdr:colOff>
      <xdr:row>71</xdr:row>
      <xdr:rowOff>59804</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23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81483</xdr:rowOff>
    </xdr:from>
    <xdr:to>
      <xdr:col>85</xdr:col>
      <xdr:colOff>127000</xdr:colOff>
      <xdr:row>78</xdr:row>
      <xdr:rowOff>92875</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5481300" y="13454583"/>
          <a:ext cx="838200" cy="1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35538</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237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12661</xdr:rowOff>
    </xdr:from>
    <xdr:to>
      <xdr:col>85</xdr:col>
      <xdr:colOff>177800</xdr:colOff>
      <xdr:row>78</xdr:row>
      <xdr:rowOff>114261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92875</xdr:rowOff>
    </xdr:from>
    <xdr:to>
      <xdr:col>81</xdr:col>
      <xdr:colOff>50800</xdr:colOff>
      <xdr:row>79</xdr:row>
      <xdr:rowOff>37516</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4592300" y="13465975"/>
          <a:ext cx="889000" cy="11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32513</xdr:rowOff>
    </xdr:from>
    <xdr:to>
      <xdr:col>81</xdr:col>
      <xdr:colOff>101600</xdr:colOff>
      <xdr:row>78</xdr:row>
      <xdr:rowOff>134113</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150640</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36830</xdr:rowOff>
    </xdr:from>
    <xdr:to>
      <xdr:col>76</xdr:col>
      <xdr:colOff>114300</xdr:colOff>
      <xdr:row>79</xdr:row>
      <xdr:rowOff>37516</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581380"/>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9880</xdr:rowOff>
    </xdr:from>
    <xdr:to>
      <xdr:col>76</xdr:col>
      <xdr:colOff>165100</xdr:colOff>
      <xdr:row>78</xdr:row>
      <xdr:rowOff>111480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128007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104457</xdr:rowOff>
    </xdr:from>
    <xdr:to>
      <xdr:col>71</xdr:col>
      <xdr:colOff>177800</xdr:colOff>
      <xdr:row>79</xdr:row>
      <xdr:rowOff>36830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477557"/>
          <a:ext cx="889000" cy="103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90767</xdr:rowOff>
    </xdr:from>
    <xdr:to>
      <xdr:col>72</xdr:col>
      <xdr:colOff>38100</xdr:colOff>
      <xdr:row>78</xdr:row>
      <xdr:rowOff>20917</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37444</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91987</xdr:rowOff>
    </xdr:from>
    <xdr:to>
      <xdr:col>67</xdr:col>
      <xdr:colOff>101600</xdr:colOff>
      <xdr:row>78</xdr:row>
      <xdr:rowOff>22137</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2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38664</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06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30683</xdr:rowOff>
    </xdr:from>
    <xdr:to>
      <xdr:col>85</xdr:col>
      <xdr:colOff>177800</xdr:colOff>
      <xdr:row>78</xdr:row>
      <xdr:rowOff>132283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40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9110</xdr:rowOff>
    </xdr:from>
    <xdr:ext cx="469744"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38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42075</xdr:rowOff>
    </xdr:from>
    <xdr:to>
      <xdr:col>81</xdr:col>
      <xdr:colOff>101600</xdr:colOff>
      <xdr:row>78</xdr:row>
      <xdr:rowOff>143675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4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134802</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46428" y="13507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158166</xdr:rowOff>
    </xdr:from>
    <xdr:to>
      <xdr:col>76</xdr:col>
      <xdr:colOff>165100</xdr:colOff>
      <xdr:row>79</xdr:row>
      <xdr:rowOff>88316</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3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79443</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03017" y="13623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157480</xdr:rowOff>
    </xdr:from>
    <xdr:to>
      <xdr:col>72</xdr:col>
      <xdr:colOff>38100</xdr:colOff>
      <xdr:row>79</xdr:row>
      <xdr:rowOff>87630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3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78757</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14017" y="13623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53657</xdr:rowOff>
    </xdr:from>
    <xdr:to>
      <xdr:col>67</xdr:col>
      <xdr:colOff>101600</xdr:colOff>
      <xdr:row>78</xdr:row>
      <xdr:rowOff>155257</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42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146384</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579428" y="13519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103048</xdr:rowOff>
    </xdr:from>
    <xdr:to>
      <xdr:col>85</xdr:col>
      <xdr:colOff>126364</xdr:colOff>
      <xdr:row>98</xdr:row>
      <xdr:rowOff>5245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33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9072</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1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5245</xdr:rowOff>
    </xdr:from>
    <xdr:to>
      <xdr:col>86</xdr:col>
      <xdr:colOff>25400</xdr:colOff>
      <xdr:row>98</xdr:row>
      <xdr:rowOff>5245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0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49725</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103048</xdr:rowOff>
    </xdr:from>
    <xdr:to>
      <xdr:col>86</xdr:col>
      <xdr:colOff>25400</xdr:colOff>
      <xdr:row>90</xdr:row>
      <xdr:rowOff>103048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33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1524</xdr:rowOff>
    </xdr:from>
    <xdr:to>
      <xdr:col>85</xdr:col>
      <xdr:colOff>127000</xdr:colOff>
      <xdr:row>94</xdr:row>
      <xdr:rowOff>30772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117824"/>
          <a:ext cx="838200" cy="2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101440</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217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123013</xdr:rowOff>
    </xdr:from>
    <xdr:to>
      <xdr:col>85</xdr:col>
      <xdr:colOff>177800</xdr:colOff>
      <xdr:row>95</xdr:row>
      <xdr:rowOff>53163</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23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1524</xdr:rowOff>
    </xdr:from>
    <xdr:to>
      <xdr:col>81</xdr:col>
      <xdr:colOff>50800</xdr:colOff>
      <xdr:row>94</xdr:row>
      <xdr:rowOff>55550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117824"/>
          <a:ext cx="889000" cy="5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137300</xdr:rowOff>
    </xdr:from>
    <xdr:to>
      <xdr:col>81</xdr:col>
      <xdr:colOff>101600</xdr:colOff>
      <xdr:row>95</xdr:row>
      <xdr:rowOff>67450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58577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34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55550</xdr:rowOff>
    </xdr:from>
    <xdr:to>
      <xdr:col>76</xdr:col>
      <xdr:colOff>114300</xdr:colOff>
      <xdr:row>94</xdr:row>
      <xdr:rowOff>61646</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171850"/>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143129</xdr:rowOff>
    </xdr:from>
    <xdr:to>
      <xdr:col>76</xdr:col>
      <xdr:colOff>165100</xdr:colOff>
      <xdr:row>95</xdr:row>
      <xdr:rowOff>73279</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64406</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35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35801</xdr:rowOff>
    </xdr:from>
    <xdr:to>
      <xdr:col>71</xdr:col>
      <xdr:colOff>177800</xdr:colOff>
      <xdr:row>94</xdr:row>
      <xdr:rowOff>61646</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152101"/>
          <a:ext cx="889000" cy="2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154127</xdr:rowOff>
    </xdr:from>
    <xdr:to>
      <xdr:col>72</xdr:col>
      <xdr:colOff>38100</xdr:colOff>
      <xdr:row>95</xdr:row>
      <xdr:rowOff>84277</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75404</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36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25349</xdr:rowOff>
    </xdr:from>
    <xdr:to>
      <xdr:col>67</xdr:col>
      <xdr:colOff>101600</xdr:colOff>
      <xdr:row>95</xdr:row>
      <xdr:rowOff>126949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118076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40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151422</xdr:rowOff>
    </xdr:from>
    <xdr:to>
      <xdr:col>85</xdr:col>
      <xdr:colOff>177800</xdr:colOff>
      <xdr:row>94</xdr:row>
      <xdr:rowOff>81572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09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2849</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594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122174</xdr:rowOff>
    </xdr:from>
    <xdr:to>
      <xdr:col>81</xdr:col>
      <xdr:colOff>101600</xdr:colOff>
      <xdr:row>94</xdr:row>
      <xdr:rowOff>52324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06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68851</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584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4750</xdr:rowOff>
    </xdr:from>
    <xdr:to>
      <xdr:col>76</xdr:col>
      <xdr:colOff>165100</xdr:colOff>
      <xdr:row>94</xdr:row>
      <xdr:rowOff>106350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12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122877</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589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10846</xdr:rowOff>
    </xdr:from>
    <xdr:to>
      <xdr:col>72</xdr:col>
      <xdr:colOff>38100</xdr:colOff>
      <xdr:row>94</xdr:row>
      <xdr:rowOff>112446</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12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128973</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590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156451</xdr:rowOff>
    </xdr:from>
    <xdr:to>
      <xdr:col>67</xdr:col>
      <xdr:colOff>101600</xdr:colOff>
      <xdr:row>94</xdr:row>
      <xdr:rowOff>86601</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10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103128</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587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65913</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380863"/>
          <a:ext cx="1269" cy="1350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70756</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57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12590</xdr:rowOff>
    </xdr:from>
    <xdr:ext cx="534377"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15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65913</xdr:rowOff>
    </xdr:from>
    <xdr:to>
      <xdr:col>116</xdr:col>
      <xdr:colOff>152400</xdr:colOff>
      <xdr:row>31</xdr:row>
      <xdr:rowOff>65913</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38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159656</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5033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136779</xdr:rowOff>
    </xdr:from>
    <xdr:to>
      <xdr:col>116</xdr:col>
      <xdr:colOff>114300</xdr:colOff>
      <xdr:row>39</xdr:row>
      <xdr:rowOff>66929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6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153670</xdr:rowOff>
    </xdr:from>
    <xdr:to>
      <xdr:col>112</xdr:col>
      <xdr:colOff>38100</xdr:colOff>
      <xdr:row>39</xdr:row>
      <xdr:rowOff>83820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100347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443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159512</xdr:rowOff>
    </xdr:from>
    <xdr:to>
      <xdr:col>107</xdr:col>
      <xdr:colOff>101600</xdr:colOff>
      <xdr:row>39</xdr:row>
      <xdr:rowOff>89662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106189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77333" y="6449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148590</xdr:rowOff>
    </xdr:from>
    <xdr:to>
      <xdr:col>102</xdr:col>
      <xdr:colOff>165100</xdr:colOff>
      <xdr:row>39</xdr:row>
      <xdr:rowOff>78740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95267</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438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161544</xdr:rowOff>
    </xdr:from>
    <xdr:to>
      <xdr:col>98</xdr:col>
      <xdr:colOff>38100</xdr:colOff>
      <xdr:row>39</xdr:row>
      <xdr:rowOff>91694</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7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108221</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99333" y="64518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115206</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630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類似団体内平均と比較して、特に高い水準にある経費は労働費と土木費である。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年度の労働費は、住民一人当たり４，６</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４円で、類似団体内平均の約</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倍となっている。これは、勤労者の生活安定と福祉増進事業を目的として毎年度労働金庫に預託を行っているためである。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年度の土木費は、住民一人当たり</a:t>
          </a:r>
          <a:r>
            <a:rPr kumimoji="1" lang="ja-JP" altLang="en-US" sz="1100">
              <a:solidFill>
                <a:schemeClr val="dk1"/>
              </a:solidFill>
              <a:effectLst/>
              <a:latin typeface="+mn-lt"/>
              <a:ea typeface="+mn-ea"/>
              <a:cs typeface="+mn-cs"/>
            </a:rPr>
            <a:t>９９，５５６</a:t>
          </a:r>
          <a:r>
            <a:rPr kumimoji="1" lang="ja-JP" altLang="ja-JP" sz="1100">
              <a:solidFill>
                <a:schemeClr val="dk1"/>
              </a:solidFill>
              <a:effectLst/>
              <a:latin typeface="+mn-lt"/>
              <a:ea typeface="+mn-ea"/>
              <a:cs typeface="+mn-cs"/>
            </a:rPr>
            <a:t>円で、類似団体内平均の約</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倍となっている。これは、大竹駅周辺整備事業</a:t>
          </a:r>
          <a:r>
            <a:rPr kumimoji="1" lang="ja-JP" altLang="en-US" sz="1100">
              <a:solidFill>
                <a:schemeClr val="dk1"/>
              </a:solidFill>
              <a:effectLst/>
              <a:latin typeface="+mn-lt"/>
              <a:ea typeface="+mn-ea"/>
              <a:cs typeface="+mn-cs"/>
            </a:rPr>
            <a:t>や橋りょう長寿命化事業などの工事費等</a:t>
          </a:r>
          <a:r>
            <a:rPr kumimoji="1" lang="ja-JP" altLang="ja-JP" sz="1100">
              <a:solidFill>
                <a:schemeClr val="dk1"/>
              </a:solidFill>
              <a:effectLst/>
              <a:latin typeface="+mn-lt"/>
              <a:ea typeface="+mn-ea"/>
              <a:cs typeface="+mn-cs"/>
            </a:rPr>
            <a:t>によ</a:t>
          </a:r>
          <a:r>
            <a:rPr kumimoji="1" lang="ja-JP" altLang="en-US" sz="1100">
              <a:solidFill>
                <a:schemeClr val="dk1"/>
              </a:solidFill>
              <a:effectLst/>
              <a:latin typeface="+mn-lt"/>
              <a:ea typeface="+mn-ea"/>
              <a:cs typeface="+mn-cs"/>
            </a:rPr>
            <a:t>るもの</a:t>
          </a:r>
          <a:r>
            <a:rPr kumimoji="1" lang="ja-JP" altLang="ja-JP" sz="1100">
              <a:solidFill>
                <a:schemeClr val="dk1"/>
              </a:solidFill>
              <a:effectLst/>
              <a:latin typeface="+mn-lt"/>
              <a:ea typeface="+mn-ea"/>
              <a:cs typeface="+mn-cs"/>
            </a:rPr>
            <a:t>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近年は大規模事業が続いているため、事業費が大きく増加している傾向にある。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050" b="0" i="0">
              <a:solidFill>
                <a:schemeClr val="dk1"/>
              </a:solidFill>
              <a:effectLst/>
              <a:latin typeface="+mn-lt"/>
              <a:ea typeface="+mn-ea"/>
              <a:cs typeface="+mn-cs"/>
            </a:rPr>
            <a:t>　財政調整基金は、</a:t>
          </a:r>
          <a:r>
            <a:rPr lang="ja-JP" altLang="en-US" sz="1050" b="0" i="0">
              <a:solidFill>
                <a:schemeClr val="dk1"/>
              </a:solidFill>
              <a:effectLst/>
              <a:latin typeface="+mn-lt"/>
              <a:ea typeface="+mn-ea"/>
              <a:cs typeface="+mn-cs"/>
            </a:rPr>
            <a:t>大規模災害が発生した</a:t>
          </a:r>
          <a:r>
            <a:rPr lang="ja-JP" altLang="ja-JP" sz="1050" b="0" i="0">
              <a:solidFill>
                <a:schemeClr val="dk1"/>
              </a:solidFill>
              <a:effectLst/>
              <a:latin typeface="+mn-lt"/>
              <a:ea typeface="+mn-ea"/>
              <a:cs typeface="+mn-cs"/>
            </a:rPr>
            <a:t>平成３０年度</a:t>
          </a:r>
          <a:r>
            <a:rPr lang="ja-JP" altLang="en-US" sz="1050" b="0" i="0">
              <a:solidFill>
                <a:schemeClr val="dk1"/>
              </a:solidFill>
              <a:effectLst/>
              <a:latin typeface="+mn-lt"/>
              <a:ea typeface="+mn-ea"/>
              <a:cs typeface="+mn-cs"/>
            </a:rPr>
            <a:t>以降取崩しを行っていない</a:t>
          </a:r>
          <a:r>
            <a:rPr lang="ja-JP" altLang="ja-JP" sz="1050" b="0" i="0">
              <a:solidFill>
                <a:schemeClr val="dk1"/>
              </a:solidFill>
              <a:effectLst/>
              <a:latin typeface="+mn-lt"/>
              <a:ea typeface="+mn-ea"/>
              <a:cs typeface="+mn-cs"/>
            </a:rPr>
            <a:t>。</a:t>
          </a:r>
          <a:endParaRPr lang="en-US" altLang="ja-JP" sz="1050" b="0" i="0">
            <a:solidFill>
              <a:schemeClr val="dk1"/>
            </a:solidFill>
            <a:effectLst/>
            <a:latin typeface="+mn-lt"/>
            <a:ea typeface="+mn-ea"/>
            <a:cs typeface="+mn-cs"/>
          </a:endParaRPr>
        </a:p>
        <a:p>
          <a:pPr rtl="0"/>
          <a:r>
            <a:rPr lang="ja-JP" altLang="en-US" sz="1050" b="0" i="0">
              <a:solidFill>
                <a:schemeClr val="dk1"/>
              </a:solidFill>
              <a:effectLst/>
              <a:latin typeface="+mn-lt"/>
              <a:ea typeface="+mn-ea"/>
              <a:cs typeface="+mn-cs"/>
            </a:rPr>
            <a:t>　</a:t>
          </a:r>
          <a:r>
            <a:rPr lang="ja-JP" altLang="ja-JP" sz="1050" b="0" i="0">
              <a:solidFill>
                <a:schemeClr val="dk1"/>
              </a:solidFill>
              <a:effectLst/>
              <a:latin typeface="+mn-lt"/>
              <a:ea typeface="+mn-ea"/>
              <a:cs typeface="+mn-cs"/>
            </a:rPr>
            <a:t>令和</a:t>
          </a:r>
          <a:r>
            <a:rPr lang="ja-JP" altLang="en-US" sz="1050" b="0" i="0">
              <a:solidFill>
                <a:schemeClr val="dk1"/>
              </a:solidFill>
              <a:effectLst/>
              <a:latin typeface="+mn-lt"/>
              <a:ea typeface="+mn-ea"/>
              <a:cs typeface="+mn-cs"/>
            </a:rPr>
            <a:t>５</a:t>
          </a:r>
          <a:r>
            <a:rPr lang="ja-JP" altLang="ja-JP" sz="1050" b="0" i="0">
              <a:solidFill>
                <a:schemeClr val="dk1"/>
              </a:solidFill>
              <a:effectLst/>
              <a:latin typeface="+mn-lt"/>
              <a:ea typeface="+mn-ea"/>
              <a:cs typeface="+mn-cs"/>
            </a:rPr>
            <a:t>年度は</a:t>
          </a:r>
          <a:r>
            <a:rPr lang="ja-JP" altLang="en-US" sz="1050" b="0" i="0">
              <a:solidFill>
                <a:schemeClr val="dk1"/>
              </a:solidFill>
              <a:effectLst/>
              <a:latin typeface="+mn-lt"/>
              <a:ea typeface="+mn-ea"/>
              <a:cs typeface="+mn-cs"/>
            </a:rPr>
            <a:t>、</a:t>
          </a:r>
          <a:r>
            <a:rPr lang="ja-JP" altLang="ja-JP" sz="1050" b="0" i="0">
              <a:solidFill>
                <a:schemeClr val="dk1"/>
              </a:solidFill>
              <a:effectLst/>
              <a:latin typeface="+mn-lt"/>
              <a:ea typeface="+mn-ea"/>
              <a:cs typeface="+mn-cs"/>
            </a:rPr>
            <a:t>地方交付税の増加などの影響により基金</a:t>
          </a:r>
          <a:r>
            <a:rPr lang="ja-JP" altLang="en-US" sz="1050" b="0" i="0">
              <a:solidFill>
                <a:schemeClr val="dk1"/>
              </a:solidFill>
              <a:effectLst/>
              <a:latin typeface="+mn-lt"/>
              <a:ea typeface="+mn-ea"/>
              <a:cs typeface="+mn-cs"/>
            </a:rPr>
            <a:t>残高は増加した</a:t>
          </a:r>
          <a:r>
            <a:rPr lang="ja-JP" altLang="ja-JP" sz="1050" b="0" i="0">
              <a:solidFill>
                <a:schemeClr val="dk1"/>
              </a:solidFill>
              <a:effectLst/>
              <a:latin typeface="+mn-lt"/>
              <a:ea typeface="+mn-ea"/>
              <a:cs typeface="+mn-cs"/>
            </a:rPr>
            <a:t>。</a:t>
          </a:r>
          <a:endParaRPr lang="ja-JP" altLang="ja-JP" sz="1200">
            <a:effectLst/>
          </a:endParaRPr>
        </a:p>
        <a:p>
          <a:pPr rtl="0"/>
          <a:r>
            <a:rPr lang="ja-JP" altLang="ja-JP" sz="1050" b="0" i="0">
              <a:solidFill>
                <a:schemeClr val="dk1"/>
              </a:solidFill>
              <a:effectLst/>
              <a:latin typeface="+mn-lt"/>
              <a:ea typeface="+mn-ea"/>
              <a:cs typeface="+mn-cs"/>
            </a:rPr>
            <a:t>　これまでの市債の発行状況から公債費は増加傾向にあり、また今後予定されている大規模建設事業に必要な一般財源の不足は必至であるため、効率的な行財政運営を図り、基金残高の水準を高めていく必要がある。</a:t>
          </a:r>
          <a:endParaRPr lang="ja-JP" altLang="ja-JP" sz="12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a:solidFill>
                <a:schemeClr val="dk1"/>
              </a:solidFill>
              <a:effectLst/>
              <a:latin typeface="+mn-lt"/>
              <a:ea typeface="+mn-ea"/>
              <a:cs typeface="+mn-cs"/>
            </a:rPr>
            <a:t>　連結実質収支額等は黒字となっているため、連結実質赤字比率の算定はない。</a:t>
          </a:r>
          <a:endParaRPr lang="ja-JP" altLang="ja-JP" sz="1400">
            <a:effectLst/>
          </a:endParaRPr>
        </a:p>
        <a:p>
          <a:pPr rtl="0"/>
          <a:r>
            <a:rPr lang="ja-JP" altLang="ja-JP" sz="1100" b="0" i="0">
              <a:solidFill>
                <a:schemeClr val="dk1"/>
              </a:solidFill>
              <a:effectLst/>
              <a:latin typeface="+mn-lt"/>
              <a:ea typeface="+mn-ea"/>
              <a:cs typeface="+mn-cs"/>
            </a:rPr>
            <a:t>　今後も、資金不足を起こさないよう、一定の基金水準を保つとともに、一般会計からの繰出が多い会計においては、経営改善に努めていく。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75" thickBot="1" x14ac:dyDescent="0.2">
      <c r="B2" s="176" t="s">
        <v>77</v>
      </c>
      <c r="C2" s="176"/>
      <c r="D2" s="177"/>
    </row>
    <row r="3" spans="1:119" ht="18.75" customHeight="1" thickBot="1" x14ac:dyDescent="0.2">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1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17374769</v>
      </c>
      <c r="BO4" s="462"/>
      <c r="BP4" s="462"/>
      <c r="BQ4" s="462"/>
      <c r="BR4" s="462"/>
      <c r="BS4" s="462"/>
      <c r="BT4" s="462"/>
      <c r="BU4" s="463"/>
      <c r="BV4" s="461">
        <v>17396171</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3.6</v>
      </c>
      <c r="CU4" s="602"/>
      <c r="CV4" s="602"/>
      <c r="CW4" s="602"/>
      <c r="CX4" s="602"/>
      <c r="CY4" s="602"/>
      <c r="CZ4" s="602"/>
      <c r="DA4" s="603"/>
      <c r="DB4" s="601">
        <v>1.5</v>
      </c>
      <c r="DC4" s="602"/>
      <c r="DD4" s="602"/>
      <c r="DE4" s="602"/>
      <c r="DF4" s="602"/>
      <c r="DG4" s="602"/>
      <c r="DH4" s="602"/>
      <c r="DI4" s="603"/>
    </row>
    <row r="5" spans="1:119" ht="18.75" customHeight="1" x14ac:dyDescent="0.15">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16770350</v>
      </c>
      <c r="BO5" s="433"/>
      <c r="BP5" s="433"/>
      <c r="BQ5" s="433"/>
      <c r="BR5" s="433"/>
      <c r="BS5" s="433"/>
      <c r="BT5" s="433"/>
      <c r="BU5" s="434"/>
      <c r="BV5" s="432">
        <v>16635373</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96.9</v>
      </c>
      <c r="CU5" s="430"/>
      <c r="CV5" s="430"/>
      <c r="CW5" s="430"/>
      <c r="CX5" s="430"/>
      <c r="CY5" s="430"/>
      <c r="CZ5" s="430"/>
      <c r="DA5" s="431"/>
      <c r="DB5" s="429">
        <v>96.1</v>
      </c>
      <c r="DC5" s="430"/>
      <c r="DD5" s="430"/>
      <c r="DE5" s="430"/>
      <c r="DF5" s="430"/>
      <c r="DG5" s="430"/>
      <c r="DH5" s="430"/>
      <c r="DI5" s="431"/>
    </row>
    <row r="6" spans="1:119" ht="18.75" customHeight="1" x14ac:dyDescent="0.15">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604419</v>
      </c>
      <c r="BO6" s="433"/>
      <c r="BP6" s="433"/>
      <c r="BQ6" s="433"/>
      <c r="BR6" s="433"/>
      <c r="BS6" s="433"/>
      <c r="BT6" s="433"/>
      <c r="BU6" s="434"/>
      <c r="BV6" s="432">
        <v>760798</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97.5</v>
      </c>
      <c r="CU6" s="576"/>
      <c r="CV6" s="576"/>
      <c r="CW6" s="576"/>
      <c r="CX6" s="576"/>
      <c r="CY6" s="576"/>
      <c r="CZ6" s="576"/>
      <c r="DA6" s="577"/>
      <c r="DB6" s="575">
        <v>98.8</v>
      </c>
      <c r="DC6" s="576"/>
      <c r="DD6" s="576"/>
      <c r="DE6" s="576"/>
      <c r="DF6" s="576"/>
      <c r="DG6" s="576"/>
      <c r="DH6" s="576"/>
      <c r="DI6" s="577"/>
    </row>
    <row r="7" spans="1:119" ht="18.75" customHeight="1" x14ac:dyDescent="0.1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324068</v>
      </c>
      <c r="BO7" s="433"/>
      <c r="BP7" s="433"/>
      <c r="BQ7" s="433"/>
      <c r="BR7" s="433"/>
      <c r="BS7" s="433"/>
      <c r="BT7" s="433"/>
      <c r="BU7" s="434"/>
      <c r="BV7" s="432">
        <v>641830</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7865487</v>
      </c>
      <c r="CU7" s="433"/>
      <c r="CV7" s="433"/>
      <c r="CW7" s="433"/>
      <c r="CX7" s="433"/>
      <c r="CY7" s="433"/>
      <c r="CZ7" s="433"/>
      <c r="DA7" s="434"/>
      <c r="DB7" s="432">
        <v>7704492</v>
      </c>
      <c r="DC7" s="433"/>
      <c r="DD7" s="433"/>
      <c r="DE7" s="433"/>
      <c r="DF7" s="433"/>
      <c r="DG7" s="433"/>
      <c r="DH7" s="433"/>
      <c r="DI7" s="434"/>
    </row>
    <row r="8" spans="1:119" ht="18.75" customHeight="1" thickBot="1" x14ac:dyDescent="0.2">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280351</v>
      </c>
      <c r="BO8" s="433"/>
      <c r="BP8" s="433"/>
      <c r="BQ8" s="433"/>
      <c r="BR8" s="433"/>
      <c r="BS8" s="433"/>
      <c r="BT8" s="433"/>
      <c r="BU8" s="434"/>
      <c r="BV8" s="432">
        <v>118968</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0.73</v>
      </c>
      <c r="CU8" s="536"/>
      <c r="CV8" s="536"/>
      <c r="CW8" s="536"/>
      <c r="CX8" s="536"/>
      <c r="CY8" s="536"/>
      <c r="CZ8" s="536"/>
      <c r="DA8" s="537"/>
      <c r="DB8" s="535">
        <v>0.75</v>
      </c>
      <c r="DC8" s="536"/>
      <c r="DD8" s="536"/>
      <c r="DE8" s="536"/>
      <c r="DF8" s="536"/>
      <c r="DG8" s="536"/>
      <c r="DH8" s="536"/>
      <c r="DI8" s="537"/>
    </row>
    <row r="9" spans="1:119" ht="18.75" customHeight="1" thickBot="1" x14ac:dyDescent="0.2">
      <c r="A9" s="175"/>
      <c r="B9" s="564" t="s">
        <v>106</v>
      </c>
      <c r="C9" s="565"/>
      <c r="D9" s="565"/>
      <c r="E9" s="565"/>
      <c r="F9" s="565"/>
      <c r="G9" s="565"/>
      <c r="H9" s="565"/>
      <c r="I9" s="565"/>
      <c r="J9" s="565"/>
      <c r="K9" s="483"/>
      <c r="L9" s="566" t="s">
        <v>107</v>
      </c>
      <c r="M9" s="567"/>
      <c r="N9" s="567"/>
      <c r="O9" s="567"/>
      <c r="P9" s="567"/>
      <c r="Q9" s="568"/>
      <c r="R9" s="569">
        <v>26319</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161383</v>
      </c>
      <c r="BO9" s="433"/>
      <c r="BP9" s="433"/>
      <c r="BQ9" s="433"/>
      <c r="BR9" s="433"/>
      <c r="BS9" s="433"/>
      <c r="BT9" s="433"/>
      <c r="BU9" s="434"/>
      <c r="BV9" s="432">
        <v>-300743</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14.2</v>
      </c>
      <c r="CU9" s="430"/>
      <c r="CV9" s="430"/>
      <c r="CW9" s="430"/>
      <c r="CX9" s="430"/>
      <c r="CY9" s="430"/>
      <c r="CZ9" s="430"/>
      <c r="DA9" s="431"/>
      <c r="DB9" s="429">
        <v>15.5</v>
      </c>
      <c r="DC9" s="430"/>
      <c r="DD9" s="430"/>
      <c r="DE9" s="430"/>
      <c r="DF9" s="430"/>
      <c r="DG9" s="430"/>
      <c r="DH9" s="430"/>
      <c r="DI9" s="431"/>
    </row>
    <row r="10" spans="1:119" ht="18.75" customHeight="1" thickBot="1" x14ac:dyDescent="0.2">
      <c r="A10" s="175"/>
      <c r="B10" s="564"/>
      <c r="C10" s="565"/>
      <c r="D10" s="565"/>
      <c r="E10" s="565"/>
      <c r="F10" s="565"/>
      <c r="G10" s="565"/>
      <c r="H10" s="565"/>
      <c r="I10" s="565"/>
      <c r="J10" s="565"/>
      <c r="K10" s="483"/>
      <c r="L10" s="388" t="s">
        <v>112</v>
      </c>
      <c r="M10" s="389"/>
      <c r="N10" s="389"/>
      <c r="O10" s="389"/>
      <c r="P10" s="389"/>
      <c r="Q10" s="390"/>
      <c r="R10" s="385">
        <v>27865</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90</v>
      </c>
      <c r="AV10" s="491"/>
      <c r="AW10" s="491"/>
      <c r="AX10" s="491"/>
      <c r="AY10" s="446" t="s">
        <v>114</v>
      </c>
      <c r="AZ10" s="447"/>
      <c r="BA10" s="447"/>
      <c r="BB10" s="447"/>
      <c r="BC10" s="447"/>
      <c r="BD10" s="447"/>
      <c r="BE10" s="447"/>
      <c r="BF10" s="447"/>
      <c r="BG10" s="447"/>
      <c r="BH10" s="447"/>
      <c r="BI10" s="447"/>
      <c r="BJ10" s="447"/>
      <c r="BK10" s="447"/>
      <c r="BL10" s="447"/>
      <c r="BM10" s="448"/>
      <c r="BN10" s="432">
        <v>2563</v>
      </c>
      <c r="BO10" s="433"/>
      <c r="BP10" s="433"/>
      <c r="BQ10" s="433"/>
      <c r="BR10" s="433"/>
      <c r="BS10" s="433"/>
      <c r="BT10" s="433"/>
      <c r="BU10" s="434"/>
      <c r="BV10" s="432">
        <v>2445</v>
      </c>
      <c r="BW10" s="433"/>
      <c r="BX10" s="433"/>
      <c r="BY10" s="433"/>
      <c r="BZ10" s="433"/>
      <c r="CA10" s="433"/>
      <c r="CB10" s="433"/>
      <c r="CC10" s="434"/>
      <c r="CD10" s="178" t="s">
        <v>115</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564"/>
      <c r="C11" s="565"/>
      <c r="D11" s="565"/>
      <c r="E11" s="565"/>
      <c r="F11" s="565"/>
      <c r="G11" s="565"/>
      <c r="H11" s="565"/>
      <c r="I11" s="565"/>
      <c r="J11" s="565"/>
      <c r="K11" s="483"/>
      <c r="L11" s="393" t="s">
        <v>116</v>
      </c>
      <c r="M11" s="394"/>
      <c r="N11" s="394"/>
      <c r="O11" s="394"/>
      <c r="P11" s="394"/>
      <c r="Q11" s="395"/>
      <c r="R11" s="561" t="s">
        <v>117</v>
      </c>
      <c r="S11" s="562"/>
      <c r="T11" s="562"/>
      <c r="U11" s="562"/>
      <c r="V11" s="563"/>
      <c r="W11" s="573"/>
      <c r="X11" s="383"/>
      <c r="Y11" s="383"/>
      <c r="Z11" s="383"/>
      <c r="AA11" s="383"/>
      <c r="AB11" s="383"/>
      <c r="AC11" s="383"/>
      <c r="AD11" s="383"/>
      <c r="AE11" s="383"/>
      <c r="AF11" s="383"/>
      <c r="AG11" s="383"/>
      <c r="AH11" s="383"/>
      <c r="AI11" s="383"/>
      <c r="AJ11" s="383"/>
      <c r="AK11" s="383"/>
      <c r="AL11" s="574"/>
      <c r="AM11" s="489" t="s">
        <v>118</v>
      </c>
      <c r="AN11" s="389"/>
      <c r="AO11" s="389"/>
      <c r="AP11" s="389"/>
      <c r="AQ11" s="389"/>
      <c r="AR11" s="389"/>
      <c r="AS11" s="389"/>
      <c r="AT11" s="390"/>
      <c r="AU11" s="490" t="s">
        <v>119</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15">
      <c r="A12" s="175"/>
      <c r="B12" s="538" t="s">
        <v>123</v>
      </c>
      <c r="C12" s="539"/>
      <c r="D12" s="539"/>
      <c r="E12" s="539"/>
      <c r="F12" s="539"/>
      <c r="G12" s="539"/>
      <c r="H12" s="539"/>
      <c r="I12" s="539"/>
      <c r="J12" s="539"/>
      <c r="K12" s="540"/>
      <c r="L12" s="547" t="s">
        <v>124</v>
      </c>
      <c r="M12" s="548"/>
      <c r="N12" s="548"/>
      <c r="O12" s="548"/>
      <c r="P12" s="548"/>
      <c r="Q12" s="549"/>
      <c r="R12" s="550">
        <v>25741</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0</v>
      </c>
      <c r="BO12" s="433"/>
      <c r="BP12" s="433"/>
      <c r="BQ12" s="433"/>
      <c r="BR12" s="433"/>
      <c r="BS12" s="433"/>
      <c r="BT12" s="433"/>
      <c r="BU12" s="434"/>
      <c r="BV12" s="432">
        <v>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15">
      <c r="A13" s="175"/>
      <c r="B13" s="541"/>
      <c r="C13" s="542"/>
      <c r="D13" s="542"/>
      <c r="E13" s="542"/>
      <c r="F13" s="542"/>
      <c r="G13" s="542"/>
      <c r="H13" s="542"/>
      <c r="I13" s="542"/>
      <c r="J13" s="542"/>
      <c r="K13" s="543"/>
      <c r="L13" s="184"/>
      <c r="M13" s="516" t="s">
        <v>130</v>
      </c>
      <c r="N13" s="517"/>
      <c r="O13" s="517"/>
      <c r="P13" s="517"/>
      <c r="Q13" s="518"/>
      <c r="R13" s="519">
        <v>25320</v>
      </c>
      <c r="S13" s="520"/>
      <c r="T13" s="520"/>
      <c r="U13" s="520"/>
      <c r="V13" s="521"/>
      <c r="W13" s="522" t="s">
        <v>131</v>
      </c>
      <c r="X13" s="418"/>
      <c r="Y13" s="418"/>
      <c r="Z13" s="418"/>
      <c r="AA13" s="418"/>
      <c r="AB13" s="419"/>
      <c r="AC13" s="385">
        <v>295</v>
      </c>
      <c r="AD13" s="386"/>
      <c r="AE13" s="386"/>
      <c r="AF13" s="386"/>
      <c r="AG13" s="387"/>
      <c r="AH13" s="385">
        <v>287</v>
      </c>
      <c r="AI13" s="386"/>
      <c r="AJ13" s="386"/>
      <c r="AK13" s="386"/>
      <c r="AL13" s="445"/>
      <c r="AM13" s="489" t="s">
        <v>132</v>
      </c>
      <c r="AN13" s="389"/>
      <c r="AO13" s="389"/>
      <c r="AP13" s="389"/>
      <c r="AQ13" s="389"/>
      <c r="AR13" s="389"/>
      <c r="AS13" s="389"/>
      <c r="AT13" s="390"/>
      <c r="AU13" s="490" t="s">
        <v>119</v>
      </c>
      <c r="AV13" s="491"/>
      <c r="AW13" s="491"/>
      <c r="AX13" s="491"/>
      <c r="AY13" s="446" t="s">
        <v>133</v>
      </c>
      <c r="AZ13" s="447"/>
      <c r="BA13" s="447"/>
      <c r="BB13" s="447"/>
      <c r="BC13" s="447"/>
      <c r="BD13" s="447"/>
      <c r="BE13" s="447"/>
      <c r="BF13" s="447"/>
      <c r="BG13" s="447"/>
      <c r="BH13" s="447"/>
      <c r="BI13" s="447"/>
      <c r="BJ13" s="447"/>
      <c r="BK13" s="447"/>
      <c r="BL13" s="447"/>
      <c r="BM13" s="448"/>
      <c r="BN13" s="432">
        <v>163946</v>
      </c>
      <c r="BO13" s="433"/>
      <c r="BP13" s="433"/>
      <c r="BQ13" s="433"/>
      <c r="BR13" s="433"/>
      <c r="BS13" s="433"/>
      <c r="BT13" s="433"/>
      <c r="BU13" s="434"/>
      <c r="BV13" s="432">
        <v>-298298</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13</v>
      </c>
      <c r="CU13" s="430"/>
      <c r="CV13" s="430"/>
      <c r="CW13" s="430"/>
      <c r="CX13" s="430"/>
      <c r="CY13" s="430"/>
      <c r="CZ13" s="430"/>
      <c r="DA13" s="431"/>
      <c r="DB13" s="429">
        <v>13.5</v>
      </c>
      <c r="DC13" s="430"/>
      <c r="DD13" s="430"/>
      <c r="DE13" s="430"/>
      <c r="DF13" s="430"/>
      <c r="DG13" s="430"/>
      <c r="DH13" s="430"/>
      <c r="DI13" s="431"/>
    </row>
    <row r="14" spans="1:119" ht="18.75" customHeight="1" thickBot="1" x14ac:dyDescent="0.2">
      <c r="A14" s="175"/>
      <c r="B14" s="541"/>
      <c r="C14" s="542"/>
      <c r="D14" s="542"/>
      <c r="E14" s="542"/>
      <c r="F14" s="542"/>
      <c r="G14" s="542"/>
      <c r="H14" s="542"/>
      <c r="I14" s="542"/>
      <c r="J14" s="542"/>
      <c r="K14" s="543"/>
      <c r="L14" s="506" t="s">
        <v>135</v>
      </c>
      <c r="M14" s="559"/>
      <c r="N14" s="559"/>
      <c r="O14" s="559"/>
      <c r="P14" s="559"/>
      <c r="Q14" s="560"/>
      <c r="R14" s="519">
        <v>26064</v>
      </c>
      <c r="S14" s="520"/>
      <c r="T14" s="520"/>
      <c r="U14" s="520"/>
      <c r="V14" s="521"/>
      <c r="W14" s="523"/>
      <c r="X14" s="421"/>
      <c r="Y14" s="421"/>
      <c r="Z14" s="421"/>
      <c r="AA14" s="421"/>
      <c r="AB14" s="422"/>
      <c r="AC14" s="512">
        <v>2.5</v>
      </c>
      <c r="AD14" s="513"/>
      <c r="AE14" s="513"/>
      <c r="AF14" s="513"/>
      <c r="AG14" s="514"/>
      <c r="AH14" s="512">
        <v>2.4</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v>91.4</v>
      </c>
      <c r="CU14" s="530"/>
      <c r="CV14" s="530"/>
      <c r="CW14" s="530"/>
      <c r="CX14" s="530"/>
      <c r="CY14" s="530"/>
      <c r="CZ14" s="530"/>
      <c r="DA14" s="531"/>
      <c r="DB14" s="529">
        <v>123.1</v>
      </c>
      <c r="DC14" s="530"/>
      <c r="DD14" s="530"/>
      <c r="DE14" s="530"/>
      <c r="DF14" s="530"/>
      <c r="DG14" s="530"/>
      <c r="DH14" s="530"/>
      <c r="DI14" s="531"/>
    </row>
    <row r="15" spans="1:119" ht="18.75" customHeight="1" x14ac:dyDescent="0.15">
      <c r="A15" s="175"/>
      <c r="B15" s="541"/>
      <c r="C15" s="542"/>
      <c r="D15" s="542"/>
      <c r="E15" s="542"/>
      <c r="F15" s="542"/>
      <c r="G15" s="542"/>
      <c r="H15" s="542"/>
      <c r="I15" s="542"/>
      <c r="J15" s="542"/>
      <c r="K15" s="543"/>
      <c r="L15" s="184"/>
      <c r="M15" s="516" t="s">
        <v>130</v>
      </c>
      <c r="N15" s="517"/>
      <c r="O15" s="517"/>
      <c r="P15" s="517"/>
      <c r="Q15" s="518"/>
      <c r="R15" s="519">
        <v>25673</v>
      </c>
      <c r="S15" s="520"/>
      <c r="T15" s="520"/>
      <c r="U15" s="520"/>
      <c r="V15" s="521"/>
      <c r="W15" s="522" t="s">
        <v>137</v>
      </c>
      <c r="X15" s="418"/>
      <c r="Y15" s="418"/>
      <c r="Z15" s="418"/>
      <c r="AA15" s="418"/>
      <c r="AB15" s="419"/>
      <c r="AC15" s="385">
        <v>4063</v>
      </c>
      <c r="AD15" s="386"/>
      <c r="AE15" s="386"/>
      <c r="AF15" s="386"/>
      <c r="AG15" s="387"/>
      <c r="AH15" s="385">
        <v>4175</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4589788</v>
      </c>
      <c r="BO15" s="462"/>
      <c r="BP15" s="462"/>
      <c r="BQ15" s="462"/>
      <c r="BR15" s="462"/>
      <c r="BS15" s="462"/>
      <c r="BT15" s="462"/>
      <c r="BU15" s="463"/>
      <c r="BV15" s="461">
        <v>4554881</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34.799999999999997</v>
      </c>
      <c r="AD16" s="513"/>
      <c r="AE16" s="513"/>
      <c r="AF16" s="513"/>
      <c r="AG16" s="514"/>
      <c r="AH16" s="512">
        <v>34.4</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6483626</v>
      </c>
      <c r="BO16" s="433"/>
      <c r="BP16" s="433"/>
      <c r="BQ16" s="433"/>
      <c r="BR16" s="433"/>
      <c r="BS16" s="433"/>
      <c r="BT16" s="433"/>
      <c r="BU16" s="434"/>
      <c r="BV16" s="432">
        <v>6197333</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
      <c r="A17" s="175"/>
      <c r="B17" s="544"/>
      <c r="C17" s="545"/>
      <c r="D17" s="545"/>
      <c r="E17" s="545"/>
      <c r="F17" s="545"/>
      <c r="G17" s="545"/>
      <c r="H17" s="545"/>
      <c r="I17" s="545"/>
      <c r="J17" s="545"/>
      <c r="K17" s="546"/>
      <c r="L17" s="189"/>
      <c r="M17" s="525" t="s">
        <v>143</v>
      </c>
      <c r="N17" s="526"/>
      <c r="O17" s="526"/>
      <c r="P17" s="526"/>
      <c r="Q17" s="527"/>
      <c r="R17" s="509" t="s">
        <v>144</v>
      </c>
      <c r="S17" s="510"/>
      <c r="T17" s="510"/>
      <c r="U17" s="510"/>
      <c r="V17" s="511"/>
      <c r="W17" s="522" t="s">
        <v>145</v>
      </c>
      <c r="X17" s="418"/>
      <c r="Y17" s="418"/>
      <c r="Z17" s="418"/>
      <c r="AA17" s="418"/>
      <c r="AB17" s="419"/>
      <c r="AC17" s="385">
        <v>7318</v>
      </c>
      <c r="AD17" s="386"/>
      <c r="AE17" s="386"/>
      <c r="AF17" s="386"/>
      <c r="AG17" s="387"/>
      <c r="AH17" s="385">
        <v>7672</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5878591</v>
      </c>
      <c r="BO17" s="433"/>
      <c r="BP17" s="433"/>
      <c r="BQ17" s="433"/>
      <c r="BR17" s="433"/>
      <c r="BS17" s="433"/>
      <c r="BT17" s="433"/>
      <c r="BU17" s="434"/>
      <c r="BV17" s="432">
        <v>5842269</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
      <c r="A18" s="175"/>
      <c r="B18" s="482" t="s">
        <v>147</v>
      </c>
      <c r="C18" s="483"/>
      <c r="D18" s="483"/>
      <c r="E18" s="484"/>
      <c r="F18" s="484"/>
      <c r="G18" s="484"/>
      <c r="H18" s="484"/>
      <c r="I18" s="484"/>
      <c r="J18" s="484"/>
      <c r="K18" s="484"/>
      <c r="L18" s="485">
        <v>78.66</v>
      </c>
      <c r="M18" s="485"/>
      <c r="N18" s="485"/>
      <c r="O18" s="485"/>
      <c r="P18" s="485"/>
      <c r="Q18" s="485"/>
      <c r="R18" s="486"/>
      <c r="S18" s="486"/>
      <c r="T18" s="486"/>
      <c r="U18" s="486"/>
      <c r="V18" s="487"/>
      <c r="W18" s="503"/>
      <c r="X18" s="504"/>
      <c r="Y18" s="504"/>
      <c r="Z18" s="504"/>
      <c r="AA18" s="504"/>
      <c r="AB18" s="528"/>
      <c r="AC18" s="402">
        <v>62.7</v>
      </c>
      <c r="AD18" s="403"/>
      <c r="AE18" s="403"/>
      <c r="AF18" s="403"/>
      <c r="AG18" s="488"/>
      <c r="AH18" s="402">
        <v>63.2</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7723095</v>
      </c>
      <c r="BO18" s="433"/>
      <c r="BP18" s="433"/>
      <c r="BQ18" s="433"/>
      <c r="BR18" s="433"/>
      <c r="BS18" s="433"/>
      <c r="BT18" s="433"/>
      <c r="BU18" s="434"/>
      <c r="BV18" s="432">
        <v>7578471</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
      <c r="A19" s="175"/>
      <c r="B19" s="482" t="s">
        <v>149</v>
      </c>
      <c r="C19" s="483"/>
      <c r="D19" s="483"/>
      <c r="E19" s="484"/>
      <c r="F19" s="484"/>
      <c r="G19" s="484"/>
      <c r="H19" s="484"/>
      <c r="I19" s="484"/>
      <c r="J19" s="484"/>
      <c r="K19" s="484"/>
      <c r="L19" s="492">
        <v>335</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11965711</v>
      </c>
      <c r="BO19" s="433"/>
      <c r="BP19" s="433"/>
      <c r="BQ19" s="433"/>
      <c r="BR19" s="433"/>
      <c r="BS19" s="433"/>
      <c r="BT19" s="433"/>
      <c r="BU19" s="434"/>
      <c r="BV19" s="432">
        <v>11479408</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
      <c r="A20" s="175"/>
      <c r="B20" s="482" t="s">
        <v>151</v>
      </c>
      <c r="C20" s="483"/>
      <c r="D20" s="483"/>
      <c r="E20" s="484"/>
      <c r="F20" s="484"/>
      <c r="G20" s="484"/>
      <c r="H20" s="484"/>
      <c r="I20" s="484"/>
      <c r="J20" s="484"/>
      <c r="K20" s="484"/>
      <c r="L20" s="492">
        <v>11591</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15">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22062916</v>
      </c>
      <c r="BO22" s="462"/>
      <c r="BP22" s="462"/>
      <c r="BQ22" s="462"/>
      <c r="BR22" s="462"/>
      <c r="BS22" s="462"/>
      <c r="BT22" s="462"/>
      <c r="BU22" s="463"/>
      <c r="BV22" s="461">
        <v>22825819</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15">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11144100</v>
      </c>
      <c r="BO23" s="433"/>
      <c r="BP23" s="433"/>
      <c r="BQ23" s="433"/>
      <c r="BR23" s="433"/>
      <c r="BS23" s="433"/>
      <c r="BT23" s="433"/>
      <c r="BU23" s="434"/>
      <c r="BV23" s="432">
        <v>11269738</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
      <c r="A24" s="175"/>
      <c r="B24" s="411"/>
      <c r="C24" s="412"/>
      <c r="D24" s="413"/>
      <c r="E24" s="388" t="s">
        <v>161</v>
      </c>
      <c r="F24" s="389"/>
      <c r="G24" s="389"/>
      <c r="H24" s="389"/>
      <c r="I24" s="389"/>
      <c r="J24" s="389"/>
      <c r="K24" s="390"/>
      <c r="L24" s="385">
        <v>1</v>
      </c>
      <c r="M24" s="386"/>
      <c r="N24" s="386"/>
      <c r="O24" s="386"/>
      <c r="P24" s="387"/>
      <c r="Q24" s="385">
        <v>8600</v>
      </c>
      <c r="R24" s="386"/>
      <c r="S24" s="386"/>
      <c r="T24" s="386"/>
      <c r="U24" s="386"/>
      <c r="V24" s="387"/>
      <c r="W24" s="475"/>
      <c r="X24" s="412"/>
      <c r="Y24" s="413"/>
      <c r="Z24" s="388" t="s">
        <v>162</v>
      </c>
      <c r="AA24" s="389"/>
      <c r="AB24" s="389"/>
      <c r="AC24" s="389"/>
      <c r="AD24" s="389"/>
      <c r="AE24" s="389"/>
      <c r="AF24" s="389"/>
      <c r="AG24" s="390"/>
      <c r="AH24" s="385">
        <v>265</v>
      </c>
      <c r="AI24" s="386"/>
      <c r="AJ24" s="386"/>
      <c r="AK24" s="386"/>
      <c r="AL24" s="387"/>
      <c r="AM24" s="385">
        <v>862045</v>
      </c>
      <c r="AN24" s="386"/>
      <c r="AO24" s="386"/>
      <c r="AP24" s="386"/>
      <c r="AQ24" s="386"/>
      <c r="AR24" s="387"/>
      <c r="AS24" s="385">
        <v>3253</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16114882</v>
      </c>
      <c r="BO24" s="433"/>
      <c r="BP24" s="433"/>
      <c r="BQ24" s="433"/>
      <c r="BR24" s="433"/>
      <c r="BS24" s="433"/>
      <c r="BT24" s="433"/>
      <c r="BU24" s="434"/>
      <c r="BV24" s="432">
        <v>16415455</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15">
      <c r="A25" s="175"/>
      <c r="B25" s="411"/>
      <c r="C25" s="412"/>
      <c r="D25" s="413"/>
      <c r="E25" s="388" t="s">
        <v>164</v>
      </c>
      <c r="F25" s="389"/>
      <c r="G25" s="389"/>
      <c r="H25" s="389"/>
      <c r="I25" s="389"/>
      <c r="J25" s="389"/>
      <c r="K25" s="390"/>
      <c r="L25" s="385">
        <v>1</v>
      </c>
      <c r="M25" s="386"/>
      <c r="N25" s="386"/>
      <c r="O25" s="386"/>
      <c r="P25" s="387"/>
      <c r="Q25" s="385">
        <v>7000</v>
      </c>
      <c r="R25" s="386"/>
      <c r="S25" s="386"/>
      <c r="T25" s="386"/>
      <c r="U25" s="386"/>
      <c r="V25" s="387"/>
      <c r="W25" s="475"/>
      <c r="X25" s="412"/>
      <c r="Y25" s="413"/>
      <c r="Z25" s="388" t="s">
        <v>165</v>
      </c>
      <c r="AA25" s="389"/>
      <c r="AB25" s="389"/>
      <c r="AC25" s="389"/>
      <c r="AD25" s="389"/>
      <c r="AE25" s="389"/>
      <c r="AF25" s="389"/>
      <c r="AG25" s="390"/>
      <c r="AH25" s="385">
        <v>44</v>
      </c>
      <c r="AI25" s="386"/>
      <c r="AJ25" s="386"/>
      <c r="AK25" s="386"/>
      <c r="AL25" s="387"/>
      <c r="AM25" s="385">
        <v>141196</v>
      </c>
      <c r="AN25" s="386"/>
      <c r="AO25" s="386"/>
      <c r="AP25" s="386"/>
      <c r="AQ25" s="386"/>
      <c r="AR25" s="387"/>
      <c r="AS25" s="385">
        <v>3209</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2704973</v>
      </c>
      <c r="BO25" s="462"/>
      <c r="BP25" s="462"/>
      <c r="BQ25" s="462"/>
      <c r="BR25" s="462"/>
      <c r="BS25" s="462"/>
      <c r="BT25" s="462"/>
      <c r="BU25" s="463"/>
      <c r="BV25" s="461">
        <v>2451612</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15">
      <c r="A26" s="175"/>
      <c r="B26" s="411"/>
      <c r="C26" s="412"/>
      <c r="D26" s="413"/>
      <c r="E26" s="388" t="s">
        <v>167</v>
      </c>
      <c r="F26" s="389"/>
      <c r="G26" s="389"/>
      <c r="H26" s="389"/>
      <c r="I26" s="389"/>
      <c r="J26" s="389"/>
      <c r="K26" s="390"/>
      <c r="L26" s="385">
        <v>1</v>
      </c>
      <c r="M26" s="386"/>
      <c r="N26" s="386"/>
      <c r="O26" s="386"/>
      <c r="P26" s="387"/>
      <c r="Q26" s="385">
        <v>6200</v>
      </c>
      <c r="R26" s="386"/>
      <c r="S26" s="386"/>
      <c r="T26" s="386"/>
      <c r="U26" s="386"/>
      <c r="V26" s="387"/>
      <c r="W26" s="475"/>
      <c r="X26" s="412"/>
      <c r="Y26" s="413"/>
      <c r="Z26" s="388" t="s">
        <v>168</v>
      </c>
      <c r="AA26" s="443"/>
      <c r="AB26" s="443"/>
      <c r="AC26" s="443"/>
      <c r="AD26" s="443"/>
      <c r="AE26" s="443"/>
      <c r="AF26" s="443"/>
      <c r="AG26" s="444"/>
      <c r="AH26" s="385">
        <v>7</v>
      </c>
      <c r="AI26" s="386"/>
      <c r="AJ26" s="386"/>
      <c r="AK26" s="386"/>
      <c r="AL26" s="387"/>
      <c r="AM26" s="385">
        <v>24969</v>
      </c>
      <c r="AN26" s="386"/>
      <c r="AO26" s="386"/>
      <c r="AP26" s="386"/>
      <c r="AQ26" s="386"/>
      <c r="AR26" s="387"/>
      <c r="AS26" s="385">
        <v>3567</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v>925550</v>
      </c>
      <c r="BO26" s="433"/>
      <c r="BP26" s="433"/>
      <c r="BQ26" s="433"/>
      <c r="BR26" s="433"/>
      <c r="BS26" s="433"/>
      <c r="BT26" s="433"/>
      <c r="BU26" s="434"/>
      <c r="BV26" s="432">
        <v>561750</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
      <c r="A27" s="175"/>
      <c r="B27" s="411"/>
      <c r="C27" s="412"/>
      <c r="D27" s="413"/>
      <c r="E27" s="388" t="s">
        <v>170</v>
      </c>
      <c r="F27" s="389"/>
      <c r="G27" s="389"/>
      <c r="H27" s="389"/>
      <c r="I27" s="389"/>
      <c r="J27" s="389"/>
      <c r="K27" s="390"/>
      <c r="L27" s="385">
        <v>1</v>
      </c>
      <c r="M27" s="386"/>
      <c r="N27" s="386"/>
      <c r="O27" s="386"/>
      <c r="P27" s="387"/>
      <c r="Q27" s="385">
        <v>4730</v>
      </c>
      <c r="R27" s="386"/>
      <c r="S27" s="386"/>
      <c r="T27" s="386"/>
      <c r="U27" s="386"/>
      <c r="V27" s="387"/>
      <c r="W27" s="475"/>
      <c r="X27" s="412"/>
      <c r="Y27" s="413"/>
      <c r="Z27" s="388" t="s">
        <v>171</v>
      </c>
      <c r="AA27" s="389"/>
      <c r="AB27" s="389"/>
      <c r="AC27" s="389"/>
      <c r="AD27" s="389"/>
      <c r="AE27" s="389"/>
      <c r="AF27" s="389"/>
      <c r="AG27" s="390"/>
      <c r="AH27" s="385">
        <v>3</v>
      </c>
      <c r="AI27" s="386"/>
      <c r="AJ27" s="386"/>
      <c r="AK27" s="386"/>
      <c r="AL27" s="387"/>
      <c r="AM27" s="385">
        <v>11796</v>
      </c>
      <c r="AN27" s="386"/>
      <c r="AO27" s="386"/>
      <c r="AP27" s="386"/>
      <c r="AQ27" s="386"/>
      <c r="AR27" s="387"/>
      <c r="AS27" s="385">
        <v>3932</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t="s">
        <v>122</v>
      </c>
      <c r="BO27" s="467"/>
      <c r="BP27" s="467"/>
      <c r="BQ27" s="467"/>
      <c r="BR27" s="467"/>
      <c r="BS27" s="467"/>
      <c r="BT27" s="467"/>
      <c r="BU27" s="468"/>
      <c r="BV27" s="466" t="s">
        <v>122</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15">
      <c r="A28" s="175"/>
      <c r="B28" s="411"/>
      <c r="C28" s="412"/>
      <c r="D28" s="413"/>
      <c r="E28" s="388" t="s">
        <v>173</v>
      </c>
      <c r="F28" s="389"/>
      <c r="G28" s="389"/>
      <c r="H28" s="389"/>
      <c r="I28" s="389"/>
      <c r="J28" s="389"/>
      <c r="K28" s="390"/>
      <c r="L28" s="385">
        <v>1</v>
      </c>
      <c r="M28" s="386"/>
      <c r="N28" s="386"/>
      <c r="O28" s="386"/>
      <c r="P28" s="387"/>
      <c r="Q28" s="385">
        <v>4220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1134734</v>
      </c>
      <c r="BO28" s="462"/>
      <c r="BP28" s="462"/>
      <c r="BQ28" s="462"/>
      <c r="BR28" s="462"/>
      <c r="BS28" s="462"/>
      <c r="BT28" s="462"/>
      <c r="BU28" s="463"/>
      <c r="BV28" s="461">
        <v>1082171</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15">
      <c r="A29" s="175"/>
      <c r="B29" s="411"/>
      <c r="C29" s="412"/>
      <c r="D29" s="413"/>
      <c r="E29" s="388" t="s">
        <v>176</v>
      </c>
      <c r="F29" s="389"/>
      <c r="G29" s="389"/>
      <c r="H29" s="389"/>
      <c r="I29" s="389"/>
      <c r="J29" s="389"/>
      <c r="K29" s="390"/>
      <c r="L29" s="385">
        <v>14</v>
      </c>
      <c r="M29" s="386"/>
      <c r="N29" s="386"/>
      <c r="O29" s="386"/>
      <c r="P29" s="387"/>
      <c r="Q29" s="385">
        <v>3700</v>
      </c>
      <c r="R29" s="386"/>
      <c r="S29" s="386"/>
      <c r="T29" s="386"/>
      <c r="U29" s="386"/>
      <c r="V29" s="387"/>
      <c r="W29" s="476"/>
      <c r="X29" s="477"/>
      <c r="Y29" s="478"/>
      <c r="Z29" s="388" t="s">
        <v>177</v>
      </c>
      <c r="AA29" s="389"/>
      <c r="AB29" s="389"/>
      <c r="AC29" s="389"/>
      <c r="AD29" s="389"/>
      <c r="AE29" s="389"/>
      <c r="AF29" s="389"/>
      <c r="AG29" s="390"/>
      <c r="AH29" s="385">
        <v>268</v>
      </c>
      <c r="AI29" s="386"/>
      <c r="AJ29" s="386"/>
      <c r="AK29" s="386"/>
      <c r="AL29" s="387"/>
      <c r="AM29" s="385">
        <v>873841</v>
      </c>
      <c r="AN29" s="386"/>
      <c r="AO29" s="386"/>
      <c r="AP29" s="386"/>
      <c r="AQ29" s="386"/>
      <c r="AR29" s="387"/>
      <c r="AS29" s="385">
        <v>3261</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663806</v>
      </c>
      <c r="BO29" s="433"/>
      <c r="BP29" s="433"/>
      <c r="BQ29" s="433"/>
      <c r="BR29" s="433"/>
      <c r="BS29" s="433"/>
      <c r="BT29" s="433"/>
      <c r="BU29" s="434"/>
      <c r="BV29" s="432">
        <v>659794</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98.5</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5380758</v>
      </c>
      <c r="BO30" s="467"/>
      <c r="BP30" s="467"/>
      <c r="BQ30" s="467"/>
      <c r="BR30" s="467"/>
      <c r="BS30" s="467"/>
      <c r="BT30" s="467"/>
      <c r="BU30" s="468"/>
      <c r="BV30" s="466">
        <v>4327029</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15">
      <c r="A33" s="175"/>
      <c r="B33" s="199"/>
      <c r="C33" s="384" t="s">
        <v>186</v>
      </c>
      <c r="D33" s="384"/>
      <c r="E33" s="383" t="s">
        <v>187</v>
      </c>
      <c r="F33" s="383"/>
      <c r="G33" s="383"/>
      <c r="H33" s="383"/>
      <c r="I33" s="383"/>
      <c r="J33" s="383"/>
      <c r="K33" s="383"/>
      <c r="L33" s="383"/>
      <c r="M33" s="383"/>
      <c r="N33" s="383"/>
      <c r="O33" s="383"/>
      <c r="P33" s="383"/>
      <c r="Q33" s="383"/>
      <c r="R33" s="383"/>
      <c r="S33" s="383"/>
      <c r="T33" s="200"/>
      <c r="U33" s="384" t="s">
        <v>186</v>
      </c>
      <c r="V33" s="384"/>
      <c r="W33" s="383" t="s">
        <v>187</v>
      </c>
      <c r="X33" s="383"/>
      <c r="Y33" s="383"/>
      <c r="Z33" s="383"/>
      <c r="AA33" s="383"/>
      <c r="AB33" s="383"/>
      <c r="AC33" s="383"/>
      <c r="AD33" s="383"/>
      <c r="AE33" s="383"/>
      <c r="AF33" s="383"/>
      <c r="AG33" s="383"/>
      <c r="AH33" s="383"/>
      <c r="AI33" s="383"/>
      <c r="AJ33" s="383"/>
      <c r="AK33" s="383"/>
      <c r="AL33" s="200"/>
      <c r="AM33" s="384" t="s">
        <v>186</v>
      </c>
      <c r="AN33" s="384"/>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384" t="s">
        <v>188</v>
      </c>
      <c r="BX33" s="384"/>
      <c r="BY33" s="383" t="s">
        <v>190</v>
      </c>
      <c r="BZ33" s="383"/>
      <c r="CA33" s="383"/>
      <c r="CB33" s="383"/>
      <c r="CC33" s="383"/>
      <c r="CD33" s="383"/>
      <c r="CE33" s="383"/>
      <c r="CF33" s="383"/>
      <c r="CG33" s="383"/>
      <c r="CH33" s="383"/>
      <c r="CI33" s="383"/>
      <c r="CJ33" s="383"/>
      <c r="CK33" s="383"/>
      <c r="CL33" s="383"/>
      <c r="CM33" s="383"/>
      <c r="CN33" s="200"/>
      <c r="CO33" s="384" t="s">
        <v>186</v>
      </c>
      <c r="CP33" s="384"/>
      <c r="CQ33" s="383" t="s">
        <v>191</v>
      </c>
      <c r="CR33" s="383"/>
      <c r="CS33" s="383"/>
      <c r="CT33" s="383"/>
      <c r="CU33" s="383"/>
      <c r="CV33" s="383"/>
      <c r="CW33" s="383"/>
      <c r="CX33" s="383"/>
      <c r="CY33" s="383"/>
      <c r="CZ33" s="383"/>
      <c r="DA33" s="383"/>
      <c r="DB33" s="383"/>
      <c r="DC33" s="383"/>
      <c r="DD33" s="383"/>
      <c r="DE33" s="383"/>
      <c r="DF33" s="200"/>
      <c r="DG33" s="382" t="s">
        <v>192</v>
      </c>
      <c r="DH33" s="382"/>
      <c r="DI33" s="202"/>
    </row>
    <row r="34" spans="1:113" ht="32.25" customHeight="1" x14ac:dyDescent="0.15">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3</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f>IF(AO34="","",MAX(C34:D43,U34:V43)+1)</f>
        <v>6</v>
      </c>
      <c r="AN34" s="380"/>
      <c r="AO34" s="381" t="str">
        <f>IF('各会計、関係団体の財政状況及び健全化判断比率'!B31="","",'各会計、関係団体の財政状況及び健全化判断比率'!B31)</f>
        <v>水道事業会計</v>
      </c>
      <c r="AP34" s="381"/>
      <c r="AQ34" s="381"/>
      <c r="AR34" s="381"/>
      <c r="AS34" s="381"/>
      <c r="AT34" s="381"/>
      <c r="AU34" s="381"/>
      <c r="AV34" s="381"/>
      <c r="AW34" s="381"/>
      <c r="AX34" s="381"/>
      <c r="AY34" s="381"/>
      <c r="AZ34" s="381"/>
      <c r="BA34" s="381"/>
      <c r="BB34" s="381"/>
      <c r="BC34" s="381"/>
      <c r="BD34" s="175"/>
      <c r="BE34" s="380">
        <f>IF(BG34="","",MAX(C34:D43,U34:V43,AM34:AN43)+1)</f>
        <v>9</v>
      </c>
      <c r="BF34" s="380"/>
      <c r="BG34" s="381" t="str">
        <f>IF('各会計、関係団体の財政状況及び健全化判断比率'!B34="","",'各会計、関係団体の財政状況及び健全化判断比率'!B34)</f>
        <v>農業集落排水特別会計</v>
      </c>
      <c r="BH34" s="381"/>
      <c r="BI34" s="381"/>
      <c r="BJ34" s="381"/>
      <c r="BK34" s="381"/>
      <c r="BL34" s="381"/>
      <c r="BM34" s="381"/>
      <c r="BN34" s="381"/>
      <c r="BO34" s="381"/>
      <c r="BP34" s="381"/>
      <c r="BQ34" s="381"/>
      <c r="BR34" s="381"/>
      <c r="BS34" s="381"/>
      <c r="BT34" s="381"/>
      <c r="BU34" s="381"/>
      <c r="BV34" s="175"/>
      <c r="BW34" s="380">
        <f>IF(BY34="","",MAX(C34:D43,U34:V43,AM34:AN43,BE34:BF43)+1)</f>
        <v>12</v>
      </c>
      <c r="BX34" s="380"/>
      <c r="BY34" s="381" t="str">
        <f>IF('各会計、関係団体の財政状況及び健全化判断比率'!B68="","",'各会計、関係団体の財政状況及び健全化判断比率'!B68)</f>
        <v>広島県市町総合事務組合</v>
      </c>
      <c r="BZ34" s="381"/>
      <c r="CA34" s="381"/>
      <c r="CB34" s="381"/>
      <c r="CC34" s="381"/>
      <c r="CD34" s="381"/>
      <c r="CE34" s="381"/>
      <c r="CF34" s="381"/>
      <c r="CG34" s="381"/>
      <c r="CH34" s="381"/>
      <c r="CI34" s="381"/>
      <c r="CJ34" s="381"/>
      <c r="CK34" s="381"/>
      <c r="CL34" s="381"/>
      <c r="CM34" s="381"/>
      <c r="CN34" s="175"/>
      <c r="CO34" s="380">
        <f>IF(CQ34="","",MAX(C34:D43,U34:V43,AM34:AN43,BE34:BF43,BW34:BX43)+1)</f>
        <v>16</v>
      </c>
      <c r="CP34" s="380"/>
      <c r="CQ34" s="381" t="str">
        <f>IF('各会計、関係団体の財政状況及び健全化判断比率'!BS7="","",'各会計、関係団体の財政状況及び健全化判断比率'!BS7)</f>
        <v>有限会社阿多田島汽船</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15">
      <c r="A35" s="175"/>
      <c r="B35" s="199"/>
      <c r="C35" s="380">
        <f>IF(E35="","",C34+1)</f>
        <v>2</v>
      </c>
      <c r="D35" s="380"/>
      <c r="E35" s="381" t="str">
        <f>IF('各会計、関係団体の財政状況及び健全化判断比率'!B8="","",'各会計、関係団体の財政状況及び健全化判断比率'!B8)</f>
        <v>港湾施設管理受託特別会計</v>
      </c>
      <c r="F35" s="381"/>
      <c r="G35" s="381"/>
      <c r="H35" s="381"/>
      <c r="I35" s="381"/>
      <c r="J35" s="381"/>
      <c r="K35" s="381"/>
      <c r="L35" s="381"/>
      <c r="M35" s="381"/>
      <c r="N35" s="381"/>
      <c r="O35" s="381"/>
      <c r="P35" s="381"/>
      <c r="Q35" s="381"/>
      <c r="R35" s="381"/>
      <c r="S35" s="381"/>
      <c r="T35" s="175"/>
      <c r="U35" s="380">
        <f>IF(W35="","",U34+1)</f>
        <v>4</v>
      </c>
      <c r="V35" s="380"/>
      <c r="W35" s="381" t="str">
        <f>IF('各会計、関係団体の財政状況及び健全化判断比率'!B29="","",'各会計、関係団体の財政状況及び健全化判断比率'!B29)</f>
        <v>介護保険特別会計</v>
      </c>
      <c r="X35" s="381"/>
      <c r="Y35" s="381"/>
      <c r="Z35" s="381"/>
      <c r="AA35" s="381"/>
      <c r="AB35" s="381"/>
      <c r="AC35" s="381"/>
      <c r="AD35" s="381"/>
      <c r="AE35" s="381"/>
      <c r="AF35" s="381"/>
      <c r="AG35" s="381"/>
      <c r="AH35" s="381"/>
      <c r="AI35" s="381"/>
      <c r="AJ35" s="381"/>
      <c r="AK35" s="381"/>
      <c r="AL35" s="175"/>
      <c r="AM35" s="380">
        <f t="shared" ref="AM35:AM43" si="0">IF(AO35="","",AM34+1)</f>
        <v>7</v>
      </c>
      <c r="AN35" s="380"/>
      <c r="AO35" s="381" t="str">
        <f>IF('各会計、関係団体の財政状況及び健全化判断比率'!B32="","",'各会計、関係団体の財政状況及び健全化判断比率'!B32)</f>
        <v>工業用水道事業会計</v>
      </c>
      <c r="AP35" s="381"/>
      <c r="AQ35" s="381"/>
      <c r="AR35" s="381"/>
      <c r="AS35" s="381"/>
      <c r="AT35" s="381"/>
      <c r="AU35" s="381"/>
      <c r="AV35" s="381"/>
      <c r="AW35" s="381"/>
      <c r="AX35" s="381"/>
      <c r="AY35" s="381"/>
      <c r="AZ35" s="381"/>
      <c r="BA35" s="381"/>
      <c r="BB35" s="381"/>
      <c r="BC35" s="381"/>
      <c r="BD35" s="175"/>
      <c r="BE35" s="380">
        <f t="shared" ref="BE35:BE43" si="1">IF(BG35="","",BE34+1)</f>
        <v>10</v>
      </c>
      <c r="BF35" s="380"/>
      <c r="BG35" s="381" t="str">
        <f>IF('各会計、関係団体の財政状況及び健全化判断比率'!B35="","",'各会計、関係団体の財政状況及び健全化判断比率'!B35)</f>
        <v>漁業集落排水特別会計</v>
      </c>
      <c r="BH35" s="381"/>
      <c r="BI35" s="381"/>
      <c r="BJ35" s="381"/>
      <c r="BK35" s="381"/>
      <c r="BL35" s="381"/>
      <c r="BM35" s="381"/>
      <c r="BN35" s="381"/>
      <c r="BO35" s="381"/>
      <c r="BP35" s="381"/>
      <c r="BQ35" s="381"/>
      <c r="BR35" s="381"/>
      <c r="BS35" s="381"/>
      <c r="BT35" s="381"/>
      <c r="BU35" s="381"/>
      <c r="BV35" s="175"/>
      <c r="BW35" s="380">
        <f t="shared" ref="BW35:BW43" si="2">IF(BY35="","",BW34+1)</f>
        <v>13</v>
      </c>
      <c r="BX35" s="380"/>
      <c r="BY35" s="381" t="str">
        <f>IF('各会計、関係団体の財政状況及び健全化判断比率'!B69="","",'各会計、関係団体の財政状況及び健全化判断比率'!B69)</f>
        <v>後期高齢者医療広域連合（一般会計）</v>
      </c>
      <c r="BZ35" s="381"/>
      <c r="CA35" s="381"/>
      <c r="CB35" s="381"/>
      <c r="CC35" s="381"/>
      <c r="CD35" s="381"/>
      <c r="CE35" s="381"/>
      <c r="CF35" s="381"/>
      <c r="CG35" s="381"/>
      <c r="CH35" s="381"/>
      <c r="CI35" s="381"/>
      <c r="CJ35" s="381"/>
      <c r="CK35" s="381"/>
      <c r="CL35" s="381"/>
      <c r="CM35" s="381"/>
      <c r="CN35" s="175"/>
      <c r="CO35" s="380">
        <f t="shared" ref="CO35:CO43" si="3">IF(CQ35="","",CO34+1)</f>
        <v>17</v>
      </c>
      <c r="CP35" s="380"/>
      <c r="CQ35" s="381" t="str">
        <f>IF('各会計、関係団体の財政状況及び健全化判断比率'!BS8="","",'各会計、関係団体の財政状況及び健全化判断比率'!BS8)</f>
        <v>大竹市土地開発公社</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〇</v>
      </c>
      <c r="DH35" s="378"/>
      <c r="DI35" s="202"/>
    </row>
    <row r="36" spans="1:113" ht="32.25" customHeight="1" x14ac:dyDescent="0.15">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5</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f t="shared" si="0"/>
        <v>8</v>
      </c>
      <c r="AN36" s="380"/>
      <c r="AO36" s="381" t="str">
        <f>IF('各会計、関係団体の財政状況及び健全化判断比率'!B33="","",'各会計、関係団体の財政状況及び健全化判断比率'!B33)</f>
        <v>公共下水道事業会計</v>
      </c>
      <c r="AP36" s="381"/>
      <c r="AQ36" s="381"/>
      <c r="AR36" s="381"/>
      <c r="AS36" s="381"/>
      <c r="AT36" s="381"/>
      <c r="AU36" s="381"/>
      <c r="AV36" s="381"/>
      <c r="AW36" s="381"/>
      <c r="AX36" s="381"/>
      <c r="AY36" s="381"/>
      <c r="AZ36" s="381"/>
      <c r="BA36" s="381"/>
      <c r="BB36" s="381"/>
      <c r="BC36" s="381"/>
      <c r="BD36" s="175"/>
      <c r="BE36" s="380">
        <f t="shared" si="1"/>
        <v>11</v>
      </c>
      <c r="BF36" s="380"/>
      <c r="BG36" s="381" t="str">
        <f>IF('各会計、関係団体の財政状況及び健全化判断比率'!B36="","",'各会計、関係団体の財政状況及び健全化判断比率'!B36)</f>
        <v>土地造成特別会計</v>
      </c>
      <c r="BH36" s="381"/>
      <c r="BI36" s="381"/>
      <c r="BJ36" s="381"/>
      <c r="BK36" s="381"/>
      <c r="BL36" s="381"/>
      <c r="BM36" s="381"/>
      <c r="BN36" s="381"/>
      <c r="BO36" s="381"/>
      <c r="BP36" s="381"/>
      <c r="BQ36" s="381"/>
      <c r="BR36" s="381"/>
      <c r="BS36" s="381"/>
      <c r="BT36" s="381"/>
      <c r="BU36" s="381"/>
      <c r="BV36" s="175"/>
      <c r="BW36" s="380">
        <f t="shared" si="2"/>
        <v>14</v>
      </c>
      <c r="BX36" s="380"/>
      <c r="BY36" s="381" t="str">
        <f>IF('各会計、関係団体の財政状況及び健全化判断比率'!B70="","",'各会計、関係団体の財政状況及び健全化判断比率'!B70)</f>
        <v>後期高齢者医療広域連合（特別会計）</v>
      </c>
      <c r="BZ36" s="381"/>
      <c r="CA36" s="381"/>
      <c r="CB36" s="381"/>
      <c r="CC36" s="381"/>
      <c r="CD36" s="381"/>
      <c r="CE36" s="381"/>
      <c r="CF36" s="381"/>
      <c r="CG36" s="381"/>
      <c r="CH36" s="381"/>
      <c r="CI36" s="381"/>
      <c r="CJ36" s="381"/>
      <c r="CK36" s="381"/>
      <c r="CL36" s="381"/>
      <c r="CM36" s="381"/>
      <c r="CN36" s="175"/>
      <c r="CO36" s="380">
        <f t="shared" si="3"/>
        <v>18</v>
      </c>
      <c r="CP36" s="380"/>
      <c r="CQ36" s="381" t="str">
        <f>IF('各会計、関係団体の財政状況及び健全化判断比率'!BS9="","",'各会計、関係団体の財政状況及び健全化判断比率'!BS9)</f>
        <v>株式会社やさか</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15">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15</v>
      </c>
      <c r="BX37" s="380"/>
      <c r="BY37" s="381" t="str">
        <f>IF('各会計、関係団体の財政状況及び健全化判断比率'!B71="","",'各会計、関係団体の財政状況及び健全化判断比率'!B71)</f>
        <v>宮島ボートレース企業団</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15">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t="str">
        <f t="shared" si="2"/>
        <v/>
      </c>
      <c r="BX38" s="380"/>
      <c r="BY38" s="381" t="str">
        <f>IF('各会計、関係団体の財政状況及び健全化判断比率'!B72="","",'各会計、関係団体の財政状況及び健全化判断比率'!B72)</f>
        <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15">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t="str">
        <f t="shared" si="2"/>
        <v/>
      </c>
      <c r="BX39" s="380"/>
      <c r="BY39" s="381" t="str">
        <f>IF('各会計、関係団体の財政状況及び健全化判断比率'!B73="","",'各会計、関係団体の財政状況及び健全化判断比率'!B73)</f>
        <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15">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15">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15">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15">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15">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15">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15">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15">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15">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15">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15">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15"/>
    <row r="55" spans="5:113" x14ac:dyDescent="0.15"/>
    <row r="56" spans="5:113" x14ac:dyDescent="0.15"/>
  </sheetData>
  <sheetProtection algorithmName="SHA-512" hashValue="ebwsStmJfKk6tGPm8gRcqLw/DfbiucoWKAlQ0oL/qo1lT5/VNVB6LzfOG1EH8VihSqV7kjBbP3P2RLQg9TVB2w==" saltValue="O0VR58Wq01FAMJqcIywz6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62" t="s">
        <v>537</v>
      </c>
      <c r="D34" s="1162"/>
      <c r="E34" s="1163"/>
      <c r="F34" s="32">
        <v>9.15</v>
      </c>
      <c r="G34" s="33">
        <v>8.4600000000000009</v>
      </c>
      <c r="H34" s="33">
        <v>10.73</v>
      </c>
      <c r="I34" s="33">
        <v>12.76</v>
      </c>
      <c r="J34" s="34">
        <v>14.72</v>
      </c>
      <c r="K34" s="22"/>
      <c r="L34" s="22"/>
      <c r="M34" s="22"/>
      <c r="N34" s="22"/>
      <c r="O34" s="22"/>
      <c r="P34" s="22"/>
    </row>
    <row r="35" spans="1:16" ht="39" customHeight="1" x14ac:dyDescent="0.15">
      <c r="A35" s="22"/>
      <c r="B35" s="35"/>
      <c r="C35" s="1158" t="s">
        <v>538</v>
      </c>
      <c r="D35" s="1158"/>
      <c r="E35" s="1159"/>
      <c r="F35" s="36">
        <v>17.82</v>
      </c>
      <c r="G35" s="37">
        <v>16.07</v>
      </c>
      <c r="H35" s="37">
        <v>12.05</v>
      </c>
      <c r="I35" s="37">
        <v>11.79</v>
      </c>
      <c r="J35" s="38">
        <v>11.67</v>
      </c>
      <c r="K35" s="22"/>
      <c r="L35" s="22"/>
      <c r="M35" s="22"/>
      <c r="N35" s="22"/>
      <c r="O35" s="22"/>
      <c r="P35" s="22"/>
    </row>
    <row r="36" spans="1:16" ht="39" customHeight="1" x14ac:dyDescent="0.15">
      <c r="A36" s="22"/>
      <c r="B36" s="35"/>
      <c r="C36" s="1158" t="s">
        <v>539</v>
      </c>
      <c r="D36" s="1158"/>
      <c r="E36" s="1159"/>
      <c r="F36" s="36">
        <v>1.32</v>
      </c>
      <c r="G36" s="37">
        <v>0.12</v>
      </c>
      <c r="H36" s="37">
        <v>4.96</v>
      </c>
      <c r="I36" s="37">
        <v>1.2</v>
      </c>
      <c r="J36" s="38">
        <v>3.22</v>
      </c>
      <c r="K36" s="22"/>
      <c r="L36" s="22"/>
      <c r="M36" s="22"/>
      <c r="N36" s="22"/>
      <c r="O36" s="22"/>
      <c r="P36" s="22"/>
    </row>
    <row r="37" spans="1:16" ht="39" customHeight="1" x14ac:dyDescent="0.15">
      <c r="A37" s="22"/>
      <c r="B37" s="35"/>
      <c r="C37" s="1158" t="s">
        <v>540</v>
      </c>
      <c r="D37" s="1158"/>
      <c r="E37" s="1159"/>
      <c r="F37" s="36">
        <v>6.37</v>
      </c>
      <c r="G37" s="37">
        <v>5.12</v>
      </c>
      <c r="H37" s="37">
        <v>4.08</v>
      </c>
      <c r="I37" s="37">
        <v>3.55</v>
      </c>
      <c r="J37" s="38">
        <v>2.9</v>
      </c>
      <c r="K37" s="22"/>
      <c r="L37" s="22"/>
      <c r="M37" s="22"/>
      <c r="N37" s="22"/>
      <c r="O37" s="22"/>
      <c r="P37" s="22"/>
    </row>
    <row r="38" spans="1:16" ht="39" customHeight="1" x14ac:dyDescent="0.15">
      <c r="A38" s="22"/>
      <c r="B38" s="35"/>
      <c r="C38" s="1158" t="s">
        <v>541</v>
      </c>
      <c r="D38" s="1158"/>
      <c r="E38" s="1159"/>
      <c r="F38" s="36">
        <v>0.37</v>
      </c>
      <c r="G38" s="37">
        <v>0.32</v>
      </c>
      <c r="H38" s="37">
        <v>0.27</v>
      </c>
      <c r="I38" s="37">
        <v>0.33</v>
      </c>
      <c r="J38" s="38">
        <v>0.33</v>
      </c>
      <c r="K38" s="22"/>
      <c r="L38" s="22"/>
      <c r="M38" s="22"/>
      <c r="N38" s="22"/>
      <c r="O38" s="22"/>
      <c r="P38" s="22"/>
    </row>
    <row r="39" spans="1:16" ht="39" customHeight="1" x14ac:dyDescent="0.15">
      <c r="A39" s="22"/>
      <c r="B39" s="35"/>
      <c r="C39" s="1158" t="s">
        <v>542</v>
      </c>
      <c r="D39" s="1158"/>
      <c r="E39" s="1159"/>
      <c r="F39" s="36">
        <v>0.64</v>
      </c>
      <c r="G39" s="37">
        <v>0.57999999999999996</v>
      </c>
      <c r="H39" s="37">
        <v>1.34</v>
      </c>
      <c r="I39" s="37">
        <v>0.37</v>
      </c>
      <c r="J39" s="38">
        <v>0.2</v>
      </c>
      <c r="K39" s="22"/>
      <c r="L39" s="22"/>
      <c r="M39" s="22"/>
      <c r="N39" s="22"/>
      <c r="O39" s="22"/>
      <c r="P39" s="22"/>
    </row>
    <row r="40" spans="1:16" ht="39" customHeight="1" x14ac:dyDescent="0.15">
      <c r="A40" s="22"/>
      <c r="B40" s="35"/>
      <c r="C40" s="1158" t="s">
        <v>543</v>
      </c>
      <c r="D40" s="1158"/>
      <c r="E40" s="1159"/>
      <c r="F40" s="36">
        <v>0.05</v>
      </c>
      <c r="G40" s="37">
        <v>0.22</v>
      </c>
      <c r="H40" s="37">
        <v>0.01</v>
      </c>
      <c r="I40" s="37">
        <v>0.25</v>
      </c>
      <c r="J40" s="38">
        <v>7.0000000000000007E-2</v>
      </c>
      <c r="K40" s="22"/>
      <c r="L40" s="22"/>
      <c r="M40" s="22"/>
      <c r="N40" s="22"/>
      <c r="O40" s="22"/>
      <c r="P40" s="22"/>
    </row>
    <row r="41" spans="1:16" ht="39" customHeight="1" x14ac:dyDescent="0.15">
      <c r="A41" s="22"/>
      <c r="B41" s="35"/>
      <c r="C41" s="1158" t="s">
        <v>544</v>
      </c>
      <c r="D41" s="1158"/>
      <c r="E41" s="1159"/>
      <c r="F41" s="36">
        <v>0</v>
      </c>
      <c r="G41" s="37">
        <v>0</v>
      </c>
      <c r="H41" s="37">
        <v>0</v>
      </c>
      <c r="I41" s="37">
        <v>0</v>
      </c>
      <c r="J41" s="38">
        <v>0.05</v>
      </c>
      <c r="K41" s="22"/>
      <c r="L41" s="22"/>
      <c r="M41" s="22"/>
      <c r="N41" s="22"/>
      <c r="O41" s="22"/>
      <c r="P41" s="22"/>
    </row>
    <row r="42" spans="1:16" ht="39" customHeight="1" x14ac:dyDescent="0.15">
      <c r="A42" s="22"/>
      <c r="B42" s="39"/>
      <c r="C42" s="1158" t="s">
        <v>545</v>
      </c>
      <c r="D42" s="1158"/>
      <c r="E42" s="1159"/>
      <c r="F42" s="36" t="s">
        <v>492</v>
      </c>
      <c r="G42" s="37" t="s">
        <v>492</v>
      </c>
      <c r="H42" s="37" t="s">
        <v>492</v>
      </c>
      <c r="I42" s="37" t="s">
        <v>492</v>
      </c>
      <c r="J42" s="38" t="s">
        <v>492</v>
      </c>
      <c r="K42" s="22"/>
      <c r="L42" s="22"/>
      <c r="M42" s="22"/>
      <c r="N42" s="22"/>
      <c r="O42" s="22"/>
      <c r="P42" s="22"/>
    </row>
    <row r="43" spans="1:16" ht="39" customHeight="1" thickBot="1" x14ac:dyDescent="0.2">
      <c r="A43" s="22"/>
      <c r="B43" s="40"/>
      <c r="C43" s="1160" t="s">
        <v>546</v>
      </c>
      <c r="D43" s="1160"/>
      <c r="E43" s="1161"/>
      <c r="F43" s="41">
        <v>0.08</v>
      </c>
      <c r="G43" s="42">
        <v>0</v>
      </c>
      <c r="H43" s="42">
        <v>0.03</v>
      </c>
      <c r="I43" s="42">
        <v>0.02</v>
      </c>
      <c r="J43" s="43">
        <v>0.03</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TFWOfztILp65sx3W/HZKj5TBNtsbWcVr6WnBkWvpYuoH/2WkpZSGW6K334Q07NQlMajYW1wFp1sXrF6Sh1X96g==" saltValue="ifgGZO8LClCCkaE5KDAdM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6"/>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530</v>
      </c>
      <c r="L44" s="54" t="s">
        <v>531</v>
      </c>
      <c r="M44" s="54" t="s">
        <v>532</v>
      </c>
      <c r="N44" s="54" t="s">
        <v>533</v>
      </c>
      <c r="O44" s="55" t="s">
        <v>534</v>
      </c>
      <c r="P44" s="46"/>
      <c r="Q44" s="46"/>
      <c r="R44" s="46"/>
      <c r="S44" s="46"/>
      <c r="T44" s="46"/>
      <c r="U44" s="46"/>
    </row>
    <row r="45" spans="1:21" ht="30.75" customHeight="1" x14ac:dyDescent="0.15">
      <c r="A45" s="46"/>
      <c r="B45" s="1187" t="s">
        <v>9</v>
      </c>
      <c r="C45" s="1188"/>
      <c r="D45" s="56"/>
      <c r="E45" s="1193" t="s">
        <v>10</v>
      </c>
      <c r="F45" s="1193"/>
      <c r="G45" s="1193"/>
      <c r="H45" s="1193"/>
      <c r="I45" s="1193"/>
      <c r="J45" s="1194"/>
      <c r="K45" s="57">
        <v>1826</v>
      </c>
      <c r="L45" s="58">
        <v>1760</v>
      </c>
      <c r="M45" s="58">
        <v>1755</v>
      </c>
      <c r="N45" s="58">
        <v>1847</v>
      </c>
      <c r="O45" s="59">
        <v>1765</v>
      </c>
      <c r="P45" s="46"/>
      <c r="Q45" s="46"/>
      <c r="R45" s="46"/>
      <c r="S45" s="46"/>
      <c r="T45" s="46"/>
      <c r="U45" s="46"/>
    </row>
    <row r="46" spans="1:21" ht="30.75" customHeight="1" x14ac:dyDescent="0.15">
      <c r="A46" s="46"/>
      <c r="B46" s="1189"/>
      <c r="C46" s="1190"/>
      <c r="D46" s="60"/>
      <c r="E46" s="1166" t="s">
        <v>11</v>
      </c>
      <c r="F46" s="1166"/>
      <c r="G46" s="1166"/>
      <c r="H46" s="1166"/>
      <c r="I46" s="1166"/>
      <c r="J46" s="1167"/>
      <c r="K46" s="61" t="s">
        <v>492</v>
      </c>
      <c r="L46" s="62" t="s">
        <v>492</v>
      </c>
      <c r="M46" s="62" t="s">
        <v>492</v>
      </c>
      <c r="N46" s="62" t="s">
        <v>492</v>
      </c>
      <c r="O46" s="63" t="s">
        <v>492</v>
      </c>
      <c r="P46" s="46"/>
      <c r="Q46" s="46"/>
      <c r="R46" s="46"/>
      <c r="S46" s="46"/>
      <c r="T46" s="46"/>
      <c r="U46" s="46"/>
    </row>
    <row r="47" spans="1:21" ht="30.75" customHeight="1" x14ac:dyDescent="0.15">
      <c r="A47" s="46"/>
      <c r="B47" s="1189"/>
      <c r="C47" s="1190"/>
      <c r="D47" s="60"/>
      <c r="E47" s="1166" t="s">
        <v>12</v>
      </c>
      <c r="F47" s="1166"/>
      <c r="G47" s="1166"/>
      <c r="H47" s="1166"/>
      <c r="I47" s="1166"/>
      <c r="J47" s="1167"/>
      <c r="K47" s="61" t="s">
        <v>492</v>
      </c>
      <c r="L47" s="62" t="s">
        <v>492</v>
      </c>
      <c r="M47" s="62" t="s">
        <v>492</v>
      </c>
      <c r="N47" s="62" t="s">
        <v>492</v>
      </c>
      <c r="O47" s="63" t="s">
        <v>492</v>
      </c>
      <c r="P47" s="46"/>
      <c r="Q47" s="46"/>
      <c r="R47" s="46"/>
      <c r="S47" s="46"/>
      <c r="T47" s="46"/>
      <c r="U47" s="46"/>
    </row>
    <row r="48" spans="1:21" ht="30.75" customHeight="1" x14ac:dyDescent="0.15">
      <c r="A48" s="46"/>
      <c r="B48" s="1189"/>
      <c r="C48" s="1190"/>
      <c r="D48" s="60"/>
      <c r="E48" s="1166" t="s">
        <v>13</v>
      </c>
      <c r="F48" s="1166"/>
      <c r="G48" s="1166"/>
      <c r="H48" s="1166"/>
      <c r="I48" s="1166"/>
      <c r="J48" s="1167"/>
      <c r="K48" s="61">
        <v>349</v>
      </c>
      <c r="L48" s="62">
        <v>316</v>
      </c>
      <c r="M48" s="62">
        <v>307</v>
      </c>
      <c r="N48" s="62">
        <v>288</v>
      </c>
      <c r="O48" s="63">
        <v>299</v>
      </c>
      <c r="P48" s="46"/>
      <c r="Q48" s="46"/>
      <c r="R48" s="46"/>
      <c r="S48" s="46"/>
      <c r="T48" s="46"/>
      <c r="U48" s="46"/>
    </row>
    <row r="49" spans="1:21" ht="30.75" customHeight="1" x14ac:dyDescent="0.15">
      <c r="A49" s="46"/>
      <c r="B49" s="1189"/>
      <c r="C49" s="1190"/>
      <c r="D49" s="60"/>
      <c r="E49" s="1166" t="s">
        <v>14</v>
      </c>
      <c r="F49" s="1166"/>
      <c r="G49" s="1166"/>
      <c r="H49" s="1166"/>
      <c r="I49" s="1166"/>
      <c r="J49" s="1167"/>
      <c r="K49" s="61" t="s">
        <v>492</v>
      </c>
      <c r="L49" s="62" t="s">
        <v>492</v>
      </c>
      <c r="M49" s="62" t="s">
        <v>492</v>
      </c>
      <c r="N49" s="62" t="s">
        <v>492</v>
      </c>
      <c r="O49" s="63" t="s">
        <v>492</v>
      </c>
      <c r="P49" s="46"/>
      <c r="Q49" s="46"/>
      <c r="R49" s="46"/>
      <c r="S49" s="46"/>
      <c r="T49" s="46"/>
      <c r="U49" s="46"/>
    </row>
    <row r="50" spans="1:21" ht="30.75" customHeight="1" x14ac:dyDescent="0.15">
      <c r="A50" s="46"/>
      <c r="B50" s="1189"/>
      <c r="C50" s="1190"/>
      <c r="D50" s="60"/>
      <c r="E50" s="1166" t="s">
        <v>15</v>
      </c>
      <c r="F50" s="1166"/>
      <c r="G50" s="1166"/>
      <c r="H50" s="1166"/>
      <c r="I50" s="1166"/>
      <c r="J50" s="1167"/>
      <c r="K50" s="61" t="s">
        <v>492</v>
      </c>
      <c r="L50" s="62" t="s">
        <v>492</v>
      </c>
      <c r="M50" s="62" t="s">
        <v>492</v>
      </c>
      <c r="N50" s="62" t="s">
        <v>492</v>
      </c>
      <c r="O50" s="63" t="s">
        <v>492</v>
      </c>
      <c r="P50" s="46"/>
      <c r="Q50" s="46"/>
      <c r="R50" s="46"/>
      <c r="S50" s="46"/>
      <c r="T50" s="46"/>
      <c r="U50" s="46"/>
    </row>
    <row r="51" spans="1:21" ht="30.75" customHeight="1" x14ac:dyDescent="0.15">
      <c r="A51" s="46"/>
      <c r="B51" s="1191"/>
      <c r="C51" s="1192"/>
      <c r="D51" s="64"/>
      <c r="E51" s="1166" t="s">
        <v>16</v>
      </c>
      <c r="F51" s="1166"/>
      <c r="G51" s="1166"/>
      <c r="H51" s="1166"/>
      <c r="I51" s="1166"/>
      <c r="J51" s="1167"/>
      <c r="K51" s="61">
        <v>0</v>
      </c>
      <c r="L51" s="62">
        <v>0</v>
      </c>
      <c r="M51" s="62">
        <v>0</v>
      </c>
      <c r="N51" s="62">
        <v>0</v>
      </c>
      <c r="O51" s="63">
        <v>0</v>
      </c>
      <c r="P51" s="46"/>
      <c r="Q51" s="46"/>
      <c r="R51" s="46"/>
      <c r="S51" s="46"/>
      <c r="T51" s="46"/>
      <c r="U51" s="46"/>
    </row>
    <row r="52" spans="1:21" ht="30.75" customHeight="1" x14ac:dyDescent="0.15">
      <c r="A52" s="46"/>
      <c r="B52" s="1164" t="s">
        <v>17</v>
      </c>
      <c r="C52" s="1165"/>
      <c r="D52" s="64"/>
      <c r="E52" s="1166" t="s">
        <v>18</v>
      </c>
      <c r="F52" s="1166"/>
      <c r="G52" s="1166"/>
      <c r="H52" s="1166"/>
      <c r="I52" s="1166"/>
      <c r="J52" s="1167"/>
      <c r="K52" s="61">
        <v>1221</v>
      </c>
      <c r="L52" s="62">
        <v>1153</v>
      </c>
      <c r="M52" s="62">
        <v>1222</v>
      </c>
      <c r="N52" s="62">
        <v>1183</v>
      </c>
      <c r="O52" s="63">
        <v>1201</v>
      </c>
      <c r="P52" s="46"/>
      <c r="Q52" s="46"/>
      <c r="R52" s="46"/>
      <c r="S52" s="46"/>
      <c r="T52" s="46"/>
      <c r="U52" s="46"/>
    </row>
    <row r="53" spans="1:21" ht="30.75" customHeight="1" thickBot="1" x14ac:dyDescent="0.2">
      <c r="A53" s="46"/>
      <c r="B53" s="1168" t="s">
        <v>19</v>
      </c>
      <c r="C53" s="1169"/>
      <c r="D53" s="65"/>
      <c r="E53" s="1170" t="s">
        <v>20</v>
      </c>
      <c r="F53" s="1170"/>
      <c r="G53" s="1170"/>
      <c r="H53" s="1170"/>
      <c r="I53" s="1170"/>
      <c r="J53" s="1171"/>
      <c r="K53" s="66">
        <v>954</v>
      </c>
      <c r="L53" s="67">
        <v>923</v>
      </c>
      <c r="M53" s="67">
        <v>840</v>
      </c>
      <c r="N53" s="67">
        <v>952</v>
      </c>
      <c r="O53" s="68">
        <v>863</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15">
      <c r="B58" s="1172" t="s">
        <v>24</v>
      </c>
      <c r="C58" s="1173"/>
      <c r="D58" s="1178" t="s">
        <v>25</v>
      </c>
      <c r="E58" s="1179"/>
      <c r="F58" s="1179"/>
      <c r="G58" s="1179"/>
      <c r="H58" s="1179"/>
      <c r="I58" s="1179"/>
      <c r="J58" s="1180"/>
      <c r="K58" s="81"/>
      <c r="L58" s="82"/>
      <c r="M58" s="82"/>
      <c r="N58" s="82"/>
      <c r="O58" s="83"/>
    </row>
    <row r="59" spans="1:21" ht="31.5" customHeight="1" x14ac:dyDescent="0.15">
      <c r="B59" s="1174"/>
      <c r="C59" s="1175"/>
      <c r="D59" s="1181" t="s">
        <v>26</v>
      </c>
      <c r="E59" s="1182"/>
      <c r="F59" s="1182"/>
      <c r="G59" s="1182"/>
      <c r="H59" s="1182"/>
      <c r="I59" s="1182"/>
      <c r="J59" s="1183"/>
      <c r="K59" s="84"/>
      <c r="L59" s="85"/>
      <c r="M59" s="85"/>
      <c r="N59" s="85"/>
      <c r="O59" s="86"/>
    </row>
    <row r="60" spans="1:21" ht="31.5" customHeight="1" thickBot="1" x14ac:dyDescent="0.2">
      <c r="B60" s="1176"/>
      <c r="C60" s="1177"/>
      <c r="D60" s="1184" t="s">
        <v>27</v>
      </c>
      <c r="E60" s="1185"/>
      <c r="F60" s="1185"/>
      <c r="G60" s="1185"/>
      <c r="H60" s="1185"/>
      <c r="I60" s="1185"/>
      <c r="J60" s="1186"/>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15"/>
    <row r="66" s="47" customFormat="1" ht="12.6" hidden="1" customHeight="1" x14ac:dyDescent="0.15"/>
  </sheetData>
  <sheetProtection algorithmName="SHA-512" hashValue="Qzfigd7mINo4S7Nh5iNlhth0S846+mATU8zIBqi7j/tervs5xaGfNv1SzZFlLAt5K4qThRXyttJy/SbkmAY+7w==" saltValue="22CuGok2EMdey9Mf9zxAQ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530</v>
      </c>
      <c r="J40" s="101" t="s">
        <v>531</v>
      </c>
      <c r="K40" s="101" t="s">
        <v>532</v>
      </c>
      <c r="L40" s="101" t="s">
        <v>533</v>
      </c>
      <c r="M40" s="102" t="s">
        <v>534</v>
      </c>
    </row>
    <row r="41" spans="2:13" ht="27.75" customHeight="1" x14ac:dyDescent="0.15">
      <c r="B41" s="1207" t="s">
        <v>30</v>
      </c>
      <c r="C41" s="1208"/>
      <c r="D41" s="103"/>
      <c r="E41" s="1209" t="s">
        <v>31</v>
      </c>
      <c r="F41" s="1209"/>
      <c r="G41" s="1209"/>
      <c r="H41" s="1210"/>
      <c r="I41" s="342">
        <v>21373</v>
      </c>
      <c r="J41" s="343">
        <v>23219</v>
      </c>
      <c r="K41" s="343">
        <v>23171</v>
      </c>
      <c r="L41" s="343">
        <v>22826</v>
      </c>
      <c r="M41" s="344">
        <v>22063</v>
      </c>
    </row>
    <row r="42" spans="2:13" ht="27.75" customHeight="1" x14ac:dyDescent="0.15">
      <c r="B42" s="1197"/>
      <c r="C42" s="1198"/>
      <c r="D42" s="104"/>
      <c r="E42" s="1201" t="s">
        <v>32</v>
      </c>
      <c r="F42" s="1201"/>
      <c r="G42" s="1201"/>
      <c r="H42" s="1202"/>
      <c r="I42" s="345">
        <v>386</v>
      </c>
      <c r="J42" s="346">
        <v>386</v>
      </c>
      <c r="K42" s="346">
        <v>384</v>
      </c>
      <c r="L42" s="346">
        <v>384</v>
      </c>
      <c r="M42" s="347">
        <v>384</v>
      </c>
    </row>
    <row r="43" spans="2:13" ht="27.75" customHeight="1" x14ac:dyDescent="0.15">
      <c r="B43" s="1197"/>
      <c r="C43" s="1198"/>
      <c r="D43" s="104"/>
      <c r="E43" s="1201" t="s">
        <v>33</v>
      </c>
      <c r="F43" s="1201"/>
      <c r="G43" s="1201"/>
      <c r="H43" s="1202"/>
      <c r="I43" s="345">
        <v>3292</v>
      </c>
      <c r="J43" s="346">
        <v>3011</v>
      </c>
      <c r="K43" s="346">
        <v>3039</v>
      </c>
      <c r="L43" s="346">
        <v>2906</v>
      </c>
      <c r="M43" s="347">
        <v>2936</v>
      </c>
    </row>
    <row r="44" spans="2:13" ht="27.75" customHeight="1" x14ac:dyDescent="0.15">
      <c r="B44" s="1197"/>
      <c r="C44" s="1198"/>
      <c r="D44" s="104"/>
      <c r="E44" s="1201" t="s">
        <v>34</v>
      </c>
      <c r="F44" s="1201"/>
      <c r="G44" s="1201"/>
      <c r="H44" s="1202"/>
      <c r="I44" s="345" t="s">
        <v>492</v>
      </c>
      <c r="J44" s="346" t="s">
        <v>492</v>
      </c>
      <c r="K44" s="346" t="s">
        <v>492</v>
      </c>
      <c r="L44" s="346" t="s">
        <v>492</v>
      </c>
      <c r="M44" s="347" t="s">
        <v>492</v>
      </c>
    </row>
    <row r="45" spans="2:13" ht="27.75" customHeight="1" x14ac:dyDescent="0.15">
      <c r="B45" s="1197"/>
      <c r="C45" s="1198"/>
      <c r="D45" s="104"/>
      <c r="E45" s="1201" t="s">
        <v>35</v>
      </c>
      <c r="F45" s="1201"/>
      <c r="G45" s="1201"/>
      <c r="H45" s="1202"/>
      <c r="I45" s="345">
        <v>1593</v>
      </c>
      <c r="J45" s="346">
        <v>1562</v>
      </c>
      <c r="K45" s="346">
        <v>1526</v>
      </c>
      <c r="L45" s="346">
        <v>1546</v>
      </c>
      <c r="M45" s="347">
        <v>1652</v>
      </c>
    </row>
    <row r="46" spans="2:13" ht="27.75" customHeight="1" x14ac:dyDescent="0.15">
      <c r="B46" s="1197"/>
      <c r="C46" s="1198"/>
      <c r="D46" s="105"/>
      <c r="E46" s="1201" t="s">
        <v>36</v>
      </c>
      <c r="F46" s="1201"/>
      <c r="G46" s="1201"/>
      <c r="H46" s="1202"/>
      <c r="I46" s="345">
        <v>2451</v>
      </c>
      <c r="J46" s="346">
        <v>2347</v>
      </c>
      <c r="K46" s="346">
        <v>2303</v>
      </c>
      <c r="L46" s="346">
        <v>2299</v>
      </c>
      <c r="M46" s="347">
        <v>2301</v>
      </c>
    </row>
    <row r="47" spans="2:13" ht="27.75" customHeight="1" x14ac:dyDescent="0.15">
      <c r="B47" s="1197"/>
      <c r="C47" s="1198"/>
      <c r="D47" s="106"/>
      <c r="E47" s="1211" t="s">
        <v>37</v>
      </c>
      <c r="F47" s="1212"/>
      <c r="G47" s="1212"/>
      <c r="H47" s="1213"/>
      <c r="I47" s="345" t="s">
        <v>492</v>
      </c>
      <c r="J47" s="346" t="s">
        <v>492</v>
      </c>
      <c r="K47" s="346" t="s">
        <v>492</v>
      </c>
      <c r="L47" s="346" t="s">
        <v>492</v>
      </c>
      <c r="M47" s="347" t="s">
        <v>492</v>
      </c>
    </row>
    <row r="48" spans="2:13" ht="27.75" customHeight="1" x14ac:dyDescent="0.15">
      <c r="B48" s="1197"/>
      <c r="C48" s="1198"/>
      <c r="D48" s="104"/>
      <c r="E48" s="1201" t="s">
        <v>38</v>
      </c>
      <c r="F48" s="1201"/>
      <c r="G48" s="1201"/>
      <c r="H48" s="1202"/>
      <c r="I48" s="345" t="s">
        <v>492</v>
      </c>
      <c r="J48" s="346" t="s">
        <v>492</v>
      </c>
      <c r="K48" s="346" t="s">
        <v>492</v>
      </c>
      <c r="L48" s="346" t="s">
        <v>492</v>
      </c>
      <c r="M48" s="347" t="s">
        <v>492</v>
      </c>
    </row>
    <row r="49" spans="2:13" ht="27.75" customHeight="1" x14ac:dyDescent="0.15">
      <c r="B49" s="1199"/>
      <c r="C49" s="1200"/>
      <c r="D49" s="104"/>
      <c r="E49" s="1201" t="s">
        <v>39</v>
      </c>
      <c r="F49" s="1201"/>
      <c r="G49" s="1201"/>
      <c r="H49" s="1202"/>
      <c r="I49" s="345" t="s">
        <v>492</v>
      </c>
      <c r="J49" s="346" t="s">
        <v>492</v>
      </c>
      <c r="K49" s="346" t="s">
        <v>492</v>
      </c>
      <c r="L49" s="346" t="s">
        <v>492</v>
      </c>
      <c r="M49" s="347" t="s">
        <v>492</v>
      </c>
    </row>
    <row r="50" spans="2:13" ht="27.75" customHeight="1" x14ac:dyDescent="0.15">
      <c r="B50" s="1195" t="s">
        <v>40</v>
      </c>
      <c r="C50" s="1196"/>
      <c r="D50" s="107"/>
      <c r="E50" s="1201" t="s">
        <v>41</v>
      </c>
      <c r="F50" s="1201"/>
      <c r="G50" s="1201"/>
      <c r="H50" s="1202"/>
      <c r="I50" s="345">
        <v>3989</v>
      </c>
      <c r="J50" s="346">
        <v>4115</v>
      </c>
      <c r="K50" s="346">
        <v>4653</v>
      </c>
      <c r="L50" s="346">
        <v>5711</v>
      </c>
      <c r="M50" s="347">
        <v>7108</v>
      </c>
    </row>
    <row r="51" spans="2:13" ht="27.75" customHeight="1" x14ac:dyDescent="0.15">
      <c r="B51" s="1197"/>
      <c r="C51" s="1198"/>
      <c r="D51" s="104"/>
      <c r="E51" s="1201" t="s">
        <v>42</v>
      </c>
      <c r="F51" s="1201"/>
      <c r="G51" s="1201"/>
      <c r="H51" s="1202"/>
      <c r="I51" s="345">
        <v>1593</v>
      </c>
      <c r="J51" s="346">
        <v>1259</v>
      </c>
      <c r="K51" s="346">
        <v>1232</v>
      </c>
      <c r="L51" s="346">
        <v>1221</v>
      </c>
      <c r="M51" s="347">
        <v>1581</v>
      </c>
    </row>
    <row r="52" spans="2:13" ht="27.75" customHeight="1" x14ac:dyDescent="0.15">
      <c r="B52" s="1199"/>
      <c r="C52" s="1200"/>
      <c r="D52" s="104"/>
      <c r="E52" s="1201" t="s">
        <v>43</v>
      </c>
      <c r="F52" s="1201"/>
      <c r="G52" s="1201"/>
      <c r="H52" s="1202"/>
      <c r="I52" s="345">
        <v>13610</v>
      </c>
      <c r="J52" s="346">
        <v>14912</v>
      </c>
      <c r="K52" s="346">
        <v>15068</v>
      </c>
      <c r="L52" s="346">
        <v>14876</v>
      </c>
      <c r="M52" s="347">
        <v>14458</v>
      </c>
    </row>
    <row r="53" spans="2:13" ht="27.75" customHeight="1" thickBot="1" x14ac:dyDescent="0.2">
      <c r="B53" s="1203" t="s">
        <v>19</v>
      </c>
      <c r="C53" s="1204"/>
      <c r="D53" s="108"/>
      <c r="E53" s="1205" t="s">
        <v>44</v>
      </c>
      <c r="F53" s="1205"/>
      <c r="G53" s="1205"/>
      <c r="H53" s="1206"/>
      <c r="I53" s="348">
        <v>9902</v>
      </c>
      <c r="J53" s="349">
        <v>10239</v>
      </c>
      <c r="K53" s="349">
        <v>9470</v>
      </c>
      <c r="L53" s="349">
        <v>8153</v>
      </c>
      <c r="M53" s="350">
        <v>6189</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oNOrUGu3d1Z41DJ4eOztr36HMxfkZKW4V/qfsrsqOaHxWhRx0KuDSRh5ouRN5zPK7uHKDlJUft9uTCnkxrv/Jw==" saltValue="1pXHS/cR0CBS3Hmarlwtk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532</v>
      </c>
      <c r="G54" s="117" t="s">
        <v>533</v>
      </c>
      <c r="H54" s="118" t="s">
        <v>534</v>
      </c>
    </row>
    <row r="55" spans="2:8" ht="52.5" customHeight="1" x14ac:dyDescent="0.15">
      <c r="B55" s="119"/>
      <c r="C55" s="1222" t="s">
        <v>46</v>
      </c>
      <c r="D55" s="1222"/>
      <c r="E55" s="1223"/>
      <c r="F55" s="120">
        <v>880</v>
      </c>
      <c r="G55" s="120">
        <v>1082</v>
      </c>
      <c r="H55" s="121">
        <v>1135</v>
      </c>
    </row>
    <row r="56" spans="2:8" ht="52.5" customHeight="1" x14ac:dyDescent="0.15">
      <c r="B56" s="122"/>
      <c r="C56" s="1224" t="s">
        <v>47</v>
      </c>
      <c r="D56" s="1224"/>
      <c r="E56" s="1225"/>
      <c r="F56" s="123">
        <v>659</v>
      </c>
      <c r="G56" s="123">
        <v>660</v>
      </c>
      <c r="H56" s="124">
        <v>664</v>
      </c>
    </row>
    <row r="57" spans="2:8" ht="53.25" customHeight="1" x14ac:dyDescent="0.15">
      <c r="B57" s="122"/>
      <c r="C57" s="1226" t="s">
        <v>48</v>
      </c>
      <c r="D57" s="1226"/>
      <c r="E57" s="1227"/>
      <c r="F57" s="125">
        <v>3425</v>
      </c>
      <c r="G57" s="125">
        <v>4327</v>
      </c>
      <c r="H57" s="126">
        <v>5381</v>
      </c>
    </row>
    <row r="58" spans="2:8" ht="45.75" customHeight="1" x14ac:dyDescent="0.15">
      <c r="B58" s="127"/>
      <c r="C58" s="1214" t="s">
        <v>566</v>
      </c>
      <c r="D58" s="1215"/>
      <c r="E58" s="1216"/>
      <c r="F58" s="128">
        <v>1744</v>
      </c>
      <c r="G58" s="128">
        <v>2604</v>
      </c>
      <c r="H58" s="129">
        <v>4027</v>
      </c>
    </row>
    <row r="59" spans="2:8" ht="45.75" customHeight="1" x14ac:dyDescent="0.15">
      <c r="B59" s="127"/>
      <c r="C59" s="1214" t="s">
        <v>562</v>
      </c>
      <c r="D59" s="1215"/>
      <c r="E59" s="1216"/>
      <c r="F59" s="128">
        <v>387</v>
      </c>
      <c r="G59" s="128">
        <v>441</v>
      </c>
      <c r="H59" s="129">
        <v>372</v>
      </c>
    </row>
    <row r="60" spans="2:8" ht="45.75" customHeight="1" x14ac:dyDescent="0.15">
      <c r="B60" s="127"/>
      <c r="C60" s="1214" t="s">
        <v>563</v>
      </c>
      <c r="D60" s="1215"/>
      <c r="E60" s="1216"/>
      <c r="F60" s="128">
        <v>510</v>
      </c>
      <c r="G60" s="128">
        <v>418</v>
      </c>
      <c r="H60" s="129">
        <v>350</v>
      </c>
    </row>
    <row r="61" spans="2:8" ht="45.75" customHeight="1" x14ac:dyDescent="0.15">
      <c r="B61" s="127"/>
      <c r="C61" s="1214" t="s">
        <v>564</v>
      </c>
      <c r="D61" s="1215"/>
      <c r="E61" s="1216"/>
      <c r="F61" s="128">
        <v>233</v>
      </c>
      <c r="G61" s="128">
        <v>214</v>
      </c>
      <c r="H61" s="129">
        <v>199</v>
      </c>
    </row>
    <row r="62" spans="2:8" ht="45.75" customHeight="1" thickBot="1" x14ac:dyDescent="0.2">
      <c r="B62" s="130"/>
      <c r="C62" s="1217" t="s">
        <v>565</v>
      </c>
      <c r="D62" s="1218"/>
      <c r="E62" s="1219"/>
      <c r="F62" s="131">
        <v>236</v>
      </c>
      <c r="G62" s="131">
        <v>212</v>
      </c>
      <c r="H62" s="132">
        <v>188</v>
      </c>
    </row>
    <row r="63" spans="2:8" ht="52.5" customHeight="1" thickBot="1" x14ac:dyDescent="0.2">
      <c r="B63" s="133"/>
      <c r="C63" s="1220" t="s">
        <v>49</v>
      </c>
      <c r="D63" s="1220"/>
      <c r="E63" s="1221"/>
      <c r="F63" s="134">
        <v>4964</v>
      </c>
      <c r="G63" s="134">
        <v>6069</v>
      </c>
      <c r="H63" s="135">
        <v>7179</v>
      </c>
    </row>
    <row r="64" spans="2:8" x14ac:dyDescent="0.15"/>
  </sheetData>
  <sheetProtection algorithmName="SHA-512" hashValue="JKpjwOhvEtXlvG6HBA4WBRotXlja/XlFqxhfRyUrHcK0MM3n0ZVKWv/r3Q+UljJW9PMH+Rzbv6xTQOtKCaWGKQ==" saltValue="Lfd7Auddm6hwi2DvNZQZ3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82E101-1364-45B7-87FF-3C765F5E0BC4}">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567</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568</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41" t="s">
        <v>569</v>
      </c>
      <c r="AO43" s="1242"/>
      <c r="AP43" s="1242"/>
      <c r="AQ43" s="1242"/>
      <c r="AR43" s="1242"/>
      <c r="AS43" s="1242"/>
      <c r="AT43" s="1242"/>
      <c r="AU43" s="1242"/>
      <c r="AV43" s="1242"/>
      <c r="AW43" s="1242"/>
      <c r="AX43" s="1242"/>
      <c r="AY43" s="1242"/>
      <c r="AZ43" s="1242"/>
      <c r="BA43" s="1242"/>
      <c r="BB43" s="1242"/>
      <c r="BC43" s="1242"/>
      <c r="BD43" s="1242"/>
      <c r="BE43" s="1242"/>
      <c r="BF43" s="1242"/>
      <c r="BG43" s="1242"/>
      <c r="BH43" s="1242"/>
      <c r="BI43" s="1242"/>
      <c r="BJ43" s="1242"/>
      <c r="BK43" s="1242"/>
      <c r="BL43" s="1242"/>
      <c r="BM43" s="1242"/>
      <c r="BN43" s="1242"/>
      <c r="BO43" s="1242"/>
      <c r="BP43" s="1242"/>
      <c r="BQ43" s="1242"/>
      <c r="BR43" s="1242"/>
      <c r="BS43" s="1242"/>
      <c r="BT43" s="1242"/>
      <c r="BU43" s="1242"/>
      <c r="BV43" s="1242"/>
      <c r="BW43" s="1242"/>
      <c r="BX43" s="1242"/>
      <c r="BY43" s="1242"/>
      <c r="BZ43" s="1242"/>
      <c r="CA43" s="1242"/>
      <c r="CB43" s="1242"/>
      <c r="CC43" s="1242"/>
      <c r="CD43" s="1242"/>
      <c r="CE43" s="1242"/>
      <c r="CF43" s="1242"/>
      <c r="CG43" s="1242"/>
      <c r="CH43" s="1242"/>
      <c r="CI43" s="1242"/>
      <c r="CJ43" s="1242"/>
      <c r="CK43" s="1242"/>
      <c r="CL43" s="1242"/>
      <c r="CM43" s="1242"/>
      <c r="CN43" s="1242"/>
      <c r="CO43" s="1242"/>
      <c r="CP43" s="1242"/>
      <c r="CQ43" s="1242"/>
      <c r="CR43" s="1242"/>
      <c r="CS43" s="1242"/>
      <c r="CT43" s="1242"/>
      <c r="CU43" s="1242"/>
      <c r="CV43" s="1242"/>
      <c r="CW43" s="1242"/>
      <c r="CX43" s="1242"/>
      <c r="CY43" s="1242"/>
      <c r="CZ43" s="1242"/>
      <c r="DA43" s="1242"/>
      <c r="DB43" s="1242"/>
      <c r="DC43" s="1243"/>
    </row>
    <row r="44" spans="2:109" x14ac:dyDescent="0.15">
      <c r="B44" s="259"/>
      <c r="AN44" s="1244"/>
      <c r="AO44" s="1245"/>
      <c r="AP44" s="1245"/>
      <c r="AQ44" s="1245"/>
      <c r="AR44" s="1245"/>
      <c r="AS44" s="1245"/>
      <c r="AT44" s="1245"/>
      <c r="AU44" s="1245"/>
      <c r="AV44" s="1245"/>
      <c r="AW44" s="1245"/>
      <c r="AX44" s="1245"/>
      <c r="AY44" s="1245"/>
      <c r="AZ44" s="1245"/>
      <c r="BA44" s="1245"/>
      <c r="BB44" s="1245"/>
      <c r="BC44" s="1245"/>
      <c r="BD44" s="1245"/>
      <c r="BE44" s="1245"/>
      <c r="BF44" s="1245"/>
      <c r="BG44" s="1245"/>
      <c r="BH44" s="1245"/>
      <c r="BI44" s="1245"/>
      <c r="BJ44" s="1245"/>
      <c r="BK44" s="1245"/>
      <c r="BL44" s="1245"/>
      <c r="BM44" s="1245"/>
      <c r="BN44" s="1245"/>
      <c r="BO44" s="1245"/>
      <c r="BP44" s="1245"/>
      <c r="BQ44" s="1245"/>
      <c r="BR44" s="1245"/>
      <c r="BS44" s="1245"/>
      <c r="BT44" s="1245"/>
      <c r="BU44" s="1245"/>
      <c r="BV44" s="1245"/>
      <c r="BW44" s="1245"/>
      <c r="BX44" s="1245"/>
      <c r="BY44" s="1245"/>
      <c r="BZ44" s="1245"/>
      <c r="CA44" s="1245"/>
      <c r="CB44" s="1245"/>
      <c r="CC44" s="1245"/>
      <c r="CD44" s="1245"/>
      <c r="CE44" s="1245"/>
      <c r="CF44" s="1245"/>
      <c r="CG44" s="1245"/>
      <c r="CH44" s="1245"/>
      <c r="CI44" s="1245"/>
      <c r="CJ44" s="1245"/>
      <c r="CK44" s="1245"/>
      <c r="CL44" s="1245"/>
      <c r="CM44" s="1245"/>
      <c r="CN44" s="1245"/>
      <c r="CO44" s="1245"/>
      <c r="CP44" s="1245"/>
      <c r="CQ44" s="1245"/>
      <c r="CR44" s="1245"/>
      <c r="CS44" s="1245"/>
      <c r="CT44" s="1245"/>
      <c r="CU44" s="1245"/>
      <c r="CV44" s="1245"/>
      <c r="CW44" s="1245"/>
      <c r="CX44" s="1245"/>
      <c r="CY44" s="1245"/>
      <c r="CZ44" s="1245"/>
      <c r="DA44" s="1245"/>
      <c r="DB44" s="1245"/>
      <c r="DC44" s="1246"/>
    </row>
    <row r="45" spans="2:109" x14ac:dyDescent="0.15">
      <c r="B45" s="259"/>
      <c r="AN45" s="1244"/>
      <c r="AO45" s="1245"/>
      <c r="AP45" s="1245"/>
      <c r="AQ45" s="1245"/>
      <c r="AR45" s="1245"/>
      <c r="AS45" s="1245"/>
      <c r="AT45" s="1245"/>
      <c r="AU45" s="1245"/>
      <c r="AV45" s="1245"/>
      <c r="AW45" s="1245"/>
      <c r="AX45" s="1245"/>
      <c r="AY45" s="1245"/>
      <c r="AZ45" s="1245"/>
      <c r="BA45" s="1245"/>
      <c r="BB45" s="1245"/>
      <c r="BC45" s="1245"/>
      <c r="BD45" s="1245"/>
      <c r="BE45" s="1245"/>
      <c r="BF45" s="1245"/>
      <c r="BG45" s="1245"/>
      <c r="BH45" s="1245"/>
      <c r="BI45" s="1245"/>
      <c r="BJ45" s="1245"/>
      <c r="BK45" s="1245"/>
      <c r="BL45" s="1245"/>
      <c r="BM45" s="1245"/>
      <c r="BN45" s="1245"/>
      <c r="BO45" s="1245"/>
      <c r="BP45" s="1245"/>
      <c r="BQ45" s="1245"/>
      <c r="BR45" s="1245"/>
      <c r="BS45" s="1245"/>
      <c r="BT45" s="1245"/>
      <c r="BU45" s="1245"/>
      <c r="BV45" s="1245"/>
      <c r="BW45" s="1245"/>
      <c r="BX45" s="1245"/>
      <c r="BY45" s="1245"/>
      <c r="BZ45" s="1245"/>
      <c r="CA45" s="1245"/>
      <c r="CB45" s="1245"/>
      <c r="CC45" s="1245"/>
      <c r="CD45" s="1245"/>
      <c r="CE45" s="1245"/>
      <c r="CF45" s="1245"/>
      <c r="CG45" s="1245"/>
      <c r="CH45" s="1245"/>
      <c r="CI45" s="1245"/>
      <c r="CJ45" s="1245"/>
      <c r="CK45" s="1245"/>
      <c r="CL45" s="1245"/>
      <c r="CM45" s="1245"/>
      <c r="CN45" s="1245"/>
      <c r="CO45" s="1245"/>
      <c r="CP45" s="1245"/>
      <c r="CQ45" s="1245"/>
      <c r="CR45" s="1245"/>
      <c r="CS45" s="1245"/>
      <c r="CT45" s="1245"/>
      <c r="CU45" s="1245"/>
      <c r="CV45" s="1245"/>
      <c r="CW45" s="1245"/>
      <c r="CX45" s="1245"/>
      <c r="CY45" s="1245"/>
      <c r="CZ45" s="1245"/>
      <c r="DA45" s="1245"/>
      <c r="DB45" s="1245"/>
      <c r="DC45" s="1246"/>
    </row>
    <row r="46" spans="2:109" x14ac:dyDescent="0.15">
      <c r="B46" s="259"/>
      <c r="AN46" s="1244"/>
      <c r="AO46" s="1245"/>
      <c r="AP46" s="1245"/>
      <c r="AQ46" s="1245"/>
      <c r="AR46" s="1245"/>
      <c r="AS46" s="1245"/>
      <c r="AT46" s="1245"/>
      <c r="AU46" s="1245"/>
      <c r="AV46" s="1245"/>
      <c r="AW46" s="1245"/>
      <c r="AX46" s="1245"/>
      <c r="AY46" s="1245"/>
      <c r="AZ46" s="1245"/>
      <c r="BA46" s="1245"/>
      <c r="BB46" s="1245"/>
      <c r="BC46" s="1245"/>
      <c r="BD46" s="1245"/>
      <c r="BE46" s="1245"/>
      <c r="BF46" s="1245"/>
      <c r="BG46" s="1245"/>
      <c r="BH46" s="1245"/>
      <c r="BI46" s="1245"/>
      <c r="BJ46" s="1245"/>
      <c r="BK46" s="1245"/>
      <c r="BL46" s="1245"/>
      <c r="BM46" s="1245"/>
      <c r="BN46" s="1245"/>
      <c r="BO46" s="1245"/>
      <c r="BP46" s="1245"/>
      <c r="BQ46" s="1245"/>
      <c r="BR46" s="1245"/>
      <c r="BS46" s="1245"/>
      <c r="BT46" s="1245"/>
      <c r="BU46" s="1245"/>
      <c r="BV46" s="1245"/>
      <c r="BW46" s="1245"/>
      <c r="BX46" s="1245"/>
      <c r="BY46" s="1245"/>
      <c r="BZ46" s="1245"/>
      <c r="CA46" s="1245"/>
      <c r="CB46" s="1245"/>
      <c r="CC46" s="1245"/>
      <c r="CD46" s="1245"/>
      <c r="CE46" s="1245"/>
      <c r="CF46" s="1245"/>
      <c r="CG46" s="1245"/>
      <c r="CH46" s="1245"/>
      <c r="CI46" s="1245"/>
      <c r="CJ46" s="1245"/>
      <c r="CK46" s="1245"/>
      <c r="CL46" s="1245"/>
      <c r="CM46" s="1245"/>
      <c r="CN46" s="1245"/>
      <c r="CO46" s="1245"/>
      <c r="CP46" s="1245"/>
      <c r="CQ46" s="1245"/>
      <c r="CR46" s="1245"/>
      <c r="CS46" s="1245"/>
      <c r="CT46" s="1245"/>
      <c r="CU46" s="1245"/>
      <c r="CV46" s="1245"/>
      <c r="CW46" s="1245"/>
      <c r="CX46" s="1245"/>
      <c r="CY46" s="1245"/>
      <c r="CZ46" s="1245"/>
      <c r="DA46" s="1245"/>
      <c r="DB46" s="1245"/>
      <c r="DC46" s="1246"/>
    </row>
    <row r="47" spans="2:109" x14ac:dyDescent="0.15">
      <c r="B47" s="259"/>
      <c r="AN47" s="1247"/>
      <c r="AO47" s="1248"/>
      <c r="AP47" s="1248"/>
      <c r="AQ47" s="1248"/>
      <c r="AR47" s="1248"/>
      <c r="AS47" s="1248"/>
      <c r="AT47" s="1248"/>
      <c r="AU47" s="1248"/>
      <c r="AV47" s="1248"/>
      <c r="AW47" s="1248"/>
      <c r="AX47" s="1248"/>
      <c r="AY47" s="1248"/>
      <c r="AZ47" s="1248"/>
      <c r="BA47" s="1248"/>
      <c r="BB47" s="1248"/>
      <c r="BC47" s="1248"/>
      <c r="BD47" s="1248"/>
      <c r="BE47" s="1248"/>
      <c r="BF47" s="1248"/>
      <c r="BG47" s="1248"/>
      <c r="BH47" s="1248"/>
      <c r="BI47" s="1248"/>
      <c r="BJ47" s="1248"/>
      <c r="BK47" s="1248"/>
      <c r="BL47" s="1248"/>
      <c r="BM47" s="1248"/>
      <c r="BN47" s="1248"/>
      <c r="BO47" s="1248"/>
      <c r="BP47" s="1248"/>
      <c r="BQ47" s="1248"/>
      <c r="BR47" s="1248"/>
      <c r="BS47" s="1248"/>
      <c r="BT47" s="1248"/>
      <c r="BU47" s="1248"/>
      <c r="BV47" s="1248"/>
      <c r="BW47" s="1248"/>
      <c r="BX47" s="1248"/>
      <c r="BY47" s="1248"/>
      <c r="BZ47" s="1248"/>
      <c r="CA47" s="1248"/>
      <c r="CB47" s="1248"/>
      <c r="CC47" s="1248"/>
      <c r="CD47" s="1248"/>
      <c r="CE47" s="1248"/>
      <c r="CF47" s="1248"/>
      <c r="CG47" s="1248"/>
      <c r="CH47" s="1248"/>
      <c r="CI47" s="1248"/>
      <c r="CJ47" s="1248"/>
      <c r="CK47" s="1248"/>
      <c r="CL47" s="1248"/>
      <c r="CM47" s="1248"/>
      <c r="CN47" s="1248"/>
      <c r="CO47" s="1248"/>
      <c r="CP47" s="1248"/>
      <c r="CQ47" s="1248"/>
      <c r="CR47" s="1248"/>
      <c r="CS47" s="1248"/>
      <c r="CT47" s="1248"/>
      <c r="CU47" s="1248"/>
      <c r="CV47" s="1248"/>
      <c r="CW47" s="1248"/>
      <c r="CX47" s="1248"/>
      <c r="CY47" s="1248"/>
      <c r="CZ47" s="1248"/>
      <c r="DA47" s="1248"/>
      <c r="DB47" s="1248"/>
      <c r="DC47" s="1249"/>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570</v>
      </c>
    </row>
    <row r="50" spans="1:109" x14ac:dyDescent="0.15">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530</v>
      </c>
      <c r="BQ50" s="1233"/>
      <c r="BR50" s="1233"/>
      <c r="BS50" s="1233"/>
      <c r="BT50" s="1233"/>
      <c r="BU50" s="1233"/>
      <c r="BV50" s="1233"/>
      <c r="BW50" s="1233"/>
      <c r="BX50" s="1233" t="s">
        <v>531</v>
      </c>
      <c r="BY50" s="1233"/>
      <c r="BZ50" s="1233"/>
      <c r="CA50" s="1233"/>
      <c r="CB50" s="1233"/>
      <c r="CC50" s="1233"/>
      <c r="CD50" s="1233"/>
      <c r="CE50" s="1233"/>
      <c r="CF50" s="1233" t="s">
        <v>532</v>
      </c>
      <c r="CG50" s="1233"/>
      <c r="CH50" s="1233"/>
      <c r="CI50" s="1233"/>
      <c r="CJ50" s="1233"/>
      <c r="CK50" s="1233"/>
      <c r="CL50" s="1233"/>
      <c r="CM50" s="1233"/>
      <c r="CN50" s="1233" t="s">
        <v>533</v>
      </c>
      <c r="CO50" s="1233"/>
      <c r="CP50" s="1233"/>
      <c r="CQ50" s="1233"/>
      <c r="CR50" s="1233"/>
      <c r="CS50" s="1233"/>
      <c r="CT50" s="1233"/>
      <c r="CU50" s="1233"/>
      <c r="CV50" s="1233" t="s">
        <v>534</v>
      </c>
      <c r="CW50" s="1233"/>
      <c r="CX50" s="1233"/>
      <c r="CY50" s="1233"/>
      <c r="CZ50" s="1233"/>
      <c r="DA50" s="1233"/>
      <c r="DB50" s="1233"/>
      <c r="DC50" s="1233"/>
    </row>
    <row r="51" spans="1:109" ht="13.5" customHeight="1" x14ac:dyDescent="0.15">
      <c r="B51" s="259"/>
      <c r="G51" s="1236"/>
      <c r="H51" s="1236"/>
      <c r="I51" s="1250"/>
      <c r="J51" s="1250"/>
      <c r="K51" s="1235"/>
      <c r="L51" s="1235"/>
      <c r="M51" s="1235"/>
      <c r="N51" s="1235"/>
      <c r="AM51" s="359"/>
      <c r="AN51" s="1231" t="s">
        <v>571</v>
      </c>
      <c r="AO51" s="1231"/>
      <c r="AP51" s="1231"/>
      <c r="AQ51" s="1231"/>
      <c r="AR51" s="1231"/>
      <c r="AS51" s="1231"/>
      <c r="AT51" s="1231"/>
      <c r="AU51" s="1231"/>
      <c r="AV51" s="1231"/>
      <c r="AW51" s="1231"/>
      <c r="AX51" s="1231"/>
      <c r="AY51" s="1231"/>
      <c r="AZ51" s="1231"/>
      <c r="BA51" s="1231"/>
      <c r="BB51" s="1231" t="s">
        <v>572</v>
      </c>
      <c r="BC51" s="1231"/>
      <c r="BD51" s="1231"/>
      <c r="BE51" s="1231"/>
      <c r="BF51" s="1231"/>
      <c r="BG51" s="1231"/>
      <c r="BH51" s="1231"/>
      <c r="BI51" s="1231"/>
      <c r="BJ51" s="1231"/>
      <c r="BK51" s="1231"/>
      <c r="BL51" s="1231"/>
      <c r="BM51" s="1231"/>
      <c r="BN51" s="1231"/>
      <c r="BO51" s="1231"/>
      <c r="BP51" s="1228">
        <v>157.30000000000001</v>
      </c>
      <c r="BQ51" s="1228"/>
      <c r="BR51" s="1228"/>
      <c r="BS51" s="1228"/>
      <c r="BT51" s="1228"/>
      <c r="BU51" s="1228"/>
      <c r="BV51" s="1228"/>
      <c r="BW51" s="1228"/>
      <c r="BX51" s="1228">
        <v>156.4</v>
      </c>
      <c r="BY51" s="1228"/>
      <c r="BZ51" s="1228"/>
      <c r="CA51" s="1228"/>
      <c r="CB51" s="1228"/>
      <c r="CC51" s="1228"/>
      <c r="CD51" s="1228"/>
      <c r="CE51" s="1228"/>
      <c r="CF51" s="1228">
        <v>136.80000000000001</v>
      </c>
      <c r="CG51" s="1228"/>
      <c r="CH51" s="1228"/>
      <c r="CI51" s="1228"/>
      <c r="CJ51" s="1228"/>
      <c r="CK51" s="1228"/>
      <c r="CL51" s="1228"/>
      <c r="CM51" s="1228"/>
      <c r="CN51" s="1228">
        <v>123.1</v>
      </c>
      <c r="CO51" s="1228"/>
      <c r="CP51" s="1228"/>
      <c r="CQ51" s="1228"/>
      <c r="CR51" s="1228"/>
      <c r="CS51" s="1228"/>
      <c r="CT51" s="1228"/>
      <c r="CU51" s="1228"/>
      <c r="CV51" s="1240"/>
      <c r="CW51" s="1228"/>
      <c r="CX51" s="1228"/>
      <c r="CY51" s="1228"/>
      <c r="CZ51" s="1228"/>
      <c r="DA51" s="1228"/>
      <c r="DB51" s="1228"/>
      <c r="DC51" s="1228"/>
    </row>
    <row r="52" spans="1:109" x14ac:dyDescent="0.15">
      <c r="B52" s="259"/>
      <c r="G52" s="1236"/>
      <c r="H52" s="1236"/>
      <c r="I52" s="1250"/>
      <c r="J52" s="1250"/>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x14ac:dyDescent="0.15">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573</v>
      </c>
      <c r="BC53" s="1231"/>
      <c r="BD53" s="1231"/>
      <c r="BE53" s="1231"/>
      <c r="BF53" s="1231"/>
      <c r="BG53" s="1231"/>
      <c r="BH53" s="1231"/>
      <c r="BI53" s="1231"/>
      <c r="BJ53" s="1231"/>
      <c r="BK53" s="1231"/>
      <c r="BL53" s="1231"/>
      <c r="BM53" s="1231"/>
      <c r="BN53" s="1231"/>
      <c r="BO53" s="1231"/>
      <c r="BP53" s="1228">
        <v>65.8</v>
      </c>
      <c r="BQ53" s="1228"/>
      <c r="BR53" s="1228"/>
      <c r="BS53" s="1228"/>
      <c r="BT53" s="1228"/>
      <c r="BU53" s="1228"/>
      <c r="BV53" s="1228"/>
      <c r="BW53" s="1228"/>
      <c r="BX53" s="1228">
        <v>64.5</v>
      </c>
      <c r="BY53" s="1228"/>
      <c r="BZ53" s="1228"/>
      <c r="CA53" s="1228"/>
      <c r="CB53" s="1228"/>
      <c r="CC53" s="1228"/>
      <c r="CD53" s="1228"/>
      <c r="CE53" s="1228"/>
      <c r="CF53" s="1228">
        <v>64.8</v>
      </c>
      <c r="CG53" s="1228"/>
      <c r="CH53" s="1228"/>
      <c r="CI53" s="1228"/>
      <c r="CJ53" s="1228"/>
      <c r="CK53" s="1228"/>
      <c r="CL53" s="1228"/>
      <c r="CM53" s="1228"/>
      <c r="CN53" s="1228">
        <v>64.599999999999994</v>
      </c>
      <c r="CO53" s="1228"/>
      <c r="CP53" s="1228"/>
      <c r="CQ53" s="1228"/>
      <c r="CR53" s="1228"/>
      <c r="CS53" s="1228"/>
      <c r="CT53" s="1228"/>
      <c r="CU53" s="1228"/>
      <c r="CV53" s="1240"/>
      <c r="CW53" s="1228"/>
      <c r="CX53" s="1228"/>
      <c r="CY53" s="1228"/>
      <c r="CZ53" s="1228"/>
      <c r="DA53" s="1228"/>
      <c r="DB53" s="1228"/>
      <c r="DC53" s="1228"/>
    </row>
    <row r="54" spans="1:109" x14ac:dyDescent="0.15">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x14ac:dyDescent="0.15">
      <c r="A55" s="358"/>
      <c r="B55" s="259"/>
      <c r="G55" s="1234"/>
      <c r="H55" s="1234"/>
      <c r="I55" s="1234"/>
      <c r="J55" s="1234"/>
      <c r="K55" s="1235"/>
      <c r="L55" s="1235"/>
      <c r="M55" s="1235"/>
      <c r="N55" s="1235"/>
      <c r="AN55" s="1233" t="s">
        <v>574</v>
      </c>
      <c r="AO55" s="1233"/>
      <c r="AP55" s="1233"/>
      <c r="AQ55" s="1233"/>
      <c r="AR55" s="1233"/>
      <c r="AS55" s="1233"/>
      <c r="AT55" s="1233"/>
      <c r="AU55" s="1233"/>
      <c r="AV55" s="1233"/>
      <c r="AW55" s="1233"/>
      <c r="AX55" s="1233"/>
      <c r="AY55" s="1233"/>
      <c r="AZ55" s="1233"/>
      <c r="BA55" s="1233"/>
      <c r="BB55" s="1231" t="s">
        <v>572</v>
      </c>
      <c r="BC55" s="1231"/>
      <c r="BD55" s="1231"/>
      <c r="BE55" s="1231"/>
      <c r="BF55" s="1231"/>
      <c r="BG55" s="1231"/>
      <c r="BH55" s="1231"/>
      <c r="BI55" s="1231"/>
      <c r="BJ55" s="1231"/>
      <c r="BK55" s="1231"/>
      <c r="BL55" s="1231"/>
      <c r="BM55" s="1231"/>
      <c r="BN55" s="1231"/>
      <c r="BO55" s="1231"/>
      <c r="BP55" s="1228">
        <v>49.7</v>
      </c>
      <c r="BQ55" s="1228"/>
      <c r="BR55" s="1228"/>
      <c r="BS55" s="1228"/>
      <c r="BT55" s="1228"/>
      <c r="BU55" s="1228"/>
      <c r="BV55" s="1228"/>
      <c r="BW55" s="1228"/>
      <c r="BX55" s="1228">
        <v>37.299999999999997</v>
      </c>
      <c r="BY55" s="1228"/>
      <c r="BZ55" s="1228"/>
      <c r="CA55" s="1228"/>
      <c r="CB55" s="1228"/>
      <c r="CC55" s="1228"/>
      <c r="CD55" s="1228"/>
      <c r="CE55" s="1228"/>
      <c r="CF55" s="1228">
        <v>25.4</v>
      </c>
      <c r="CG55" s="1228"/>
      <c r="CH55" s="1228"/>
      <c r="CI55" s="1228"/>
      <c r="CJ55" s="1228"/>
      <c r="CK55" s="1228"/>
      <c r="CL55" s="1228"/>
      <c r="CM55" s="1228"/>
      <c r="CN55" s="1228">
        <v>17.600000000000001</v>
      </c>
      <c r="CO55" s="1228"/>
      <c r="CP55" s="1228"/>
      <c r="CQ55" s="1228"/>
      <c r="CR55" s="1228"/>
      <c r="CS55" s="1228"/>
      <c r="CT55" s="1228"/>
      <c r="CU55" s="1228"/>
      <c r="CV55" s="1240"/>
      <c r="CW55" s="1228"/>
      <c r="CX55" s="1228"/>
      <c r="CY55" s="1228"/>
      <c r="CZ55" s="1228"/>
      <c r="DA55" s="1228"/>
      <c r="DB55" s="1228"/>
      <c r="DC55" s="1228"/>
    </row>
    <row r="56" spans="1:109" x14ac:dyDescent="0.15">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x14ac:dyDescent="0.15">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573</v>
      </c>
      <c r="BC57" s="1231"/>
      <c r="BD57" s="1231"/>
      <c r="BE57" s="1231"/>
      <c r="BF57" s="1231"/>
      <c r="BG57" s="1231"/>
      <c r="BH57" s="1231"/>
      <c r="BI57" s="1231"/>
      <c r="BJ57" s="1231"/>
      <c r="BK57" s="1231"/>
      <c r="BL57" s="1231"/>
      <c r="BM57" s="1231"/>
      <c r="BN57" s="1231"/>
      <c r="BO57" s="1231"/>
      <c r="BP57" s="1228">
        <v>60.2</v>
      </c>
      <c r="BQ57" s="1228"/>
      <c r="BR57" s="1228"/>
      <c r="BS57" s="1228"/>
      <c r="BT57" s="1228"/>
      <c r="BU57" s="1228"/>
      <c r="BV57" s="1228"/>
      <c r="BW57" s="1228"/>
      <c r="BX57" s="1228">
        <v>62</v>
      </c>
      <c r="BY57" s="1228"/>
      <c r="BZ57" s="1228"/>
      <c r="CA57" s="1228"/>
      <c r="CB57" s="1228"/>
      <c r="CC57" s="1228"/>
      <c r="CD57" s="1228"/>
      <c r="CE57" s="1228"/>
      <c r="CF57" s="1228">
        <v>63.2</v>
      </c>
      <c r="CG57" s="1228"/>
      <c r="CH57" s="1228"/>
      <c r="CI57" s="1228"/>
      <c r="CJ57" s="1228"/>
      <c r="CK57" s="1228"/>
      <c r="CL57" s="1228"/>
      <c r="CM57" s="1228"/>
      <c r="CN57" s="1228">
        <v>65.3</v>
      </c>
      <c r="CO57" s="1228"/>
      <c r="CP57" s="1228"/>
      <c r="CQ57" s="1228"/>
      <c r="CR57" s="1228"/>
      <c r="CS57" s="1228"/>
      <c r="CT57" s="1228"/>
      <c r="CU57" s="1228"/>
      <c r="CV57" s="1240"/>
      <c r="CW57" s="1228"/>
      <c r="CX57" s="1228"/>
      <c r="CY57" s="1228"/>
      <c r="CZ57" s="1228"/>
      <c r="DA57" s="1228"/>
      <c r="DB57" s="1228"/>
      <c r="DC57" s="1228"/>
      <c r="DD57" s="363"/>
      <c r="DE57" s="362"/>
    </row>
    <row r="58" spans="1:109" s="358" customFormat="1" x14ac:dyDescent="0.15">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575</v>
      </c>
    </row>
    <row r="64" spans="1:109" x14ac:dyDescent="0.15">
      <c r="B64" s="259"/>
      <c r="G64" s="357"/>
      <c r="I64" s="369"/>
      <c r="J64" s="369"/>
      <c r="K64" s="369"/>
      <c r="L64" s="369"/>
      <c r="M64" s="369"/>
      <c r="N64" s="370"/>
      <c r="AM64" s="357"/>
      <c r="AN64" s="357" t="s">
        <v>568</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41" t="s">
        <v>576</v>
      </c>
      <c r="AO65" s="1242"/>
      <c r="AP65" s="1242"/>
      <c r="AQ65" s="1242"/>
      <c r="AR65" s="1242"/>
      <c r="AS65" s="1242"/>
      <c r="AT65" s="1242"/>
      <c r="AU65" s="1242"/>
      <c r="AV65" s="1242"/>
      <c r="AW65" s="1242"/>
      <c r="AX65" s="1242"/>
      <c r="AY65" s="1242"/>
      <c r="AZ65" s="1242"/>
      <c r="BA65" s="1242"/>
      <c r="BB65" s="1242"/>
      <c r="BC65" s="1242"/>
      <c r="BD65" s="1242"/>
      <c r="BE65" s="1242"/>
      <c r="BF65" s="1242"/>
      <c r="BG65" s="1242"/>
      <c r="BH65" s="1242"/>
      <c r="BI65" s="1242"/>
      <c r="BJ65" s="1242"/>
      <c r="BK65" s="1242"/>
      <c r="BL65" s="1242"/>
      <c r="BM65" s="1242"/>
      <c r="BN65" s="1242"/>
      <c r="BO65" s="1242"/>
      <c r="BP65" s="1242"/>
      <c r="BQ65" s="1242"/>
      <c r="BR65" s="1242"/>
      <c r="BS65" s="1242"/>
      <c r="BT65" s="1242"/>
      <c r="BU65" s="1242"/>
      <c r="BV65" s="1242"/>
      <c r="BW65" s="1242"/>
      <c r="BX65" s="1242"/>
      <c r="BY65" s="1242"/>
      <c r="BZ65" s="1242"/>
      <c r="CA65" s="1242"/>
      <c r="CB65" s="1242"/>
      <c r="CC65" s="1242"/>
      <c r="CD65" s="1242"/>
      <c r="CE65" s="1242"/>
      <c r="CF65" s="1242"/>
      <c r="CG65" s="1242"/>
      <c r="CH65" s="1242"/>
      <c r="CI65" s="1242"/>
      <c r="CJ65" s="1242"/>
      <c r="CK65" s="1242"/>
      <c r="CL65" s="1242"/>
      <c r="CM65" s="1242"/>
      <c r="CN65" s="1242"/>
      <c r="CO65" s="1242"/>
      <c r="CP65" s="1242"/>
      <c r="CQ65" s="1242"/>
      <c r="CR65" s="1242"/>
      <c r="CS65" s="1242"/>
      <c r="CT65" s="1242"/>
      <c r="CU65" s="1242"/>
      <c r="CV65" s="1242"/>
      <c r="CW65" s="1242"/>
      <c r="CX65" s="1242"/>
      <c r="CY65" s="1242"/>
      <c r="CZ65" s="1242"/>
      <c r="DA65" s="1242"/>
      <c r="DB65" s="1242"/>
      <c r="DC65" s="1243"/>
    </row>
    <row r="66" spans="2:107" x14ac:dyDescent="0.15">
      <c r="B66" s="259"/>
      <c r="AN66" s="1244"/>
      <c r="AO66" s="1245"/>
      <c r="AP66" s="1245"/>
      <c r="AQ66" s="1245"/>
      <c r="AR66" s="1245"/>
      <c r="AS66" s="1245"/>
      <c r="AT66" s="1245"/>
      <c r="AU66" s="1245"/>
      <c r="AV66" s="1245"/>
      <c r="AW66" s="1245"/>
      <c r="AX66" s="1245"/>
      <c r="AY66" s="1245"/>
      <c r="AZ66" s="1245"/>
      <c r="BA66" s="1245"/>
      <c r="BB66" s="1245"/>
      <c r="BC66" s="1245"/>
      <c r="BD66" s="1245"/>
      <c r="BE66" s="1245"/>
      <c r="BF66" s="1245"/>
      <c r="BG66" s="1245"/>
      <c r="BH66" s="1245"/>
      <c r="BI66" s="1245"/>
      <c r="BJ66" s="1245"/>
      <c r="BK66" s="1245"/>
      <c r="BL66" s="1245"/>
      <c r="BM66" s="1245"/>
      <c r="BN66" s="1245"/>
      <c r="BO66" s="1245"/>
      <c r="BP66" s="1245"/>
      <c r="BQ66" s="1245"/>
      <c r="BR66" s="1245"/>
      <c r="BS66" s="1245"/>
      <c r="BT66" s="1245"/>
      <c r="BU66" s="1245"/>
      <c r="BV66" s="1245"/>
      <c r="BW66" s="1245"/>
      <c r="BX66" s="1245"/>
      <c r="BY66" s="1245"/>
      <c r="BZ66" s="1245"/>
      <c r="CA66" s="1245"/>
      <c r="CB66" s="1245"/>
      <c r="CC66" s="1245"/>
      <c r="CD66" s="1245"/>
      <c r="CE66" s="1245"/>
      <c r="CF66" s="1245"/>
      <c r="CG66" s="1245"/>
      <c r="CH66" s="1245"/>
      <c r="CI66" s="1245"/>
      <c r="CJ66" s="1245"/>
      <c r="CK66" s="1245"/>
      <c r="CL66" s="1245"/>
      <c r="CM66" s="1245"/>
      <c r="CN66" s="1245"/>
      <c r="CO66" s="1245"/>
      <c r="CP66" s="1245"/>
      <c r="CQ66" s="1245"/>
      <c r="CR66" s="1245"/>
      <c r="CS66" s="1245"/>
      <c r="CT66" s="1245"/>
      <c r="CU66" s="1245"/>
      <c r="CV66" s="1245"/>
      <c r="CW66" s="1245"/>
      <c r="CX66" s="1245"/>
      <c r="CY66" s="1245"/>
      <c r="CZ66" s="1245"/>
      <c r="DA66" s="1245"/>
      <c r="DB66" s="1245"/>
      <c r="DC66" s="1246"/>
    </row>
    <row r="67" spans="2:107" x14ac:dyDescent="0.15">
      <c r="B67" s="259"/>
      <c r="AN67" s="1244"/>
      <c r="AO67" s="1245"/>
      <c r="AP67" s="1245"/>
      <c r="AQ67" s="1245"/>
      <c r="AR67" s="1245"/>
      <c r="AS67" s="1245"/>
      <c r="AT67" s="1245"/>
      <c r="AU67" s="1245"/>
      <c r="AV67" s="1245"/>
      <c r="AW67" s="1245"/>
      <c r="AX67" s="1245"/>
      <c r="AY67" s="1245"/>
      <c r="AZ67" s="1245"/>
      <c r="BA67" s="1245"/>
      <c r="BB67" s="1245"/>
      <c r="BC67" s="1245"/>
      <c r="BD67" s="1245"/>
      <c r="BE67" s="1245"/>
      <c r="BF67" s="1245"/>
      <c r="BG67" s="1245"/>
      <c r="BH67" s="1245"/>
      <c r="BI67" s="1245"/>
      <c r="BJ67" s="1245"/>
      <c r="BK67" s="1245"/>
      <c r="BL67" s="1245"/>
      <c r="BM67" s="1245"/>
      <c r="BN67" s="1245"/>
      <c r="BO67" s="1245"/>
      <c r="BP67" s="1245"/>
      <c r="BQ67" s="1245"/>
      <c r="BR67" s="1245"/>
      <c r="BS67" s="1245"/>
      <c r="BT67" s="1245"/>
      <c r="BU67" s="1245"/>
      <c r="BV67" s="1245"/>
      <c r="BW67" s="1245"/>
      <c r="BX67" s="1245"/>
      <c r="BY67" s="1245"/>
      <c r="BZ67" s="1245"/>
      <c r="CA67" s="1245"/>
      <c r="CB67" s="1245"/>
      <c r="CC67" s="1245"/>
      <c r="CD67" s="1245"/>
      <c r="CE67" s="1245"/>
      <c r="CF67" s="1245"/>
      <c r="CG67" s="1245"/>
      <c r="CH67" s="1245"/>
      <c r="CI67" s="1245"/>
      <c r="CJ67" s="1245"/>
      <c r="CK67" s="1245"/>
      <c r="CL67" s="1245"/>
      <c r="CM67" s="1245"/>
      <c r="CN67" s="1245"/>
      <c r="CO67" s="1245"/>
      <c r="CP67" s="1245"/>
      <c r="CQ67" s="1245"/>
      <c r="CR67" s="1245"/>
      <c r="CS67" s="1245"/>
      <c r="CT67" s="1245"/>
      <c r="CU67" s="1245"/>
      <c r="CV67" s="1245"/>
      <c r="CW67" s="1245"/>
      <c r="CX67" s="1245"/>
      <c r="CY67" s="1245"/>
      <c r="CZ67" s="1245"/>
      <c r="DA67" s="1245"/>
      <c r="DB67" s="1245"/>
      <c r="DC67" s="1246"/>
    </row>
    <row r="68" spans="2:107" x14ac:dyDescent="0.15">
      <c r="B68" s="259"/>
      <c r="AN68" s="1244"/>
      <c r="AO68" s="1245"/>
      <c r="AP68" s="1245"/>
      <c r="AQ68" s="1245"/>
      <c r="AR68" s="1245"/>
      <c r="AS68" s="1245"/>
      <c r="AT68" s="1245"/>
      <c r="AU68" s="1245"/>
      <c r="AV68" s="1245"/>
      <c r="AW68" s="1245"/>
      <c r="AX68" s="1245"/>
      <c r="AY68" s="1245"/>
      <c r="AZ68" s="1245"/>
      <c r="BA68" s="1245"/>
      <c r="BB68" s="1245"/>
      <c r="BC68" s="1245"/>
      <c r="BD68" s="1245"/>
      <c r="BE68" s="1245"/>
      <c r="BF68" s="1245"/>
      <c r="BG68" s="1245"/>
      <c r="BH68" s="1245"/>
      <c r="BI68" s="1245"/>
      <c r="BJ68" s="1245"/>
      <c r="BK68" s="1245"/>
      <c r="BL68" s="1245"/>
      <c r="BM68" s="1245"/>
      <c r="BN68" s="1245"/>
      <c r="BO68" s="1245"/>
      <c r="BP68" s="1245"/>
      <c r="BQ68" s="1245"/>
      <c r="BR68" s="1245"/>
      <c r="BS68" s="1245"/>
      <c r="BT68" s="1245"/>
      <c r="BU68" s="1245"/>
      <c r="BV68" s="1245"/>
      <c r="BW68" s="1245"/>
      <c r="BX68" s="1245"/>
      <c r="BY68" s="1245"/>
      <c r="BZ68" s="1245"/>
      <c r="CA68" s="1245"/>
      <c r="CB68" s="1245"/>
      <c r="CC68" s="1245"/>
      <c r="CD68" s="1245"/>
      <c r="CE68" s="1245"/>
      <c r="CF68" s="1245"/>
      <c r="CG68" s="1245"/>
      <c r="CH68" s="1245"/>
      <c r="CI68" s="1245"/>
      <c r="CJ68" s="1245"/>
      <c r="CK68" s="1245"/>
      <c r="CL68" s="1245"/>
      <c r="CM68" s="1245"/>
      <c r="CN68" s="1245"/>
      <c r="CO68" s="1245"/>
      <c r="CP68" s="1245"/>
      <c r="CQ68" s="1245"/>
      <c r="CR68" s="1245"/>
      <c r="CS68" s="1245"/>
      <c r="CT68" s="1245"/>
      <c r="CU68" s="1245"/>
      <c r="CV68" s="1245"/>
      <c r="CW68" s="1245"/>
      <c r="CX68" s="1245"/>
      <c r="CY68" s="1245"/>
      <c r="CZ68" s="1245"/>
      <c r="DA68" s="1245"/>
      <c r="DB68" s="1245"/>
      <c r="DC68" s="1246"/>
    </row>
    <row r="69" spans="2:107" x14ac:dyDescent="0.15">
      <c r="B69" s="259"/>
      <c r="AN69" s="1247"/>
      <c r="AO69" s="1248"/>
      <c r="AP69" s="1248"/>
      <c r="AQ69" s="1248"/>
      <c r="AR69" s="1248"/>
      <c r="AS69" s="1248"/>
      <c r="AT69" s="1248"/>
      <c r="AU69" s="1248"/>
      <c r="AV69" s="1248"/>
      <c r="AW69" s="1248"/>
      <c r="AX69" s="1248"/>
      <c r="AY69" s="1248"/>
      <c r="AZ69" s="1248"/>
      <c r="BA69" s="1248"/>
      <c r="BB69" s="1248"/>
      <c r="BC69" s="1248"/>
      <c r="BD69" s="1248"/>
      <c r="BE69" s="1248"/>
      <c r="BF69" s="1248"/>
      <c r="BG69" s="1248"/>
      <c r="BH69" s="1248"/>
      <c r="BI69" s="1248"/>
      <c r="BJ69" s="1248"/>
      <c r="BK69" s="1248"/>
      <c r="BL69" s="1248"/>
      <c r="BM69" s="1248"/>
      <c r="BN69" s="1248"/>
      <c r="BO69" s="1248"/>
      <c r="BP69" s="1248"/>
      <c r="BQ69" s="1248"/>
      <c r="BR69" s="1248"/>
      <c r="BS69" s="1248"/>
      <c r="BT69" s="1248"/>
      <c r="BU69" s="1248"/>
      <c r="BV69" s="1248"/>
      <c r="BW69" s="1248"/>
      <c r="BX69" s="1248"/>
      <c r="BY69" s="1248"/>
      <c r="BZ69" s="1248"/>
      <c r="CA69" s="1248"/>
      <c r="CB69" s="1248"/>
      <c r="CC69" s="1248"/>
      <c r="CD69" s="1248"/>
      <c r="CE69" s="1248"/>
      <c r="CF69" s="1248"/>
      <c r="CG69" s="1248"/>
      <c r="CH69" s="1248"/>
      <c r="CI69" s="1248"/>
      <c r="CJ69" s="1248"/>
      <c r="CK69" s="1248"/>
      <c r="CL69" s="1248"/>
      <c r="CM69" s="1248"/>
      <c r="CN69" s="1248"/>
      <c r="CO69" s="1248"/>
      <c r="CP69" s="1248"/>
      <c r="CQ69" s="1248"/>
      <c r="CR69" s="1248"/>
      <c r="CS69" s="1248"/>
      <c r="CT69" s="1248"/>
      <c r="CU69" s="1248"/>
      <c r="CV69" s="1248"/>
      <c r="CW69" s="1248"/>
      <c r="CX69" s="1248"/>
      <c r="CY69" s="1248"/>
      <c r="CZ69" s="1248"/>
      <c r="DA69" s="1248"/>
      <c r="DB69" s="1248"/>
      <c r="DC69" s="1249"/>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570</v>
      </c>
    </row>
    <row r="72" spans="2:107" x14ac:dyDescent="0.15">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530</v>
      </c>
      <c r="BQ72" s="1233"/>
      <c r="BR72" s="1233"/>
      <c r="BS72" s="1233"/>
      <c r="BT72" s="1233"/>
      <c r="BU72" s="1233"/>
      <c r="BV72" s="1233"/>
      <c r="BW72" s="1233"/>
      <c r="BX72" s="1233" t="s">
        <v>531</v>
      </c>
      <c r="BY72" s="1233"/>
      <c r="BZ72" s="1233"/>
      <c r="CA72" s="1233"/>
      <c r="CB72" s="1233"/>
      <c r="CC72" s="1233"/>
      <c r="CD72" s="1233"/>
      <c r="CE72" s="1233"/>
      <c r="CF72" s="1233" t="s">
        <v>532</v>
      </c>
      <c r="CG72" s="1233"/>
      <c r="CH72" s="1233"/>
      <c r="CI72" s="1233"/>
      <c r="CJ72" s="1233"/>
      <c r="CK72" s="1233"/>
      <c r="CL72" s="1233"/>
      <c r="CM72" s="1233"/>
      <c r="CN72" s="1233" t="s">
        <v>533</v>
      </c>
      <c r="CO72" s="1233"/>
      <c r="CP72" s="1233"/>
      <c r="CQ72" s="1233"/>
      <c r="CR72" s="1233"/>
      <c r="CS72" s="1233"/>
      <c r="CT72" s="1233"/>
      <c r="CU72" s="1233"/>
      <c r="CV72" s="1233" t="s">
        <v>534</v>
      </c>
      <c r="CW72" s="1233"/>
      <c r="CX72" s="1233"/>
      <c r="CY72" s="1233"/>
      <c r="CZ72" s="1233"/>
      <c r="DA72" s="1233"/>
      <c r="DB72" s="1233"/>
      <c r="DC72" s="1233"/>
    </row>
    <row r="73" spans="2:107" x14ac:dyDescent="0.15">
      <c r="B73" s="259"/>
      <c r="G73" s="1236"/>
      <c r="H73" s="1236"/>
      <c r="I73" s="1236"/>
      <c r="J73" s="1236"/>
      <c r="K73" s="1232"/>
      <c r="L73" s="1232"/>
      <c r="M73" s="1232"/>
      <c r="N73" s="1232"/>
      <c r="AM73" s="359"/>
      <c r="AN73" s="1231" t="s">
        <v>571</v>
      </c>
      <c r="AO73" s="1231"/>
      <c r="AP73" s="1231"/>
      <c r="AQ73" s="1231"/>
      <c r="AR73" s="1231"/>
      <c r="AS73" s="1231"/>
      <c r="AT73" s="1231"/>
      <c r="AU73" s="1231"/>
      <c r="AV73" s="1231"/>
      <c r="AW73" s="1231"/>
      <c r="AX73" s="1231"/>
      <c r="AY73" s="1231"/>
      <c r="AZ73" s="1231"/>
      <c r="BA73" s="1231"/>
      <c r="BB73" s="1231" t="s">
        <v>572</v>
      </c>
      <c r="BC73" s="1231"/>
      <c r="BD73" s="1231"/>
      <c r="BE73" s="1231"/>
      <c r="BF73" s="1231"/>
      <c r="BG73" s="1231"/>
      <c r="BH73" s="1231"/>
      <c r="BI73" s="1231"/>
      <c r="BJ73" s="1231"/>
      <c r="BK73" s="1231"/>
      <c r="BL73" s="1231"/>
      <c r="BM73" s="1231"/>
      <c r="BN73" s="1231"/>
      <c r="BO73" s="1231"/>
      <c r="BP73" s="1228">
        <v>157.30000000000001</v>
      </c>
      <c r="BQ73" s="1228"/>
      <c r="BR73" s="1228"/>
      <c r="BS73" s="1228"/>
      <c r="BT73" s="1228"/>
      <c r="BU73" s="1228"/>
      <c r="BV73" s="1228"/>
      <c r="BW73" s="1228"/>
      <c r="BX73" s="1228">
        <v>156.4</v>
      </c>
      <c r="BY73" s="1228"/>
      <c r="BZ73" s="1228"/>
      <c r="CA73" s="1228"/>
      <c r="CB73" s="1228"/>
      <c r="CC73" s="1228"/>
      <c r="CD73" s="1228"/>
      <c r="CE73" s="1228"/>
      <c r="CF73" s="1228">
        <v>136.80000000000001</v>
      </c>
      <c r="CG73" s="1228"/>
      <c r="CH73" s="1228"/>
      <c r="CI73" s="1228"/>
      <c r="CJ73" s="1228"/>
      <c r="CK73" s="1228"/>
      <c r="CL73" s="1228"/>
      <c r="CM73" s="1228"/>
      <c r="CN73" s="1228">
        <v>123.1</v>
      </c>
      <c r="CO73" s="1228"/>
      <c r="CP73" s="1228"/>
      <c r="CQ73" s="1228"/>
      <c r="CR73" s="1228"/>
      <c r="CS73" s="1228"/>
      <c r="CT73" s="1228"/>
      <c r="CU73" s="1228"/>
      <c r="CV73" s="1228">
        <v>91.4</v>
      </c>
      <c r="CW73" s="1228"/>
      <c r="CX73" s="1228"/>
      <c r="CY73" s="1228"/>
      <c r="CZ73" s="1228"/>
      <c r="DA73" s="1228"/>
      <c r="DB73" s="1228"/>
      <c r="DC73" s="1228"/>
    </row>
    <row r="74" spans="2:107" x14ac:dyDescent="0.15">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x14ac:dyDescent="0.15">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577</v>
      </c>
      <c r="BC75" s="1231"/>
      <c r="BD75" s="1231"/>
      <c r="BE75" s="1231"/>
      <c r="BF75" s="1231"/>
      <c r="BG75" s="1231"/>
      <c r="BH75" s="1231"/>
      <c r="BI75" s="1231"/>
      <c r="BJ75" s="1231"/>
      <c r="BK75" s="1231"/>
      <c r="BL75" s="1231"/>
      <c r="BM75" s="1231"/>
      <c r="BN75" s="1231"/>
      <c r="BO75" s="1231"/>
      <c r="BP75" s="1228">
        <v>16.100000000000001</v>
      </c>
      <c r="BQ75" s="1228"/>
      <c r="BR75" s="1228"/>
      <c r="BS75" s="1228"/>
      <c r="BT75" s="1228"/>
      <c r="BU75" s="1228"/>
      <c r="BV75" s="1228"/>
      <c r="BW75" s="1228"/>
      <c r="BX75" s="1228">
        <v>14.9</v>
      </c>
      <c r="BY75" s="1228"/>
      <c r="BZ75" s="1228"/>
      <c r="CA75" s="1228"/>
      <c r="CB75" s="1228"/>
      <c r="CC75" s="1228"/>
      <c r="CD75" s="1228"/>
      <c r="CE75" s="1228"/>
      <c r="CF75" s="1228">
        <v>13.8</v>
      </c>
      <c r="CG75" s="1228"/>
      <c r="CH75" s="1228"/>
      <c r="CI75" s="1228"/>
      <c r="CJ75" s="1228"/>
      <c r="CK75" s="1228"/>
      <c r="CL75" s="1228"/>
      <c r="CM75" s="1228"/>
      <c r="CN75" s="1228">
        <v>13.5</v>
      </c>
      <c r="CO75" s="1228"/>
      <c r="CP75" s="1228"/>
      <c r="CQ75" s="1228"/>
      <c r="CR75" s="1228"/>
      <c r="CS75" s="1228"/>
      <c r="CT75" s="1228"/>
      <c r="CU75" s="1228"/>
      <c r="CV75" s="1228">
        <v>13</v>
      </c>
      <c r="CW75" s="1228"/>
      <c r="CX75" s="1228"/>
      <c r="CY75" s="1228"/>
      <c r="CZ75" s="1228"/>
      <c r="DA75" s="1228"/>
      <c r="DB75" s="1228"/>
      <c r="DC75" s="1228"/>
    </row>
    <row r="76" spans="2:107" x14ac:dyDescent="0.15">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x14ac:dyDescent="0.15">
      <c r="B77" s="259"/>
      <c r="G77" s="1234"/>
      <c r="H77" s="1234"/>
      <c r="I77" s="1234"/>
      <c r="J77" s="1234"/>
      <c r="K77" s="1232"/>
      <c r="L77" s="1232"/>
      <c r="M77" s="1232"/>
      <c r="N77" s="1232"/>
      <c r="AN77" s="1233" t="s">
        <v>574</v>
      </c>
      <c r="AO77" s="1233"/>
      <c r="AP77" s="1233"/>
      <c r="AQ77" s="1233"/>
      <c r="AR77" s="1233"/>
      <c r="AS77" s="1233"/>
      <c r="AT77" s="1233"/>
      <c r="AU77" s="1233"/>
      <c r="AV77" s="1233"/>
      <c r="AW77" s="1233"/>
      <c r="AX77" s="1233"/>
      <c r="AY77" s="1233"/>
      <c r="AZ77" s="1233"/>
      <c r="BA77" s="1233"/>
      <c r="BB77" s="1231" t="s">
        <v>572</v>
      </c>
      <c r="BC77" s="1231"/>
      <c r="BD77" s="1231"/>
      <c r="BE77" s="1231"/>
      <c r="BF77" s="1231"/>
      <c r="BG77" s="1231"/>
      <c r="BH77" s="1231"/>
      <c r="BI77" s="1231"/>
      <c r="BJ77" s="1231"/>
      <c r="BK77" s="1231"/>
      <c r="BL77" s="1231"/>
      <c r="BM77" s="1231"/>
      <c r="BN77" s="1231"/>
      <c r="BO77" s="1231"/>
      <c r="BP77" s="1228">
        <v>49.7</v>
      </c>
      <c r="BQ77" s="1228"/>
      <c r="BR77" s="1228"/>
      <c r="BS77" s="1228"/>
      <c r="BT77" s="1228"/>
      <c r="BU77" s="1228"/>
      <c r="BV77" s="1228"/>
      <c r="BW77" s="1228"/>
      <c r="BX77" s="1228">
        <v>37.299999999999997</v>
      </c>
      <c r="BY77" s="1228"/>
      <c r="BZ77" s="1228"/>
      <c r="CA77" s="1228"/>
      <c r="CB77" s="1228"/>
      <c r="CC77" s="1228"/>
      <c r="CD77" s="1228"/>
      <c r="CE77" s="1228"/>
      <c r="CF77" s="1228">
        <v>25.4</v>
      </c>
      <c r="CG77" s="1228"/>
      <c r="CH77" s="1228"/>
      <c r="CI77" s="1228"/>
      <c r="CJ77" s="1228"/>
      <c r="CK77" s="1228"/>
      <c r="CL77" s="1228"/>
      <c r="CM77" s="1228"/>
      <c r="CN77" s="1228">
        <v>17.600000000000001</v>
      </c>
      <c r="CO77" s="1228"/>
      <c r="CP77" s="1228"/>
      <c r="CQ77" s="1228"/>
      <c r="CR77" s="1228"/>
      <c r="CS77" s="1228"/>
      <c r="CT77" s="1228"/>
      <c r="CU77" s="1228"/>
      <c r="CV77" s="1228">
        <v>17.2</v>
      </c>
      <c r="CW77" s="1228"/>
      <c r="CX77" s="1228"/>
      <c r="CY77" s="1228"/>
      <c r="CZ77" s="1228"/>
      <c r="DA77" s="1228"/>
      <c r="DB77" s="1228"/>
      <c r="DC77" s="1228"/>
    </row>
    <row r="78" spans="2:107" x14ac:dyDescent="0.15">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x14ac:dyDescent="0.15">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577</v>
      </c>
      <c r="BC79" s="1231"/>
      <c r="BD79" s="1231"/>
      <c r="BE79" s="1231"/>
      <c r="BF79" s="1231"/>
      <c r="BG79" s="1231"/>
      <c r="BH79" s="1231"/>
      <c r="BI79" s="1231"/>
      <c r="BJ79" s="1231"/>
      <c r="BK79" s="1231"/>
      <c r="BL79" s="1231"/>
      <c r="BM79" s="1231"/>
      <c r="BN79" s="1231"/>
      <c r="BO79" s="1231"/>
      <c r="BP79" s="1228">
        <v>9.1999999999999993</v>
      </c>
      <c r="BQ79" s="1228"/>
      <c r="BR79" s="1228"/>
      <c r="BS79" s="1228"/>
      <c r="BT79" s="1228"/>
      <c r="BU79" s="1228"/>
      <c r="BV79" s="1228"/>
      <c r="BW79" s="1228"/>
      <c r="BX79" s="1228">
        <v>8.6</v>
      </c>
      <c r="BY79" s="1228"/>
      <c r="BZ79" s="1228"/>
      <c r="CA79" s="1228"/>
      <c r="CB79" s="1228"/>
      <c r="CC79" s="1228"/>
      <c r="CD79" s="1228"/>
      <c r="CE79" s="1228"/>
      <c r="CF79" s="1228">
        <v>8.3000000000000007</v>
      </c>
      <c r="CG79" s="1228"/>
      <c r="CH79" s="1228"/>
      <c r="CI79" s="1228"/>
      <c r="CJ79" s="1228"/>
      <c r="CK79" s="1228"/>
      <c r="CL79" s="1228"/>
      <c r="CM79" s="1228"/>
      <c r="CN79" s="1228">
        <v>8.4</v>
      </c>
      <c r="CO79" s="1228"/>
      <c r="CP79" s="1228"/>
      <c r="CQ79" s="1228"/>
      <c r="CR79" s="1228"/>
      <c r="CS79" s="1228"/>
      <c r="CT79" s="1228"/>
      <c r="CU79" s="1228"/>
      <c r="CV79" s="1228">
        <v>8.6</v>
      </c>
      <c r="CW79" s="1228"/>
      <c r="CX79" s="1228"/>
      <c r="CY79" s="1228"/>
      <c r="CZ79" s="1228"/>
      <c r="DA79" s="1228"/>
      <c r="DB79" s="1228"/>
      <c r="DC79" s="1228"/>
    </row>
    <row r="80" spans="2:107" x14ac:dyDescent="0.15">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NITvuglplk1Kj5MeS96hzOCnBUfyhB1hLVy9ZiJ/kAVqLWAPhGfSleIWJP+loA+2V22JwBwUSYF9WdTK10YoMg==" saltValue="6n1uPijJQt9ATD2/+4+kz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6C98DD-912F-40C0-B43B-FC64052136C1}">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480</v>
      </c>
    </row>
  </sheetData>
  <sheetProtection algorithmName="SHA-512" hashValue="GIF+m4ZPfNx3LSV8bXyg/Pu5wvuQiwhnQCq57Yx6L8Bi2x/e1EB+ODmKL1dq0q7idYkz4B+MVPEVVuL/ITwTIQ==" saltValue="xWHK8zAKXF6EIUcuHqz8g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CDFF4E-EC8C-480E-BE27-645DA8571192}">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480</v>
      </c>
    </row>
  </sheetData>
  <sheetProtection algorithmName="SHA-512" hashValue="ab+G8+7u5vUUwpVGTj+6E3HQ/P1xlTEspvPif0ZOwtctp4zK5j8YKu8pCCTqtUidZm01pcjqX6y8WEnkyWaU1g==" saltValue="d20FQLDdgjk9s1NckMbSV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529</v>
      </c>
      <c r="G2" s="149"/>
      <c r="H2" s="150"/>
    </row>
    <row r="3" spans="1:8" x14ac:dyDescent="0.15">
      <c r="A3" s="146" t="s">
        <v>522</v>
      </c>
      <c r="B3" s="151"/>
      <c r="C3" s="152"/>
      <c r="D3" s="153">
        <v>77754</v>
      </c>
      <c r="E3" s="154"/>
      <c r="F3" s="155">
        <v>74581</v>
      </c>
      <c r="G3" s="156"/>
      <c r="H3" s="157"/>
    </row>
    <row r="4" spans="1:8" x14ac:dyDescent="0.15">
      <c r="A4" s="158"/>
      <c r="B4" s="159"/>
      <c r="C4" s="160"/>
      <c r="D4" s="161">
        <v>64286</v>
      </c>
      <c r="E4" s="162"/>
      <c r="F4" s="163">
        <v>41563</v>
      </c>
      <c r="G4" s="164"/>
      <c r="H4" s="165"/>
    </row>
    <row r="5" spans="1:8" x14ac:dyDescent="0.15">
      <c r="A5" s="146" t="s">
        <v>524</v>
      </c>
      <c r="B5" s="151"/>
      <c r="C5" s="152"/>
      <c r="D5" s="153">
        <v>184916</v>
      </c>
      <c r="E5" s="154"/>
      <c r="F5" s="155">
        <v>76347</v>
      </c>
      <c r="G5" s="156"/>
      <c r="H5" s="157"/>
    </row>
    <row r="6" spans="1:8" x14ac:dyDescent="0.15">
      <c r="A6" s="158"/>
      <c r="B6" s="159"/>
      <c r="C6" s="160"/>
      <c r="D6" s="161">
        <v>123695</v>
      </c>
      <c r="E6" s="162"/>
      <c r="F6" s="163">
        <v>41762</v>
      </c>
      <c r="G6" s="164"/>
      <c r="H6" s="165"/>
    </row>
    <row r="7" spans="1:8" x14ac:dyDescent="0.15">
      <c r="A7" s="146" t="s">
        <v>525</v>
      </c>
      <c r="B7" s="151"/>
      <c r="C7" s="152"/>
      <c r="D7" s="153">
        <v>115955</v>
      </c>
      <c r="E7" s="154"/>
      <c r="F7" s="155">
        <v>69604</v>
      </c>
      <c r="G7" s="156"/>
      <c r="H7" s="157"/>
    </row>
    <row r="8" spans="1:8" x14ac:dyDescent="0.15">
      <c r="A8" s="158"/>
      <c r="B8" s="159"/>
      <c r="C8" s="160"/>
      <c r="D8" s="161">
        <v>66746</v>
      </c>
      <c r="E8" s="162"/>
      <c r="F8" s="163">
        <v>36247</v>
      </c>
      <c r="G8" s="164"/>
      <c r="H8" s="165"/>
    </row>
    <row r="9" spans="1:8" x14ac:dyDescent="0.15">
      <c r="A9" s="146" t="s">
        <v>526</v>
      </c>
      <c r="B9" s="151"/>
      <c r="C9" s="152"/>
      <c r="D9" s="153">
        <v>113397</v>
      </c>
      <c r="E9" s="154"/>
      <c r="F9" s="155">
        <v>68410</v>
      </c>
      <c r="G9" s="156"/>
      <c r="H9" s="157"/>
    </row>
    <row r="10" spans="1:8" x14ac:dyDescent="0.15">
      <c r="A10" s="158"/>
      <c r="B10" s="159"/>
      <c r="C10" s="160"/>
      <c r="D10" s="161">
        <v>34380</v>
      </c>
      <c r="E10" s="162"/>
      <c r="F10" s="163">
        <v>35086</v>
      </c>
      <c r="G10" s="164"/>
      <c r="H10" s="165"/>
    </row>
    <row r="11" spans="1:8" x14ac:dyDescent="0.15">
      <c r="A11" s="146" t="s">
        <v>527</v>
      </c>
      <c r="B11" s="151"/>
      <c r="C11" s="152"/>
      <c r="D11" s="153">
        <v>90835</v>
      </c>
      <c r="E11" s="154"/>
      <c r="F11" s="155">
        <v>73019</v>
      </c>
      <c r="G11" s="156"/>
      <c r="H11" s="157"/>
    </row>
    <row r="12" spans="1:8" x14ac:dyDescent="0.15">
      <c r="A12" s="158"/>
      <c r="B12" s="159"/>
      <c r="C12" s="166"/>
      <c r="D12" s="161">
        <v>43075</v>
      </c>
      <c r="E12" s="162"/>
      <c r="F12" s="163">
        <v>39427</v>
      </c>
      <c r="G12" s="164"/>
      <c r="H12" s="165"/>
    </row>
    <row r="13" spans="1:8" x14ac:dyDescent="0.15">
      <c r="A13" s="146"/>
      <c r="B13" s="151"/>
      <c r="C13" s="152"/>
      <c r="D13" s="153">
        <v>116571</v>
      </c>
      <c r="E13" s="154"/>
      <c r="F13" s="155">
        <v>72392</v>
      </c>
      <c r="G13" s="167"/>
      <c r="H13" s="157"/>
    </row>
    <row r="14" spans="1:8" x14ac:dyDescent="0.15">
      <c r="A14" s="158"/>
      <c r="B14" s="159"/>
      <c r="C14" s="160"/>
      <c r="D14" s="161">
        <v>66436</v>
      </c>
      <c r="E14" s="162"/>
      <c r="F14" s="163">
        <v>38817</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1.7</v>
      </c>
      <c r="C19" s="168">
        <f>ROUND(VALUE(SUBSTITUTE(実質収支比率等に係る経年分析!G$48,"▲","-")),2)</f>
        <v>0.44</v>
      </c>
      <c r="D19" s="168">
        <f>ROUND(VALUE(SUBSTITUTE(実質収支比率等に係る経年分析!H$48,"▲","-")),2)</f>
        <v>5.24</v>
      </c>
      <c r="E19" s="168">
        <f>ROUND(VALUE(SUBSTITUTE(実質収支比率等に係る経年分析!I$48,"▲","-")),2)</f>
        <v>1.54</v>
      </c>
      <c r="F19" s="168">
        <f>ROUND(VALUE(SUBSTITUTE(実質収支比率等に係る経年分析!J$48,"▲","-")),2)</f>
        <v>3.56</v>
      </c>
    </row>
    <row r="20" spans="1:11" x14ac:dyDescent="0.15">
      <c r="A20" s="168" t="s">
        <v>53</v>
      </c>
      <c r="B20" s="168">
        <f>ROUND(VALUE(SUBSTITUTE(実質収支比率等に係る経年分析!F$47,"▲","-")),2)</f>
        <v>10.65</v>
      </c>
      <c r="C20" s="168">
        <f>ROUND(VALUE(SUBSTITUTE(実質収支比率等に係る経年分析!G$47,"▲","-")),2)</f>
        <v>11.43</v>
      </c>
      <c r="D20" s="168">
        <f>ROUND(VALUE(SUBSTITUTE(実質収支比率等に係る経年分析!H$47,"▲","-")),2)</f>
        <v>10.98</v>
      </c>
      <c r="E20" s="168">
        <f>ROUND(VALUE(SUBSTITUTE(実質収支比率等に係る経年分析!I$47,"▲","-")),2)</f>
        <v>14.05</v>
      </c>
      <c r="F20" s="168">
        <f>ROUND(VALUE(SUBSTITUTE(実質収支比率等に係る経年分析!J$47,"▲","-")),2)</f>
        <v>14.43</v>
      </c>
    </row>
    <row r="21" spans="1:11" x14ac:dyDescent="0.15">
      <c r="A21" s="168" t="s">
        <v>54</v>
      </c>
      <c r="B21" s="168">
        <f>IF(ISNUMBER(VALUE(SUBSTITUTE(実質収支比率等に係る経年分析!F$49,"▲","-"))),ROUND(VALUE(SUBSTITUTE(実質収支比率等に係る経年分析!F$49,"▲","-")),2),NA())</f>
        <v>1.23</v>
      </c>
      <c r="C21" s="168">
        <f>IF(ISNUMBER(VALUE(SUBSTITUTE(実質収支比率等に係る経年分析!G$49,"▲","-"))),ROUND(VALUE(SUBSTITUTE(実質収支比率等に係る経年分析!G$49,"▲","-")),2),NA())</f>
        <v>-1.17</v>
      </c>
      <c r="D21" s="168">
        <f>IF(ISNUMBER(VALUE(SUBSTITUTE(実質収支比率等に係る経年分析!H$49,"▲","-"))),ROUND(VALUE(SUBSTITUTE(実質収支比率等に係る経年分析!H$49,"▲","-")),2),NA())</f>
        <v>4.84</v>
      </c>
      <c r="E21" s="168">
        <f>IF(ISNUMBER(VALUE(SUBSTITUTE(実質収支比率等に係る経年分析!I$49,"▲","-"))),ROUND(VALUE(SUBSTITUTE(実質収支比率等に係る経年分析!I$49,"▲","-")),2),NA())</f>
        <v>-3.87</v>
      </c>
      <c r="F21" s="168">
        <f>IF(ISNUMBER(VALUE(SUBSTITUTE(実質収支比率等に係る経年分析!J$49,"▲","-"))),ROUND(VALUE(SUBSTITUTE(実質収支比率等に係る経年分析!J$49,"▲","-")),2),NA())</f>
        <v>2.08</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0.08</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0.03</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0.02</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0.03</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漁業集落排水特別会計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0.05</v>
      </c>
    </row>
    <row r="30" spans="1:11" x14ac:dyDescent="0.15">
      <c r="A30" s="169" t="str">
        <f>IF(連結実質赤字比率に係る赤字・黒字の構成分析!C$40="",NA(),連結実質赤字比率に係る赤字・黒字の構成分析!C$40)</f>
        <v>国民健康保険特別会計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0.05</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0.22</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0.01</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0.25</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7.0000000000000007E-2</v>
      </c>
    </row>
    <row r="31" spans="1:11" x14ac:dyDescent="0.15">
      <c r="A31" s="169" t="str">
        <f>IF(連結実質赤字比率に係る赤字・黒字の構成分析!C$39="",NA(),連結実質赤字比率に係る赤字・黒字の構成分析!C$39)</f>
        <v>介護保険特別会計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0.64</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0.57999999999999996</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1.34</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0.37</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0.2</v>
      </c>
    </row>
    <row r="32" spans="1:11" x14ac:dyDescent="0.15">
      <c r="A32" s="169" t="str">
        <f>IF(連結実質赤字比率に係る赤字・黒字の構成分析!C$38="",NA(),連結実質赤字比率に係る赤字・黒字の構成分析!C$38)</f>
        <v>港湾施設管理受託特別会計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0.37</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0.32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0.27</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0.33</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0.33</v>
      </c>
    </row>
    <row r="33" spans="1:16" x14ac:dyDescent="0.15">
      <c r="A33" s="169" t="str">
        <f>IF(連結実質赤字比率に係る赤字・黒字の構成分析!C$37="",NA(),連結実質赤字比率に係る赤字・黒字の構成分析!C$37)</f>
        <v>工業用水道事業会計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6.37</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5.12</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4.08</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3.55</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2.9</v>
      </c>
    </row>
    <row r="34" spans="1:16" x14ac:dyDescent="0.15">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1.32</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0.12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4.96</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3.22</v>
      </c>
    </row>
    <row r="35" spans="1:16" x14ac:dyDescent="0.15">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17.82</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16.07</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12.05</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11.79</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11.67</v>
      </c>
    </row>
    <row r="36" spans="1:16" x14ac:dyDescent="0.15">
      <c r="A36" s="169" t="str">
        <f>IF(連結実質赤字比率に係る赤字・黒字の構成分析!C$34="",NA(),連結実質赤字比率に係る赤字・黒字の構成分析!C$34)</f>
        <v>公共下水道事業会計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9.15</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8.4600000000000009</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10.73</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12.76</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14.72</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1221</v>
      </c>
      <c r="E42" s="170"/>
      <c r="F42" s="170"/>
      <c r="G42" s="170">
        <f>'実質公債費比率（分子）の構造'!L$52</f>
        <v>1153</v>
      </c>
      <c r="H42" s="170"/>
      <c r="I42" s="170"/>
      <c r="J42" s="170">
        <f>'実質公債費比率（分子）の構造'!M$52</f>
        <v>1222</v>
      </c>
      <c r="K42" s="170"/>
      <c r="L42" s="170"/>
      <c r="M42" s="170">
        <f>'実質公債費比率（分子）の構造'!N$52</f>
        <v>1183</v>
      </c>
      <c r="N42" s="170"/>
      <c r="O42" s="170"/>
      <c r="P42" s="170">
        <f>'実質公債費比率（分子）の構造'!O$52</f>
        <v>1201</v>
      </c>
    </row>
    <row r="43" spans="1:16" x14ac:dyDescent="0.15">
      <c r="A43" s="170" t="s">
        <v>16</v>
      </c>
      <c r="B43" s="170">
        <f>'実質公債費比率（分子）の構造'!K$51</f>
        <v>0</v>
      </c>
      <c r="C43" s="170"/>
      <c r="D43" s="170"/>
      <c r="E43" s="170">
        <f>'実質公債費比率（分子）の構造'!L$51</f>
        <v>0</v>
      </c>
      <c r="F43" s="170"/>
      <c r="G43" s="170"/>
      <c r="H43" s="170">
        <f>'実質公債費比率（分子）の構造'!M$51</f>
        <v>0</v>
      </c>
      <c r="I43" s="170"/>
      <c r="J43" s="170"/>
      <c r="K43" s="170">
        <f>'実質公債費比率（分子）の構造'!N$51</f>
        <v>0</v>
      </c>
      <c r="L43" s="170"/>
      <c r="M43" s="170"/>
      <c r="N43" s="170">
        <f>'実質公債費比率（分子）の構造'!O$51</f>
        <v>0</v>
      </c>
      <c r="O43" s="170"/>
      <c r="P43" s="170"/>
    </row>
    <row r="44" spans="1:16" x14ac:dyDescent="0.15">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15">
      <c r="A46" s="170" t="s">
        <v>64</v>
      </c>
      <c r="B46" s="170">
        <f>'実質公債費比率（分子）の構造'!K$48</f>
        <v>349</v>
      </c>
      <c r="C46" s="170"/>
      <c r="D46" s="170"/>
      <c r="E46" s="170">
        <f>'実質公債費比率（分子）の構造'!L$48</f>
        <v>316</v>
      </c>
      <c r="F46" s="170"/>
      <c r="G46" s="170"/>
      <c r="H46" s="170">
        <f>'実質公債費比率（分子）の構造'!M$48</f>
        <v>307</v>
      </c>
      <c r="I46" s="170"/>
      <c r="J46" s="170"/>
      <c r="K46" s="170">
        <f>'実質公債費比率（分子）の構造'!N$48</f>
        <v>288</v>
      </c>
      <c r="L46" s="170"/>
      <c r="M46" s="170"/>
      <c r="N46" s="170">
        <f>'実質公債費比率（分子）の構造'!O$48</f>
        <v>299</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1826</v>
      </c>
      <c r="C49" s="170"/>
      <c r="D49" s="170"/>
      <c r="E49" s="170">
        <f>'実質公債費比率（分子）の構造'!L$45</f>
        <v>1760</v>
      </c>
      <c r="F49" s="170"/>
      <c r="G49" s="170"/>
      <c r="H49" s="170">
        <f>'実質公債費比率（分子）の構造'!M$45</f>
        <v>1755</v>
      </c>
      <c r="I49" s="170"/>
      <c r="J49" s="170"/>
      <c r="K49" s="170">
        <f>'実質公債費比率（分子）の構造'!N$45</f>
        <v>1847</v>
      </c>
      <c r="L49" s="170"/>
      <c r="M49" s="170"/>
      <c r="N49" s="170">
        <f>'実質公債費比率（分子）の構造'!O$45</f>
        <v>1765</v>
      </c>
      <c r="O49" s="170"/>
      <c r="P49" s="170"/>
    </row>
    <row r="50" spans="1:16" x14ac:dyDescent="0.15">
      <c r="A50" s="170" t="s">
        <v>67</v>
      </c>
      <c r="B50" s="170" t="e">
        <f>NA()</f>
        <v>#N/A</v>
      </c>
      <c r="C50" s="170">
        <f>IF(ISNUMBER('実質公債費比率（分子）の構造'!K$53),'実質公債費比率（分子）の構造'!K$53,NA())</f>
        <v>954</v>
      </c>
      <c r="D50" s="170" t="e">
        <f>NA()</f>
        <v>#N/A</v>
      </c>
      <c r="E50" s="170" t="e">
        <f>NA()</f>
        <v>#N/A</v>
      </c>
      <c r="F50" s="170">
        <f>IF(ISNUMBER('実質公債費比率（分子）の構造'!L$53),'実質公債費比率（分子）の構造'!L$53,NA())</f>
        <v>923</v>
      </c>
      <c r="G50" s="170" t="e">
        <f>NA()</f>
        <v>#N/A</v>
      </c>
      <c r="H50" s="170" t="e">
        <f>NA()</f>
        <v>#N/A</v>
      </c>
      <c r="I50" s="170">
        <f>IF(ISNUMBER('実質公債費比率（分子）の構造'!M$53),'実質公債費比率（分子）の構造'!M$53,NA())</f>
        <v>840</v>
      </c>
      <c r="J50" s="170" t="e">
        <f>NA()</f>
        <v>#N/A</v>
      </c>
      <c r="K50" s="170" t="e">
        <f>NA()</f>
        <v>#N/A</v>
      </c>
      <c r="L50" s="170">
        <f>IF(ISNUMBER('実質公債費比率（分子）の構造'!N$53),'実質公債費比率（分子）の構造'!N$53,NA())</f>
        <v>952</v>
      </c>
      <c r="M50" s="170" t="e">
        <f>NA()</f>
        <v>#N/A</v>
      </c>
      <c r="N50" s="170" t="e">
        <f>NA()</f>
        <v>#N/A</v>
      </c>
      <c r="O50" s="170">
        <f>IF(ISNUMBER('実質公債費比率（分子）の構造'!O$53),'実質公債費比率（分子）の構造'!O$53,NA())</f>
        <v>863</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13610</v>
      </c>
      <c r="E56" s="169"/>
      <c r="F56" s="169"/>
      <c r="G56" s="169">
        <f>'将来負担比率（分子）の構造'!J$52</f>
        <v>14912</v>
      </c>
      <c r="H56" s="169"/>
      <c r="I56" s="169"/>
      <c r="J56" s="169">
        <f>'将来負担比率（分子）の構造'!K$52</f>
        <v>15068</v>
      </c>
      <c r="K56" s="169"/>
      <c r="L56" s="169"/>
      <c r="M56" s="169">
        <f>'将来負担比率（分子）の構造'!L$52</f>
        <v>14876</v>
      </c>
      <c r="N56" s="169"/>
      <c r="O56" s="169"/>
      <c r="P56" s="169">
        <f>'将来負担比率（分子）の構造'!M$52</f>
        <v>14458</v>
      </c>
    </row>
    <row r="57" spans="1:16" x14ac:dyDescent="0.15">
      <c r="A57" s="169" t="s">
        <v>42</v>
      </c>
      <c r="B57" s="169"/>
      <c r="C57" s="169"/>
      <c r="D57" s="169">
        <f>'将来負担比率（分子）の構造'!I$51</f>
        <v>1593</v>
      </c>
      <c r="E57" s="169"/>
      <c r="F57" s="169"/>
      <c r="G57" s="169">
        <f>'将来負担比率（分子）の構造'!J$51</f>
        <v>1259</v>
      </c>
      <c r="H57" s="169"/>
      <c r="I57" s="169"/>
      <c r="J57" s="169">
        <f>'将来負担比率（分子）の構造'!K$51</f>
        <v>1232</v>
      </c>
      <c r="K57" s="169"/>
      <c r="L57" s="169"/>
      <c r="M57" s="169">
        <f>'将来負担比率（分子）の構造'!L$51</f>
        <v>1221</v>
      </c>
      <c r="N57" s="169"/>
      <c r="O57" s="169"/>
      <c r="P57" s="169">
        <f>'将来負担比率（分子）の構造'!M$51</f>
        <v>1581</v>
      </c>
    </row>
    <row r="58" spans="1:16" x14ac:dyDescent="0.15">
      <c r="A58" s="169" t="s">
        <v>41</v>
      </c>
      <c r="B58" s="169"/>
      <c r="C58" s="169"/>
      <c r="D58" s="169">
        <f>'将来負担比率（分子）の構造'!I$50</f>
        <v>3989</v>
      </c>
      <c r="E58" s="169"/>
      <c r="F58" s="169"/>
      <c r="G58" s="169">
        <f>'将来負担比率（分子）の構造'!J$50</f>
        <v>4115</v>
      </c>
      <c r="H58" s="169"/>
      <c r="I58" s="169"/>
      <c r="J58" s="169">
        <f>'将来負担比率（分子）の構造'!K$50</f>
        <v>4653</v>
      </c>
      <c r="K58" s="169"/>
      <c r="L58" s="169"/>
      <c r="M58" s="169">
        <f>'将来負担比率（分子）の構造'!L$50</f>
        <v>5711</v>
      </c>
      <c r="N58" s="169"/>
      <c r="O58" s="169"/>
      <c r="P58" s="169">
        <f>'将来負担比率（分子）の構造'!M$50</f>
        <v>7108</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f>'将来負担比率（分子）の構造'!I$46</f>
        <v>2451</v>
      </c>
      <c r="C61" s="169"/>
      <c r="D61" s="169"/>
      <c r="E61" s="169">
        <f>'将来負担比率（分子）の構造'!J$46</f>
        <v>2347</v>
      </c>
      <c r="F61" s="169"/>
      <c r="G61" s="169"/>
      <c r="H61" s="169">
        <f>'将来負担比率（分子）の構造'!K$46</f>
        <v>2303</v>
      </c>
      <c r="I61" s="169"/>
      <c r="J61" s="169"/>
      <c r="K61" s="169">
        <f>'将来負担比率（分子）の構造'!L$46</f>
        <v>2299</v>
      </c>
      <c r="L61" s="169"/>
      <c r="M61" s="169"/>
      <c r="N61" s="169">
        <f>'将来負担比率（分子）の構造'!M$46</f>
        <v>2301</v>
      </c>
      <c r="O61" s="169"/>
      <c r="P61" s="169"/>
    </row>
    <row r="62" spans="1:16" x14ac:dyDescent="0.15">
      <c r="A62" s="169" t="s">
        <v>35</v>
      </c>
      <c r="B62" s="169">
        <f>'将来負担比率（分子）の構造'!I$45</f>
        <v>1593</v>
      </c>
      <c r="C62" s="169"/>
      <c r="D62" s="169"/>
      <c r="E62" s="169">
        <f>'将来負担比率（分子）の構造'!J$45</f>
        <v>1562</v>
      </c>
      <c r="F62" s="169"/>
      <c r="G62" s="169"/>
      <c r="H62" s="169">
        <f>'将来負担比率（分子）の構造'!K$45</f>
        <v>1526</v>
      </c>
      <c r="I62" s="169"/>
      <c r="J62" s="169"/>
      <c r="K62" s="169">
        <f>'将来負担比率（分子）の構造'!L$45</f>
        <v>1546</v>
      </c>
      <c r="L62" s="169"/>
      <c r="M62" s="169"/>
      <c r="N62" s="169">
        <f>'将来負担比率（分子）の構造'!M$45</f>
        <v>1652</v>
      </c>
      <c r="O62" s="169"/>
      <c r="P62" s="169"/>
    </row>
    <row r="63" spans="1:16" x14ac:dyDescent="0.15">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15">
      <c r="A64" s="169" t="s">
        <v>33</v>
      </c>
      <c r="B64" s="169">
        <f>'将来負担比率（分子）の構造'!I$43</f>
        <v>3292</v>
      </c>
      <c r="C64" s="169"/>
      <c r="D64" s="169"/>
      <c r="E64" s="169">
        <f>'将来負担比率（分子）の構造'!J$43</f>
        <v>3011</v>
      </c>
      <c r="F64" s="169"/>
      <c r="G64" s="169"/>
      <c r="H64" s="169">
        <f>'将来負担比率（分子）の構造'!K$43</f>
        <v>3039</v>
      </c>
      <c r="I64" s="169"/>
      <c r="J64" s="169"/>
      <c r="K64" s="169">
        <f>'将来負担比率（分子）の構造'!L$43</f>
        <v>2906</v>
      </c>
      <c r="L64" s="169"/>
      <c r="M64" s="169"/>
      <c r="N64" s="169">
        <f>'将来負担比率（分子）の構造'!M$43</f>
        <v>2936</v>
      </c>
      <c r="O64" s="169"/>
      <c r="P64" s="169"/>
    </row>
    <row r="65" spans="1:16" x14ac:dyDescent="0.15">
      <c r="A65" s="169" t="s">
        <v>32</v>
      </c>
      <c r="B65" s="169">
        <f>'将来負担比率（分子）の構造'!I$42</f>
        <v>386</v>
      </c>
      <c r="C65" s="169"/>
      <c r="D65" s="169"/>
      <c r="E65" s="169">
        <f>'将来負担比率（分子）の構造'!J$42</f>
        <v>386</v>
      </c>
      <c r="F65" s="169"/>
      <c r="G65" s="169"/>
      <c r="H65" s="169">
        <f>'将来負担比率（分子）の構造'!K$42</f>
        <v>384</v>
      </c>
      <c r="I65" s="169"/>
      <c r="J65" s="169"/>
      <c r="K65" s="169">
        <f>'将来負担比率（分子）の構造'!L$42</f>
        <v>384</v>
      </c>
      <c r="L65" s="169"/>
      <c r="M65" s="169"/>
      <c r="N65" s="169">
        <f>'将来負担比率（分子）の構造'!M$42</f>
        <v>384</v>
      </c>
      <c r="O65" s="169"/>
      <c r="P65" s="169"/>
    </row>
    <row r="66" spans="1:16" x14ac:dyDescent="0.15">
      <c r="A66" s="169" t="s">
        <v>31</v>
      </c>
      <c r="B66" s="169">
        <f>'将来負担比率（分子）の構造'!I$41</f>
        <v>21373</v>
      </c>
      <c r="C66" s="169"/>
      <c r="D66" s="169"/>
      <c r="E66" s="169">
        <f>'将来負担比率（分子）の構造'!J$41</f>
        <v>23219</v>
      </c>
      <c r="F66" s="169"/>
      <c r="G66" s="169"/>
      <c r="H66" s="169">
        <f>'将来負担比率（分子）の構造'!K$41</f>
        <v>23171</v>
      </c>
      <c r="I66" s="169"/>
      <c r="J66" s="169"/>
      <c r="K66" s="169">
        <f>'将来負担比率（分子）の構造'!L$41</f>
        <v>22826</v>
      </c>
      <c r="L66" s="169"/>
      <c r="M66" s="169"/>
      <c r="N66" s="169">
        <f>'将来負担比率（分子）の構造'!M$41</f>
        <v>22063</v>
      </c>
      <c r="O66" s="169"/>
      <c r="P66" s="169"/>
    </row>
    <row r="67" spans="1:16" x14ac:dyDescent="0.15">
      <c r="A67" s="169" t="s">
        <v>71</v>
      </c>
      <c r="B67" s="169" t="e">
        <f>NA()</f>
        <v>#N/A</v>
      </c>
      <c r="C67" s="169">
        <f>IF(ISNUMBER('将来負担比率（分子）の構造'!I$53), IF('将来負担比率（分子）の構造'!I$53 &lt; 0, 0, '将来負担比率（分子）の構造'!I$53), NA())</f>
        <v>9902</v>
      </c>
      <c r="D67" s="169" t="e">
        <f>NA()</f>
        <v>#N/A</v>
      </c>
      <c r="E67" s="169" t="e">
        <f>NA()</f>
        <v>#N/A</v>
      </c>
      <c r="F67" s="169">
        <f>IF(ISNUMBER('将来負担比率（分子）の構造'!J$53), IF('将来負担比率（分子）の構造'!J$53 &lt; 0, 0, '将来負担比率（分子）の構造'!J$53), NA())</f>
        <v>10239</v>
      </c>
      <c r="G67" s="169" t="e">
        <f>NA()</f>
        <v>#N/A</v>
      </c>
      <c r="H67" s="169" t="e">
        <f>NA()</f>
        <v>#N/A</v>
      </c>
      <c r="I67" s="169">
        <f>IF(ISNUMBER('将来負担比率（分子）の構造'!K$53), IF('将来負担比率（分子）の構造'!K$53 &lt; 0, 0, '将来負担比率（分子）の構造'!K$53), NA())</f>
        <v>9470</v>
      </c>
      <c r="J67" s="169" t="e">
        <f>NA()</f>
        <v>#N/A</v>
      </c>
      <c r="K67" s="169" t="e">
        <f>NA()</f>
        <v>#N/A</v>
      </c>
      <c r="L67" s="169">
        <f>IF(ISNUMBER('将来負担比率（分子）の構造'!L$53), IF('将来負担比率（分子）の構造'!L$53 &lt; 0, 0, '将来負担比率（分子）の構造'!L$53), NA())</f>
        <v>8153</v>
      </c>
      <c r="M67" s="169" t="e">
        <f>NA()</f>
        <v>#N/A</v>
      </c>
      <c r="N67" s="169" t="e">
        <f>NA()</f>
        <v>#N/A</v>
      </c>
      <c r="O67" s="169">
        <f>IF(ISNUMBER('将来負担比率（分子）の構造'!M$53), IF('将来負担比率（分子）の構造'!M$53 &lt; 0, 0, '将来負担比率（分子）の構造'!M$53), NA())</f>
        <v>6189</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880</v>
      </c>
      <c r="C72" s="173">
        <f>基金残高に係る経年分析!G55</f>
        <v>1082</v>
      </c>
      <c r="D72" s="173">
        <f>基金残高に係る経年分析!H55</f>
        <v>1135</v>
      </c>
    </row>
    <row r="73" spans="1:16" x14ac:dyDescent="0.15">
      <c r="A73" s="172" t="s">
        <v>74</v>
      </c>
      <c r="B73" s="173">
        <f>基金残高に係る経年分析!F56</f>
        <v>659</v>
      </c>
      <c r="C73" s="173">
        <f>基金残高に係る経年分析!G56</f>
        <v>660</v>
      </c>
      <c r="D73" s="173">
        <f>基金残高に係る経年分析!H56</f>
        <v>664</v>
      </c>
    </row>
    <row r="74" spans="1:16" x14ac:dyDescent="0.15">
      <c r="A74" s="172" t="s">
        <v>75</v>
      </c>
      <c r="B74" s="173">
        <f>基金残高に係る経年分析!F57</f>
        <v>3425</v>
      </c>
      <c r="C74" s="173">
        <f>基金残高に係る経年分析!G57</f>
        <v>4327</v>
      </c>
      <c r="D74" s="173">
        <f>基金残高に係る経年分析!H57</f>
        <v>5381</v>
      </c>
    </row>
  </sheetData>
  <sheetProtection algorithmName="SHA-512" hashValue="DOUqoc++fg5do0u5pGkGdgO+G02BrYeHqBwK8YdM7vdmVxzO1oxTMaqidi6L0bXx1khFwieURahQbNbTWoSXOw==" saltValue="6AKBoMSa1IchsMsx9yGR/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15">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15">
      <c r="B5" s="692" t="s">
        <v>215</v>
      </c>
      <c r="C5" s="693"/>
      <c r="D5" s="693"/>
      <c r="E5" s="693"/>
      <c r="F5" s="693"/>
      <c r="G5" s="693"/>
      <c r="H5" s="693"/>
      <c r="I5" s="693"/>
      <c r="J5" s="693"/>
      <c r="K5" s="693"/>
      <c r="L5" s="693"/>
      <c r="M5" s="693"/>
      <c r="N5" s="693"/>
      <c r="O5" s="693"/>
      <c r="P5" s="693"/>
      <c r="Q5" s="694"/>
      <c r="R5" s="689">
        <v>5238593</v>
      </c>
      <c r="S5" s="690"/>
      <c r="T5" s="690"/>
      <c r="U5" s="690"/>
      <c r="V5" s="690"/>
      <c r="W5" s="690"/>
      <c r="X5" s="690"/>
      <c r="Y5" s="715"/>
      <c r="Z5" s="728">
        <v>30.2</v>
      </c>
      <c r="AA5" s="728"/>
      <c r="AB5" s="728"/>
      <c r="AC5" s="728"/>
      <c r="AD5" s="729">
        <v>5090377</v>
      </c>
      <c r="AE5" s="729"/>
      <c r="AF5" s="729"/>
      <c r="AG5" s="729"/>
      <c r="AH5" s="729"/>
      <c r="AI5" s="729"/>
      <c r="AJ5" s="729"/>
      <c r="AK5" s="729"/>
      <c r="AL5" s="716">
        <v>64.3</v>
      </c>
      <c r="AM5" s="698"/>
      <c r="AN5" s="698"/>
      <c r="AO5" s="717"/>
      <c r="AP5" s="692" t="s">
        <v>216</v>
      </c>
      <c r="AQ5" s="693"/>
      <c r="AR5" s="693"/>
      <c r="AS5" s="693"/>
      <c r="AT5" s="693"/>
      <c r="AU5" s="693"/>
      <c r="AV5" s="693"/>
      <c r="AW5" s="693"/>
      <c r="AX5" s="693"/>
      <c r="AY5" s="693"/>
      <c r="AZ5" s="693"/>
      <c r="BA5" s="693"/>
      <c r="BB5" s="693"/>
      <c r="BC5" s="693"/>
      <c r="BD5" s="693"/>
      <c r="BE5" s="693"/>
      <c r="BF5" s="694"/>
      <c r="BG5" s="634">
        <v>5090377</v>
      </c>
      <c r="BH5" s="635"/>
      <c r="BI5" s="635"/>
      <c r="BJ5" s="635"/>
      <c r="BK5" s="635"/>
      <c r="BL5" s="635"/>
      <c r="BM5" s="635"/>
      <c r="BN5" s="636"/>
      <c r="BO5" s="672">
        <v>97.2</v>
      </c>
      <c r="BP5" s="672"/>
      <c r="BQ5" s="672"/>
      <c r="BR5" s="672"/>
      <c r="BS5" s="673">
        <v>51901</v>
      </c>
      <c r="BT5" s="673"/>
      <c r="BU5" s="673"/>
      <c r="BV5" s="673"/>
      <c r="BW5" s="673"/>
      <c r="BX5" s="673"/>
      <c r="BY5" s="673"/>
      <c r="BZ5" s="673"/>
      <c r="CA5" s="673"/>
      <c r="CB5" s="708"/>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15">
      <c r="B6" s="631" t="s">
        <v>220</v>
      </c>
      <c r="C6" s="632"/>
      <c r="D6" s="632"/>
      <c r="E6" s="632"/>
      <c r="F6" s="632"/>
      <c r="G6" s="632"/>
      <c r="H6" s="632"/>
      <c r="I6" s="632"/>
      <c r="J6" s="632"/>
      <c r="K6" s="632"/>
      <c r="L6" s="632"/>
      <c r="M6" s="632"/>
      <c r="N6" s="632"/>
      <c r="O6" s="632"/>
      <c r="P6" s="632"/>
      <c r="Q6" s="633"/>
      <c r="R6" s="634">
        <v>79056</v>
      </c>
      <c r="S6" s="635"/>
      <c r="T6" s="635"/>
      <c r="U6" s="635"/>
      <c r="V6" s="635"/>
      <c r="W6" s="635"/>
      <c r="X6" s="635"/>
      <c r="Y6" s="636"/>
      <c r="Z6" s="672">
        <v>0.5</v>
      </c>
      <c r="AA6" s="672"/>
      <c r="AB6" s="672"/>
      <c r="AC6" s="672"/>
      <c r="AD6" s="673">
        <v>79056</v>
      </c>
      <c r="AE6" s="673"/>
      <c r="AF6" s="673"/>
      <c r="AG6" s="673"/>
      <c r="AH6" s="673"/>
      <c r="AI6" s="673"/>
      <c r="AJ6" s="673"/>
      <c r="AK6" s="673"/>
      <c r="AL6" s="637">
        <v>1</v>
      </c>
      <c r="AM6" s="638"/>
      <c r="AN6" s="638"/>
      <c r="AO6" s="674"/>
      <c r="AP6" s="631" t="s">
        <v>221</v>
      </c>
      <c r="AQ6" s="632"/>
      <c r="AR6" s="632"/>
      <c r="AS6" s="632"/>
      <c r="AT6" s="632"/>
      <c r="AU6" s="632"/>
      <c r="AV6" s="632"/>
      <c r="AW6" s="632"/>
      <c r="AX6" s="632"/>
      <c r="AY6" s="632"/>
      <c r="AZ6" s="632"/>
      <c r="BA6" s="632"/>
      <c r="BB6" s="632"/>
      <c r="BC6" s="632"/>
      <c r="BD6" s="632"/>
      <c r="BE6" s="632"/>
      <c r="BF6" s="633"/>
      <c r="BG6" s="634">
        <v>5090377</v>
      </c>
      <c r="BH6" s="635"/>
      <c r="BI6" s="635"/>
      <c r="BJ6" s="635"/>
      <c r="BK6" s="635"/>
      <c r="BL6" s="635"/>
      <c r="BM6" s="635"/>
      <c r="BN6" s="636"/>
      <c r="BO6" s="672">
        <v>97.2</v>
      </c>
      <c r="BP6" s="672"/>
      <c r="BQ6" s="672"/>
      <c r="BR6" s="672"/>
      <c r="BS6" s="673">
        <v>51901</v>
      </c>
      <c r="BT6" s="673"/>
      <c r="BU6" s="673"/>
      <c r="BV6" s="673"/>
      <c r="BW6" s="673"/>
      <c r="BX6" s="673"/>
      <c r="BY6" s="673"/>
      <c r="BZ6" s="673"/>
      <c r="CA6" s="673"/>
      <c r="CB6" s="708"/>
      <c r="CD6" s="692" t="s">
        <v>222</v>
      </c>
      <c r="CE6" s="693"/>
      <c r="CF6" s="693"/>
      <c r="CG6" s="693"/>
      <c r="CH6" s="693"/>
      <c r="CI6" s="693"/>
      <c r="CJ6" s="693"/>
      <c r="CK6" s="693"/>
      <c r="CL6" s="693"/>
      <c r="CM6" s="693"/>
      <c r="CN6" s="693"/>
      <c r="CO6" s="693"/>
      <c r="CP6" s="693"/>
      <c r="CQ6" s="694"/>
      <c r="CR6" s="634">
        <v>171727</v>
      </c>
      <c r="CS6" s="635"/>
      <c r="CT6" s="635"/>
      <c r="CU6" s="635"/>
      <c r="CV6" s="635"/>
      <c r="CW6" s="635"/>
      <c r="CX6" s="635"/>
      <c r="CY6" s="636"/>
      <c r="CZ6" s="716">
        <v>1</v>
      </c>
      <c r="DA6" s="698"/>
      <c r="DB6" s="698"/>
      <c r="DC6" s="718"/>
      <c r="DD6" s="640" t="s">
        <v>122</v>
      </c>
      <c r="DE6" s="635"/>
      <c r="DF6" s="635"/>
      <c r="DG6" s="635"/>
      <c r="DH6" s="635"/>
      <c r="DI6" s="635"/>
      <c r="DJ6" s="635"/>
      <c r="DK6" s="635"/>
      <c r="DL6" s="635"/>
      <c r="DM6" s="635"/>
      <c r="DN6" s="635"/>
      <c r="DO6" s="635"/>
      <c r="DP6" s="636"/>
      <c r="DQ6" s="640">
        <v>171001</v>
      </c>
      <c r="DR6" s="635"/>
      <c r="DS6" s="635"/>
      <c r="DT6" s="635"/>
      <c r="DU6" s="635"/>
      <c r="DV6" s="635"/>
      <c r="DW6" s="635"/>
      <c r="DX6" s="635"/>
      <c r="DY6" s="635"/>
      <c r="DZ6" s="635"/>
      <c r="EA6" s="635"/>
      <c r="EB6" s="635"/>
      <c r="EC6" s="671"/>
    </row>
    <row r="7" spans="2:143" ht="11.25" customHeight="1" x14ac:dyDescent="0.15">
      <c r="B7" s="631" t="s">
        <v>223</v>
      </c>
      <c r="C7" s="632"/>
      <c r="D7" s="632"/>
      <c r="E7" s="632"/>
      <c r="F7" s="632"/>
      <c r="G7" s="632"/>
      <c r="H7" s="632"/>
      <c r="I7" s="632"/>
      <c r="J7" s="632"/>
      <c r="K7" s="632"/>
      <c r="L7" s="632"/>
      <c r="M7" s="632"/>
      <c r="N7" s="632"/>
      <c r="O7" s="632"/>
      <c r="P7" s="632"/>
      <c r="Q7" s="633"/>
      <c r="R7" s="634">
        <v>1586</v>
      </c>
      <c r="S7" s="635"/>
      <c r="T7" s="635"/>
      <c r="U7" s="635"/>
      <c r="V7" s="635"/>
      <c r="W7" s="635"/>
      <c r="X7" s="635"/>
      <c r="Y7" s="636"/>
      <c r="Z7" s="672">
        <v>0</v>
      </c>
      <c r="AA7" s="672"/>
      <c r="AB7" s="672"/>
      <c r="AC7" s="672"/>
      <c r="AD7" s="673">
        <v>1586</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1611026</v>
      </c>
      <c r="BH7" s="635"/>
      <c r="BI7" s="635"/>
      <c r="BJ7" s="635"/>
      <c r="BK7" s="635"/>
      <c r="BL7" s="635"/>
      <c r="BM7" s="635"/>
      <c r="BN7" s="636"/>
      <c r="BO7" s="672">
        <v>30.8</v>
      </c>
      <c r="BP7" s="672"/>
      <c r="BQ7" s="672"/>
      <c r="BR7" s="672"/>
      <c r="BS7" s="673">
        <v>51901</v>
      </c>
      <c r="BT7" s="673"/>
      <c r="BU7" s="673"/>
      <c r="BV7" s="673"/>
      <c r="BW7" s="673"/>
      <c r="BX7" s="673"/>
      <c r="BY7" s="673"/>
      <c r="BZ7" s="673"/>
      <c r="CA7" s="673"/>
      <c r="CB7" s="708"/>
      <c r="CD7" s="631" t="s">
        <v>225</v>
      </c>
      <c r="CE7" s="632"/>
      <c r="CF7" s="632"/>
      <c r="CG7" s="632"/>
      <c r="CH7" s="632"/>
      <c r="CI7" s="632"/>
      <c r="CJ7" s="632"/>
      <c r="CK7" s="632"/>
      <c r="CL7" s="632"/>
      <c r="CM7" s="632"/>
      <c r="CN7" s="632"/>
      <c r="CO7" s="632"/>
      <c r="CP7" s="632"/>
      <c r="CQ7" s="633"/>
      <c r="CR7" s="634">
        <v>3238978</v>
      </c>
      <c r="CS7" s="635"/>
      <c r="CT7" s="635"/>
      <c r="CU7" s="635"/>
      <c r="CV7" s="635"/>
      <c r="CW7" s="635"/>
      <c r="CX7" s="635"/>
      <c r="CY7" s="636"/>
      <c r="CZ7" s="672">
        <v>19.3</v>
      </c>
      <c r="DA7" s="672"/>
      <c r="DB7" s="672"/>
      <c r="DC7" s="672"/>
      <c r="DD7" s="640">
        <v>5390</v>
      </c>
      <c r="DE7" s="635"/>
      <c r="DF7" s="635"/>
      <c r="DG7" s="635"/>
      <c r="DH7" s="635"/>
      <c r="DI7" s="635"/>
      <c r="DJ7" s="635"/>
      <c r="DK7" s="635"/>
      <c r="DL7" s="635"/>
      <c r="DM7" s="635"/>
      <c r="DN7" s="635"/>
      <c r="DO7" s="635"/>
      <c r="DP7" s="636"/>
      <c r="DQ7" s="640">
        <v>3037001</v>
      </c>
      <c r="DR7" s="635"/>
      <c r="DS7" s="635"/>
      <c r="DT7" s="635"/>
      <c r="DU7" s="635"/>
      <c r="DV7" s="635"/>
      <c r="DW7" s="635"/>
      <c r="DX7" s="635"/>
      <c r="DY7" s="635"/>
      <c r="DZ7" s="635"/>
      <c r="EA7" s="635"/>
      <c r="EB7" s="635"/>
      <c r="EC7" s="671"/>
    </row>
    <row r="8" spans="2:143" ht="11.25" customHeight="1" x14ac:dyDescent="0.15">
      <c r="B8" s="631" t="s">
        <v>226</v>
      </c>
      <c r="C8" s="632"/>
      <c r="D8" s="632"/>
      <c r="E8" s="632"/>
      <c r="F8" s="632"/>
      <c r="G8" s="632"/>
      <c r="H8" s="632"/>
      <c r="I8" s="632"/>
      <c r="J8" s="632"/>
      <c r="K8" s="632"/>
      <c r="L8" s="632"/>
      <c r="M8" s="632"/>
      <c r="N8" s="632"/>
      <c r="O8" s="632"/>
      <c r="P8" s="632"/>
      <c r="Q8" s="633"/>
      <c r="R8" s="634">
        <v>20373</v>
      </c>
      <c r="S8" s="635"/>
      <c r="T8" s="635"/>
      <c r="U8" s="635"/>
      <c r="V8" s="635"/>
      <c r="W8" s="635"/>
      <c r="X8" s="635"/>
      <c r="Y8" s="636"/>
      <c r="Z8" s="672">
        <v>0.1</v>
      </c>
      <c r="AA8" s="672"/>
      <c r="AB8" s="672"/>
      <c r="AC8" s="672"/>
      <c r="AD8" s="673">
        <v>20373</v>
      </c>
      <c r="AE8" s="673"/>
      <c r="AF8" s="673"/>
      <c r="AG8" s="673"/>
      <c r="AH8" s="673"/>
      <c r="AI8" s="673"/>
      <c r="AJ8" s="673"/>
      <c r="AK8" s="673"/>
      <c r="AL8" s="637">
        <v>0.3</v>
      </c>
      <c r="AM8" s="638"/>
      <c r="AN8" s="638"/>
      <c r="AO8" s="674"/>
      <c r="AP8" s="631" t="s">
        <v>227</v>
      </c>
      <c r="AQ8" s="632"/>
      <c r="AR8" s="632"/>
      <c r="AS8" s="632"/>
      <c r="AT8" s="632"/>
      <c r="AU8" s="632"/>
      <c r="AV8" s="632"/>
      <c r="AW8" s="632"/>
      <c r="AX8" s="632"/>
      <c r="AY8" s="632"/>
      <c r="AZ8" s="632"/>
      <c r="BA8" s="632"/>
      <c r="BB8" s="632"/>
      <c r="BC8" s="632"/>
      <c r="BD8" s="632"/>
      <c r="BE8" s="632"/>
      <c r="BF8" s="633"/>
      <c r="BG8" s="634">
        <v>44266</v>
      </c>
      <c r="BH8" s="635"/>
      <c r="BI8" s="635"/>
      <c r="BJ8" s="635"/>
      <c r="BK8" s="635"/>
      <c r="BL8" s="635"/>
      <c r="BM8" s="635"/>
      <c r="BN8" s="636"/>
      <c r="BO8" s="672">
        <v>0.8</v>
      </c>
      <c r="BP8" s="672"/>
      <c r="BQ8" s="672"/>
      <c r="BR8" s="672"/>
      <c r="BS8" s="673" t="s">
        <v>122</v>
      </c>
      <c r="BT8" s="673"/>
      <c r="BU8" s="673"/>
      <c r="BV8" s="673"/>
      <c r="BW8" s="673"/>
      <c r="BX8" s="673"/>
      <c r="BY8" s="673"/>
      <c r="BZ8" s="673"/>
      <c r="CA8" s="673"/>
      <c r="CB8" s="708"/>
      <c r="CD8" s="631" t="s">
        <v>228</v>
      </c>
      <c r="CE8" s="632"/>
      <c r="CF8" s="632"/>
      <c r="CG8" s="632"/>
      <c r="CH8" s="632"/>
      <c r="CI8" s="632"/>
      <c r="CJ8" s="632"/>
      <c r="CK8" s="632"/>
      <c r="CL8" s="632"/>
      <c r="CM8" s="632"/>
      <c r="CN8" s="632"/>
      <c r="CO8" s="632"/>
      <c r="CP8" s="632"/>
      <c r="CQ8" s="633"/>
      <c r="CR8" s="634">
        <v>5053399</v>
      </c>
      <c r="CS8" s="635"/>
      <c r="CT8" s="635"/>
      <c r="CU8" s="635"/>
      <c r="CV8" s="635"/>
      <c r="CW8" s="635"/>
      <c r="CX8" s="635"/>
      <c r="CY8" s="636"/>
      <c r="CZ8" s="672">
        <v>30.1</v>
      </c>
      <c r="DA8" s="672"/>
      <c r="DB8" s="672"/>
      <c r="DC8" s="672"/>
      <c r="DD8" s="640">
        <v>51385</v>
      </c>
      <c r="DE8" s="635"/>
      <c r="DF8" s="635"/>
      <c r="DG8" s="635"/>
      <c r="DH8" s="635"/>
      <c r="DI8" s="635"/>
      <c r="DJ8" s="635"/>
      <c r="DK8" s="635"/>
      <c r="DL8" s="635"/>
      <c r="DM8" s="635"/>
      <c r="DN8" s="635"/>
      <c r="DO8" s="635"/>
      <c r="DP8" s="636"/>
      <c r="DQ8" s="640">
        <v>2772298</v>
      </c>
      <c r="DR8" s="635"/>
      <c r="DS8" s="635"/>
      <c r="DT8" s="635"/>
      <c r="DU8" s="635"/>
      <c r="DV8" s="635"/>
      <c r="DW8" s="635"/>
      <c r="DX8" s="635"/>
      <c r="DY8" s="635"/>
      <c r="DZ8" s="635"/>
      <c r="EA8" s="635"/>
      <c r="EB8" s="635"/>
      <c r="EC8" s="671"/>
    </row>
    <row r="9" spans="2:143" ht="11.25" customHeight="1" x14ac:dyDescent="0.15">
      <c r="B9" s="631" t="s">
        <v>229</v>
      </c>
      <c r="C9" s="632"/>
      <c r="D9" s="632"/>
      <c r="E9" s="632"/>
      <c r="F9" s="632"/>
      <c r="G9" s="632"/>
      <c r="H9" s="632"/>
      <c r="I9" s="632"/>
      <c r="J9" s="632"/>
      <c r="K9" s="632"/>
      <c r="L9" s="632"/>
      <c r="M9" s="632"/>
      <c r="N9" s="632"/>
      <c r="O9" s="632"/>
      <c r="P9" s="632"/>
      <c r="Q9" s="633"/>
      <c r="R9" s="634">
        <v>22333</v>
      </c>
      <c r="S9" s="635"/>
      <c r="T9" s="635"/>
      <c r="U9" s="635"/>
      <c r="V9" s="635"/>
      <c r="W9" s="635"/>
      <c r="X9" s="635"/>
      <c r="Y9" s="636"/>
      <c r="Z9" s="672">
        <v>0.1</v>
      </c>
      <c r="AA9" s="672"/>
      <c r="AB9" s="672"/>
      <c r="AC9" s="672"/>
      <c r="AD9" s="673">
        <v>22333</v>
      </c>
      <c r="AE9" s="673"/>
      <c r="AF9" s="673"/>
      <c r="AG9" s="673"/>
      <c r="AH9" s="673"/>
      <c r="AI9" s="673"/>
      <c r="AJ9" s="673"/>
      <c r="AK9" s="673"/>
      <c r="AL9" s="637">
        <v>0.3</v>
      </c>
      <c r="AM9" s="638"/>
      <c r="AN9" s="638"/>
      <c r="AO9" s="674"/>
      <c r="AP9" s="631" t="s">
        <v>230</v>
      </c>
      <c r="AQ9" s="632"/>
      <c r="AR9" s="632"/>
      <c r="AS9" s="632"/>
      <c r="AT9" s="632"/>
      <c r="AU9" s="632"/>
      <c r="AV9" s="632"/>
      <c r="AW9" s="632"/>
      <c r="AX9" s="632"/>
      <c r="AY9" s="632"/>
      <c r="AZ9" s="632"/>
      <c r="BA9" s="632"/>
      <c r="BB9" s="632"/>
      <c r="BC9" s="632"/>
      <c r="BD9" s="632"/>
      <c r="BE9" s="632"/>
      <c r="BF9" s="633"/>
      <c r="BG9" s="634">
        <v>1286687</v>
      </c>
      <c r="BH9" s="635"/>
      <c r="BI9" s="635"/>
      <c r="BJ9" s="635"/>
      <c r="BK9" s="635"/>
      <c r="BL9" s="635"/>
      <c r="BM9" s="635"/>
      <c r="BN9" s="636"/>
      <c r="BO9" s="672">
        <v>24.6</v>
      </c>
      <c r="BP9" s="672"/>
      <c r="BQ9" s="672"/>
      <c r="BR9" s="672"/>
      <c r="BS9" s="673" t="s">
        <v>122</v>
      </c>
      <c r="BT9" s="673"/>
      <c r="BU9" s="673"/>
      <c r="BV9" s="673"/>
      <c r="BW9" s="673"/>
      <c r="BX9" s="673"/>
      <c r="BY9" s="673"/>
      <c r="BZ9" s="673"/>
      <c r="CA9" s="673"/>
      <c r="CB9" s="708"/>
      <c r="CD9" s="631" t="s">
        <v>231</v>
      </c>
      <c r="CE9" s="632"/>
      <c r="CF9" s="632"/>
      <c r="CG9" s="632"/>
      <c r="CH9" s="632"/>
      <c r="CI9" s="632"/>
      <c r="CJ9" s="632"/>
      <c r="CK9" s="632"/>
      <c r="CL9" s="632"/>
      <c r="CM9" s="632"/>
      <c r="CN9" s="632"/>
      <c r="CO9" s="632"/>
      <c r="CP9" s="632"/>
      <c r="CQ9" s="633"/>
      <c r="CR9" s="634">
        <v>1002297</v>
      </c>
      <c r="CS9" s="635"/>
      <c r="CT9" s="635"/>
      <c r="CU9" s="635"/>
      <c r="CV9" s="635"/>
      <c r="CW9" s="635"/>
      <c r="CX9" s="635"/>
      <c r="CY9" s="636"/>
      <c r="CZ9" s="672">
        <v>6</v>
      </c>
      <c r="DA9" s="672"/>
      <c r="DB9" s="672"/>
      <c r="DC9" s="672"/>
      <c r="DD9" s="640">
        <v>28023</v>
      </c>
      <c r="DE9" s="635"/>
      <c r="DF9" s="635"/>
      <c r="DG9" s="635"/>
      <c r="DH9" s="635"/>
      <c r="DI9" s="635"/>
      <c r="DJ9" s="635"/>
      <c r="DK9" s="635"/>
      <c r="DL9" s="635"/>
      <c r="DM9" s="635"/>
      <c r="DN9" s="635"/>
      <c r="DO9" s="635"/>
      <c r="DP9" s="636"/>
      <c r="DQ9" s="640">
        <v>698251</v>
      </c>
      <c r="DR9" s="635"/>
      <c r="DS9" s="635"/>
      <c r="DT9" s="635"/>
      <c r="DU9" s="635"/>
      <c r="DV9" s="635"/>
      <c r="DW9" s="635"/>
      <c r="DX9" s="635"/>
      <c r="DY9" s="635"/>
      <c r="DZ9" s="635"/>
      <c r="EA9" s="635"/>
      <c r="EB9" s="635"/>
      <c r="EC9" s="671"/>
    </row>
    <row r="10" spans="2:143" ht="11.25" customHeight="1" x14ac:dyDescent="0.15">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98335</v>
      </c>
      <c r="BH10" s="635"/>
      <c r="BI10" s="635"/>
      <c r="BJ10" s="635"/>
      <c r="BK10" s="635"/>
      <c r="BL10" s="635"/>
      <c r="BM10" s="635"/>
      <c r="BN10" s="636"/>
      <c r="BO10" s="672">
        <v>1.9</v>
      </c>
      <c r="BP10" s="672"/>
      <c r="BQ10" s="672"/>
      <c r="BR10" s="672"/>
      <c r="BS10" s="673" t="s">
        <v>122</v>
      </c>
      <c r="BT10" s="673"/>
      <c r="BU10" s="673"/>
      <c r="BV10" s="673"/>
      <c r="BW10" s="673"/>
      <c r="BX10" s="673"/>
      <c r="BY10" s="673"/>
      <c r="BZ10" s="673"/>
      <c r="CA10" s="673"/>
      <c r="CB10" s="708"/>
      <c r="CD10" s="631" t="s">
        <v>234</v>
      </c>
      <c r="CE10" s="632"/>
      <c r="CF10" s="632"/>
      <c r="CG10" s="632"/>
      <c r="CH10" s="632"/>
      <c r="CI10" s="632"/>
      <c r="CJ10" s="632"/>
      <c r="CK10" s="632"/>
      <c r="CL10" s="632"/>
      <c r="CM10" s="632"/>
      <c r="CN10" s="632"/>
      <c r="CO10" s="632"/>
      <c r="CP10" s="632"/>
      <c r="CQ10" s="633"/>
      <c r="CR10" s="634">
        <v>120050</v>
      </c>
      <c r="CS10" s="635"/>
      <c r="CT10" s="635"/>
      <c r="CU10" s="635"/>
      <c r="CV10" s="635"/>
      <c r="CW10" s="635"/>
      <c r="CX10" s="635"/>
      <c r="CY10" s="636"/>
      <c r="CZ10" s="672">
        <v>0.7</v>
      </c>
      <c r="DA10" s="672"/>
      <c r="DB10" s="672"/>
      <c r="DC10" s="672"/>
      <c r="DD10" s="640" t="s">
        <v>122</v>
      </c>
      <c r="DE10" s="635"/>
      <c r="DF10" s="635"/>
      <c r="DG10" s="635"/>
      <c r="DH10" s="635"/>
      <c r="DI10" s="635"/>
      <c r="DJ10" s="635"/>
      <c r="DK10" s="635"/>
      <c r="DL10" s="635"/>
      <c r="DM10" s="635"/>
      <c r="DN10" s="635"/>
      <c r="DO10" s="635"/>
      <c r="DP10" s="636"/>
      <c r="DQ10" s="640">
        <v>50</v>
      </c>
      <c r="DR10" s="635"/>
      <c r="DS10" s="635"/>
      <c r="DT10" s="635"/>
      <c r="DU10" s="635"/>
      <c r="DV10" s="635"/>
      <c r="DW10" s="635"/>
      <c r="DX10" s="635"/>
      <c r="DY10" s="635"/>
      <c r="DZ10" s="635"/>
      <c r="EA10" s="635"/>
      <c r="EB10" s="635"/>
      <c r="EC10" s="671"/>
    </row>
    <row r="11" spans="2:143" ht="11.25" customHeight="1" x14ac:dyDescent="0.15">
      <c r="B11" s="631" t="s">
        <v>235</v>
      </c>
      <c r="C11" s="632"/>
      <c r="D11" s="632"/>
      <c r="E11" s="632"/>
      <c r="F11" s="632"/>
      <c r="G11" s="632"/>
      <c r="H11" s="632"/>
      <c r="I11" s="632"/>
      <c r="J11" s="632"/>
      <c r="K11" s="632"/>
      <c r="L11" s="632"/>
      <c r="M11" s="632"/>
      <c r="N11" s="632"/>
      <c r="O11" s="632"/>
      <c r="P11" s="632"/>
      <c r="Q11" s="633"/>
      <c r="R11" s="634">
        <v>667115</v>
      </c>
      <c r="S11" s="635"/>
      <c r="T11" s="635"/>
      <c r="U11" s="635"/>
      <c r="V11" s="635"/>
      <c r="W11" s="635"/>
      <c r="X11" s="635"/>
      <c r="Y11" s="636"/>
      <c r="Z11" s="637">
        <v>3.8</v>
      </c>
      <c r="AA11" s="638"/>
      <c r="AB11" s="638"/>
      <c r="AC11" s="639"/>
      <c r="AD11" s="640">
        <v>667115</v>
      </c>
      <c r="AE11" s="635"/>
      <c r="AF11" s="635"/>
      <c r="AG11" s="635"/>
      <c r="AH11" s="635"/>
      <c r="AI11" s="635"/>
      <c r="AJ11" s="635"/>
      <c r="AK11" s="636"/>
      <c r="AL11" s="637">
        <v>8.4</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181738</v>
      </c>
      <c r="BH11" s="635"/>
      <c r="BI11" s="635"/>
      <c r="BJ11" s="635"/>
      <c r="BK11" s="635"/>
      <c r="BL11" s="635"/>
      <c r="BM11" s="635"/>
      <c r="BN11" s="636"/>
      <c r="BO11" s="672">
        <v>3.5</v>
      </c>
      <c r="BP11" s="672"/>
      <c r="BQ11" s="672"/>
      <c r="BR11" s="672"/>
      <c r="BS11" s="673">
        <v>51901</v>
      </c>
      <c r="BT11" s="673"/>
      <c r="BU11" s="673"/>
      <c r="BV11" s="673"/>
      <c r="BW11" s="673"/>
      <c r="BX11" s="673"/>
      <c r="BY11" s="673"/>
      <c r="BZ11" s="673"/>
      <c r="CA11" s="673"/>
      <c r="CB11" s="708"/>
      <c r="CD11" s="631" t="s">
        <v>237</v>
      </c>
      <c r="CE11" s="632"/>
      <c r="CF11" s="632"/>
      <c r="CG11" s="632"/>
      <c r="CH11" s="632"/>
      <c r="CI11" s="632"/>
      <c r="CJ11" s="632"/>
      <c r="CK11" s="632"/>
      <c r="CL11" s="632"/>
      <c r="CM11" s="632"/>
      <c r="CN11" s="632"/>
      <c r="CO11" s="632"/>
      <c r="CP11" s="632"/>
      <c r="CQ11" s="633"/>
      <c r="CR11" s="634">
        <v>350946</v>
      </c>
      <c r="CS11" s="635"/>
      <c r="CT11" s="635"/>
      <c r="CU11" s="635"/>
      <c r="CV11" s="635"/>
      <c r="CW11" s="635"/>
      <c r="CX11" s="635"/>
      <c r="CY11" s="636"/>
      <c r="CZ11" s="672">
        <v>2.1</v>
      </c>
      <c r="DA11" s="672"/>
      <c r="DB11" s="672"/>
      <c r="DC11" s="672"/>
      <c r="DD11" s="640">
        <v>173481</v>
      </c>
      <c r="DE11" s="635"/>
      <c r="DF11" s="635"/>
      <c r="DG11" s="635"/>
      <c r="DH11" s="635"/>
      <c r="DI11" s="635"/>
      <c r="DJ11" s="635"/>
      <c r="DK11" s="635"/>
      <c r="DL11" s="635"/>
      <c r="DM11" s="635"/>
      <c r="DN11" s="635"/>
      <c r="DO11" s="635"/>
      <c r="DP11" s="636"/>
      <c r="DQ11" s="640">
        <v>169004</v>
      </c>
      <c r="DR11" s="635"/>
      <c r="DS11" s="635"/>
      <c r="DT11" s="635"/>
      <c r="DU11" s="635"/>
      <c r="DV11" s="635"/>
      <c r="DW11" s="635"/>
      <c r="DX11" s="635"/>
      <c r="DY11" s="635"/>
      <c r="DZ11" s="635"/>
      <c r="EA11" s="635"/>
      <c r="EB11" s="635"/>
      <c r="EC11" s="671"/>
    </row>
    <row r="12" spans="2:143" ht="11.25" customHeight="1" x14ac:dyDescent="0.15">
      <c r="B12" s="631" t="s">
        <v>238</v>
      </c>
      <c r="C12" s="632"/>
      <c r="D12" s="632"/>
      <c r="E12" s="632"/>
      <c r="F12" s="632"/>
      <c r="G12" s="632"/>
      <c r="H12" s="632"/>
      <c r="I12" s="632"/>
      <c r="J12" s="632"/>
      <c r="K12" s="632"/>
      <c r="L12" s="632"/>
      <c r="M12" s="632"/>
      <c r="N12" s="632"/>
      <c r="O12" s="632"/>
      <c r="P12" s="632"/>
      <c r="Q12" s="633"/>
      <c r="R12" s="634" t="s">
        <v>122</v>
      </c>
      <c r="S12" s="635"/>
      <c r="T12" s="635"/>
      <c r="U12" s="635"/>
      <c r="V12" s="635"/>
      <c r="W12" s="635"/>
      <c r="X12" s="635"/>
      <c r="Y12" s="636"/>
      <c r="Z12" s="672" t="s">
        <v>122</v>
      </c>
      <c r="AA12" s="672"/>
      <c r="AB12" s="672"/>
      <c r="AC12" s="672"/>
      <c r="AD12" s="673" t="s">
        <v>122</v>
      </c>
      <c r="AE12" s="673"/>
      <c r="AF12" s="673"/>
      <c r="AG12" s="673"/>
      <c r="AH12" s="673"/>
      <c r="AI12" s="673"/>
      <c r="AJ12" s="673"/>
      <c r="AK12" s="673"/>
      <c r="AL12" s="637" t="s">
        <v>122</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3191627</v>
      </c>
      <c r="BH12" s="635"/>
      <c r="BI12" s="635"/>
      <c r="BJ12" s="635"/>
      <c r="BK12" s="635"/>
      <c r="BL12" s="635"/>
      <c r="BM12" s="635"/>
      <c r="BN12" s="636"/>
      <c r="BO12" s="672">
        <v>60.9</v>
      </c>
      <c r="BP12" s="672"/>
      <c r="BQ12" s="672"/>
      <c r="BR12" s="672"/>
      <c r="BS12" s="673" t="s">
        <v>122</v>
      </c>
      <c r="BT12" s="673"/>
      <c r="BU12" s="673"/>
      <c r="BV12" s="673"/>
      <c r="BW12" s="673"/>
      <c r="BX12" s="673"/>
      <c r="BY12" s="673"/>
      <c r="BZ12" s="673"/>
      <c r="CA12" s="673"/>
      <c r="CB12" s="708"/>
      <c r="CD12" s="631" t="s">
        <v>240</v>
      </c>
      <c r="CE12" s="632"/>
      <c r="CF12" s="632"/>
      <c r="CG12" s="632"/>
      <c r="CH12" s="632"/>
      <c r="CI12" s="632"/>
      <c r="CJ12" s="632"/>
      <c r="CK12" s="632"/>
      <c r="CL12" s="632"/>
      <c r="CM12" s="632"/>
      <c r="CN12" s="632"/>
      <c r="CO12" s="632"/>
      <c r="CP12" s="632"/>
      <c r="CQ12" s="633"/>
      <c r="CR12" s="634">
        <v>262720</v>
      </c>
      <c r="CS12" s="635"/>
      <c r="CT12" s="635"/>
      <c r="CU12" s="635"/>
      <c r="CV12" s="635"/>
      <c r="CW12" s="635"/>
      <c r="CX12" s="635"/>
      <c r="CY12" s="636"/>
      <c r="CZ12" s="672">
        <v>1.6</v>
      </c>
      <c r="DA12" s="672"/>
      <c r="DB12" s="672"/>
      <c r="DC12" s="672"/>
      <c r="DD12" s="640" t="s">
        <v>122</v>
      </c>
      <c r="DE12" s="635"/>
      <c r="DF12" s="635"/>
      <c r="DG12" s="635"/>
      <c r="DH12" s="635"/>
      <c r="DI12" s="635"/>
      <c r="DJ12" s="635"/>
      <c r="DK12" s="635"/>
      <c r="DL12" s="635"/>
      <c r="DM12" s="635"/>
      <c r="DN12" s="635"/>
      <c r="DO12" s="635"/>
      <c r="DP12" s="636"/>
      <c r="DQ12" s="640">
        <v>101245</v>
      </c>
      <c r="DR12" s="635"/>
      <c r="DS12" s="635"/>
      <c r="DT12" s="635"/>
      <c r="DU12" s="635"/>
      <c r="DV12" s="635"/>
      <c r="DW12" s="635"/>
      <c r="DX12" s="635"/>
      <c r="DY12" s="635"/>
      <c r="DZ12" s="635"/>
      <c r="EA12" s="635"/>
      <c r="EB12" s="635"/>
      <c r="EC12" s="671"/>
    </row>
    <row r="13" spans="2:143" ht="11.25" customHeight="1" x14ac:dyDescent="0.15">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3141478</v>
      </c>
      <c r="BH13" s="635"/>
      <c r="BI13" s="635"/>
      <c r="BJ13" s="635"/>
      <c r="BK13" s="635"/>
      <c r="BL13" s="635"/>
      <c r="BM13" s="635"/>
      <c r="BN13" s="636"/>
      <c r="BO13" s="672">
        <v>60</v>
      </c>
      <c r="BP13" s="672"/>
      <c r="BQ13" s="672"/>
      <c r="BR13" s="672"/>
      <c r="BS13" s="673" t="s">
        <v>122</v>
      </c>
      <c r="BT13" s="673"/>
      <c r="BU13" s="673"/>
      <c r="BV13" s="673"/>
      <c r="BW13" s="673"/>
      <c r="BX13" s="673"/>
      <c r="BY13" s="673"/>
      <c r="BZ13" s="673"/>
      <c r="CA13" s="673"/>
      <c r="CB13" s="708"/>
      <c r="CD13" s="631" t="s">
        <v>243</v>
      </c>
      <c r="CE13" s="632"/>
      <c r="CF13" s="632"/>
      <c r="CG13" s="632"/>
      <c r="CH13" s="632"/>
      <c r="CI13" s="632"/>
      <c r="CJ13" s="632"/>
      <c r="CK13" s="632"/>
      <c r="CL13" s="632"/>
      <c r="CM13" s="632"/>
      <c r="CN13" s="632"/>
      <c r="CO13" s="632"/>
      <c r="CP13" s="632"/>
      <c r="CQ13" s="633"/>
      <c r="CR13" s="634">
        <v>2562660</v>
      </c>
      <c r="CS13" s="635"/>
      <c r="CT13" s="635"/>
      <c r="CU13" s="635"/>
      <c r="CV13" s="635"/>
      <c r="CW13" s="635"/>
      <c r="CX13" s="635"/>
      <c r="CY13" s="636"/>
      <c r="CZ13" s="672">
        <v>15.3</v>
      </c>
      <c r="DA13" s="672"/>
      <c r="DB13" s="672"/>
      <c r="DC13" s="672"/>
      <c r="DD13" s="640">
        <v>1554973</v>
      </c>
      <c r="DE13" s="635"/>
      <c r="DF13" s="635"/>
      <c r="DG13" s="635"/>
      <c r="DH13" s="635"/>
      <c r="DI13" s="635"/>
      <c r="DJ13" s="635"/>
      <c r="DK13" s="635"/>
      <c r="DL13" s="635"/>
      <c r="DM13" s="635"/>
      <c r="DN13" s="635"/>
      <c r="DO13" s="635"/>
      <c r="DP13" s="636"/>
      <c r="DQ13" s="640">
        <v>1118005</v>
      </c>
      <c r="DR13" s="635"/>
      <c r="DS13" s="635"/>
      <c r="DT13" s="635"/>
      <c r="DU13" s="635"/>
      <c r="DV13" s="635"/>
      <c r="DW13" s="635"/>
      <c r="DX13" s="635"/>
      <c r="DY13" s="635"/>
      <c r="DZ13" s="635"/>
      <c r="EA13" s="635"/>
      <c r="EB13" s="635"/>
      <c r="EC13" s="671"/>
    </row>
    <row r="14" spans="2:143" ht="11.25" customHeight="1" x14ac:dyDescent="0.15">
      <c r="B14" s="631" t="s">
        <v>244</v>
      </c>
      <c r="C14" s="632"/>
      <c r="D14" s="632"/>
      <c r="E14" s="632"/>
      <c r="F14" s="632"/>
      <c r="G14" s="632"/>
      <c r="H14" s="632"/>
      <c r="I14" s="632"/>
      <c r="J14" s="632"/>
      <c r="K14" s="632"/>
      <c r="L14" s="632"/>
      <c r="M14" s="632"/>
      <c r="N14" s="632"/>
      <c r="O14" s="632"/>
      <c r="P14" s="632"/>
      <c r="Q14" s="633"/>
      <c r="R14" s="634">
        <v>1013</v>
      </c>
      <c r="S14" s="635"/>
      <c r="T14" s="635"/>
      <c r="U14" s="635"/>
      <c r="V14" s="635"/>
      <c r="W14" s="635"/>
      <c r="X14" s="635"/>
      <c r="Y14" s="636"/>
      <c r="Z14" s="672">
        <v>0</v>
      </c>
      <c r="AA14" s="672"/>
      <c r="AB14" s="672"/>
      <c r="AC14" s="672"/>
      <c r="AD14" s="673">
        <v>1013</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75430</v>
      </c>
      <c r="BH14" s="635"/>
      <c r="BI14" s="635"/>
      <c r="BJ14" s="635"/>
      <c r="BK14" s="635"/>
      <c r="BL14" s="635"/>
      <c r="BM14" s="635"/>
      <c r="BN14" s="636"/>
      <c r="BO14" s="672">
        <v>1.4</v>
      </c>
      <c r="BP14" s="672"/>
      <c r="BQ14" s="672"/>
      <c r="BR14" s="672"/>
      <c r="BS14" s="673" t="s">
        <v>122</v>
      </c>
      <c r="BT14" s="673"/>
      <c r="BU14" s="673"/>
      <c r="BV14" s="673"/>
      <c r="BW14" s="673"/>
      <c r="BX14" s="673"/>
      <c r="BY14" s="673"/>
      <c r="BZ14" s="673"/>
      <c r="CA14" s="673"/>
      <c r="CB14" s="708"/>
      <c r="CD14" s="631" t="s">
        <v>246</v>
      </c>
      <c r="CE14" s="632"/>
      <c r="CF14" s="632"/>
      <c r="CG14" s="632"/>
      <c r="CH14" s="632"/>
      <c r="CI14" s="632"/>
      <c r="CJ14" s="632"/>
      <c r="CK14" s="632"/>
      <c r="CL14" s="632"/>
      <c r="CM14" s="632"/>
      <c r="CN14" s="632"/>
      <c r="CO14" s="632"/>
      <c r="CP14" s="632"/>
      <c r="CQ14" s="633"/>
      <c r="CR14" s="634">
        <v>566387</v>
      </c>
      <c r="CS14" s="635"/>
      <c r="CT14" s="635"/>
      <c r="CU14" s="635"/>
      <c r="CV14" s="635"/>
      <c r="CW14" s="635"/>
      <c r="CX14" s="635"/>
      <c r="CY14" s="636"/>
      <c r="CZ14" s="672">
        <v>3.4</v>
      </c>
      <c r="DA14" s="672"/>
      <c r="DB14" s="672"/>
      <c r="DC14" s="672"/>
      <c r="DD14" s="640">
        <v>96474</v>
      </c>
      <c r="DE14" s="635"/>
      <c r="DF14" s="635"/>
      <c r="DG14" s="635"/>
      <c r="DH14" s="635"/>
      <c r="DI14" s="635"/>
      <c r="DJ14" s="635"/>
      <c r="DK14" s="635"/>
      <c r="DL14" s="635"/>
      <c r="DM14" s="635"/>
      <c r="DN14" s="635"/>
      <c r="DO14" s="635"/>
      <c r="DP14" s="636"/>
      <c r="DQ14" s="640">
        <v>444075</v>
      </c>
      <c r="DR14" s="635"/>
      <c r="DS14" s="635"/>
      <c r="DT14" s="635"/>
      <c r="DU14" s="635"/>
      <c r="DV14" s="635"/>
      <c r="DW14" s="635"/>
      <c r="DX14" s="635"/>
      <c r="DY14" s="635"/>
      <c r="DZ14" s="635"/>
      <c r="EA14" s="635"/>
      <c r="EB14" s="635"/>
      <c r="EC14" s="671"/>
    </row>
    <row r="15" spans="2:143" ht="11.25" customHeight="1" x14ac:dyDescent="0.15">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212294</v>
      </c>
      <c r="BH15" s="635"/>
      <c r="BI15" s="635"/>
      <c r="BJ15" s="635"/>
      <c r="BK15" s="635"/>
      <c r="BL15" s="635"/>
      <c r="BM15" s="635"/>
      <c r="BN15" s="636"/>
      <c r="BO15" s="672">
        <v>4.0999999999999996</v>
      </c>
      <c r="BP15" s="672"/>
      <c r="BQ15" s="672"/>
      <c r="BR15" s="672"/>
      <c r="BS15" s="673" t="s">
        <v>122</v>
      </c>
      <c r="BT15" s="673"/>
      <c r="BU15" s="673"/>
      <c r="BV15" s="673"/>
      <c r="BW15" s="673"/>
      <c r="BX15" s="673"/>
      <c r="BY15" s="673"/>
      <c r="BZ15" s="673"/>
      <c r="CA15" s="673"/>
      <c r="CB15" s="708"/>
      <c r="CD15" s="631" t="s">
        <v>249</v>
      </c>
      <c r="CE15" s="632"/>
      <c r="CF15" s="632"/>
      <c r="CG15" s="632"/>
      <c r="CH15" s="632"/>
      <c r="CI15" s="632"/>
      <c r="CJ15" s="632"/>
      <c r="CK15" s="632"/>
      <c r="CL15" s="632"/>
      <c r="CM15" s="632"/>
      <c r="CN15" s="632"/>
      <c r="CO15" s="632"/>
      <c r="CP15" s="632"/>
      <c r="CQ15" s="633"/>
      <c r="CR15" s="634">
        <v>1585135</v>
      </c>
      <c r="CS15" s="635"/>
      <c r="CT15" s="635"/>
      <c r="CU15" s="635"/>
      <c r="CV15" s="635"/>
      <c r="CW15" s="635"/>
      <c r="CX15" s="635"/>
      <c r="CY15" s="636"/>
      <c r="CZ15" s="672">
        <v>9.5</v>
      </c>
      <c r="DA15" s="672"/>
      <c r="DB15" s="672"/>
      <c r="DC15" s="672"/>
      <c r="DD15" s="640">
        <v>428449</v>
      </c>
      <c r="DE15" s="635"/>
      <c r="DF15" s="635"/>
      <c r="DG15" s="635"/>
      <c r="DH15" s="635"/>
      <c r="DI15" s="635"/>
      <c r="DJ15" s="635"/>
      <c r="DK15" s="635"/>
      <c r="DL15" s="635"/>
      <c r="DM15" s="635"/>
      <c r="DN15" s="635"/>
      <c r="DO15" s="635"/>
      <c r="DP15" s="636"/>
      <c r="DQ15" s="640">
        <v>1144881</v>
      </c>
      <c r="DR15" s="635"/>
      <c r="DS15" s="635"/>
      <c r="DT15" s="635"/>
      <c r="DU15" s="635"/>
      <c r="DV15" s="635"/>
      <c r="DW15" s="635"/>
      <c r="DX15" s="635"/>
      <c r="DY15" s="635"/>
      <c r="DZ15" s="635"/>
      <c r="EA15" s="635"/>
      <c r="EB15" s="635"/>
      <c r="EC15" s="671"/>
    </row>
    <row r="16" spans="2:143" ht="11.25" customHeight="1" x14ac:dyDescent="0.15">
      <c r="B16" s="631" t="s">
        <v>250</v>
      </c>
      <c r="C16" s="632"/>
      <c r="D16" s="632"/>
      <c r="E16" s="632"/>
      <c r="F16" s="632"/>
      <c r="G16" s="632"/>
      <c r="H16" s="632"/>
      <c r="I16" s="632"/>
      <c r="J16" s="632"/>
      <c r="K16" s="632"/>
      <c r="L16" s="632"/>
      <c r="M16" s="632"/>
      <c r="N16" s="632"/>
      <c r="O16" s="632"/>
      <c r="P16" s="632"/>
      <c r="Q16" s="633"/>
      <c r="R16" s="634">
        <v>11731</v>
      </c>
      <c r="S16" s="635"/>
      <c r="T16" s="635"/>
      <c r="U16" s="635"/>
      <c r="V16" s="635"/>
      <c r="W16" s="635"/>
      <c r="X16" s="635"/>
      <c r="Y16" s="636"/>
      <c r="Z16" s="672">
        <v>0.1</v>
      </c>
      <c r="AA16" s="672"/>
      <c r="AB16" s="672"/>
      <c r="AC16" s="672"/>
      <c r="AD16" s="673">
        <v>11731</v>
      </c>
      <c r="AE16" s="673"/>
      <c r="AF16" s="673"/>
      <c r="AG16" s="673"/>
      <c r="AH16" s="673"/>
      <c r="AI16" s="673"/>
      <c r="AJ16" s="673"/>
      <c r="AK16" s="673"/>
      <c r="AL16" s="637">
        <v>0.1</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08"/>
      <c r="CD16" s="631" t="s">
        <v>252</v>
      </c>
      <c r="CE16" s="632"/>
      <c r="CF16" s="632"/>
      <c r="CG16" s="632"/>
      <c r="CH16" s="632"/>
      <c r="CI16" s="632"/>
      <c r="CJ16" s="632"/>
      <c r="CK16" s="632"/>
      <c r="CL16" s="632"/>
      <c r="CM16" s="632"/>
      <c r="CN16" s="632"/>
      <c r="CO16" s="632"/>
      <c r="CP16" s="632"/>
      <c r="CQ16" s="633"/>
      <c r="CR16" s="634">
        <v>90813</v>
      </c>
      <c r="CS16" s="635"/>
      <c r="CT16" s="635"/>
      <c r="CU16" s="635"/>
      <c r="CV16" s="635"/>
      <c r="CW16" s="635"/>
      <c r="CX16" s="635"/>
      <c r="CY16" s="636"/>
      <c r="CZ16" s="672">
        <v>0.5</v>
      </c>
      <c r="DA16" s="672"/>
      <c r="DB16" s="672"/>
      <c r="DC16" s="672"/>
      <c r="DD16" s="640" t="s">
        <v>122</v>
      </c>
      <c r="DE16" s="635"/>
      <c r="DF16" s="635"/>
      <c r="DG16" s="635"/>
      <c r="DH16" s="635"/>
      <c r="DI16" s="635"/>
      <c r="DJ16" s="635"/>
      <c r="DK16" s="635"/>
      <c r="DL16" s="635"/>
      <c r="DM16" s="635"/>
      <c r="DN16" s="635"/>
      <c r="DO16" s="635"/>
      <c r="DP16" s="636"/>
      <c r="DQ16" s="640">
        <v>3761</v>
      </c>
      <c r="DR16" s="635"/>
      <c r="DS16" s="635"/>
      <c r="DT16" s="635"/>
      <c r="DU16" s="635"/>
      <c r="DV16" s="635"/>
      <c r="DW16" s="635"/>
      <c r="DX16" s="635"/>
      <c r="DY16" s="635"/>
      <c r="DZ16" s="635"/>
      <c r="EA16" s="635"/>
      <c r="EB16" s="635"/>
      <c r="EC16" s="671"/>
    </row>
    <row r="17" spans="2:133" ht="11.25" customHeight="1" x14ac:dyDescent="0.15">
      <c r="B17" s="631" t="s">
        <v>253</v>
      </c>
      <c r="C17" s="632"/>
      <c r="D17" s="632"/>
      <c r="E17" s="632"/>
      <c r="F17" s="632"/>
      <c r="G17" s="632"/>
      <c r="H17" s="632"/>
      <c r="I17" s="632"/>
      <c r="J17" s="632"/>
      <c r="K17" s="632"/>
      <c r="L17" s="632"/>
      <c r="M17" s="632"/>
      <c r="N17" s="632"/>
      <c r="O17" s="632"/>
      <c r="P17" s="632"/>
      <c r="Q17" s="633"/>
      <c r="R17" s="634">
        <v>69864</v>
      </c>
      <c r="S17" s="635"/>
      <c r="T17" s="635"/>
      <c r="U17" s="635"/>
      <c r="V17" s="635"/>
      <c r="W17" s="635"/>
      <c r="X17" s="635"/>
      <c r="Y17" s="636"/>
      <c r="Z17" s="672">
        <v>0.4</v>
      </c>
      <c r="AA17" s="672"/>
      <c r="AB17" s="672"/>
      <c r="AC17" s="672"/>
      <c r="AD17" s="673">
        <v>69864</v>
      </c>
      <c r="AE17" s="673"/>
      <c r="AF17" s="673"/>
      <c r="AG17" s="673"/>
      <c r="AH17" s="673"/>
      <c r="AI17" s="673"/>
      <c r="AJ17" s="673"/>
      <c r="AK17" s="673"/>
      <c r="AL17" s="637">
        <v>0.9</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08"/>
      <c r="CD17" s="631" t="s">
        <v>255</v>
      </c>
      <c r="CE17" s="632"/>
      <c r="CF17" s="632"/>
      <c r="CG17" s="632"/>
      <c r="CH17" s="632"/>
      <c r="CI17" s="632"/>
      <c r="CJ17" s="632"/>
      <c r="CK17" s="632"/>
      <c r="CL17" s="632"/>
      <c r="CM17" s="632"/>
      <c r="CN17" s="632"/>
      <c r="CO17" s="632"/>
      <c r="CP17" s="632"/>
      <c r="CQ17" s="633"/>
      <c r="CR17" s="634">
        <v>1765238</v>
      </c>
      <c r="CS17" s="635"/>
      <c r="CT17" s="635"/>
      <c r="CU17" s="635"/>
      <c r="CV17" s="635"/>
      <c r="CW17" s="635"/>
      <c r="CX17" s="635"/>
      <c r="CY17" s="636"/>
      <c r="CZ17" s="672">
        <v>10.5</v>
      </c>
      <c r="DA17" s="672"/>
      <c r="DB17" s="672"/>
      <c r="DC17" s="672"/>
      <c r="DD17" s="640" t="s">
        <v>122</v>
      </c>
      <c r="DE17" s="635"/>
      <c r="DF17" s="635"/>
      <c r="DG17" s="635"/>
      <c r="DH17" s="635"/>
      <c r="DI17" s="635"/>
      <c r="DJ17" s="635"/>
      <c r="DK17" s="635"/>
      <c r="DL17" s="635"/>
      <c r="DM17" s="635"/>
      <c r="DN17" s="635"/>
      <c r="DO17" s="635"/>
      <c r="DP17" s="636"/>
      <c r="DQ17" s="640">
        <v>1701720</v>
      </c>
      <c r="DR17" s="635"/>
      <c r="DS17" s="635"/>
      <c r="DT17" s="635"/>
      <c r="DU17" s="635"/>
      <c r="DV17" s="635"/>
      <c r="DW17" s="635"/>
      <c r="DX17" s="635"/>
      <c r="DY17" s="635"/>
      <c r="DZ17" s="635"/>
      <c r="EA17" s="635"/>
      <c r="EB17" s="635"/>
      <c r="EC17" s="671"/>
    </row>
    <row r="18" spans="2:133" ht="11.25" customHeight="1" x14ac:dyDescent="0.15">
      <c r="B18" s="631" t="s">
        <v>256</v>
      </c>
      <c r="C18" s="632"/>
      <c r="D18" s="632"/>
      <c r="E18" s="632"/>
      <c r="F18" s="632"/>
      <c r="G18" s="632"/>
      <c r="H18" s="632"/>
      <c r="I18" s="632"/>
      <c r="J18" s="632"/>
      <c r="K18" s="632"/>
      <c r="L18" s="632"/>
      <c r="M18" s="632"/>
      <c r="N18" s="632"/>
      <c r="O18" s="632"/>
      <c r="P18" s="632"/>
      <c r="Q18" s="633"/>
      <c r="R18" s="634">
        <v>31925</v>
      </c>
      <c r="S18" s="635"/>
      <c r="T18" s="635"/>
      <c r="U18" s="635"/>
      <c r="V18" s="635"/>
      <c r="W18" s="635"/>
      <c r="X18" s="635"/>
      <c r="Y18" s="636"/>
      <c r="Z18" s="672">
        <v>0.2</v>
      </c>
      <c r="AA18" s="672"/>
      <c r="AB18" s="672"/>
      <c r="AC18" s="672"/>
      <c r="AD18" s="673">
        <v>31925</v>
      </c>
      <c r="AE18" s="673"/>
      <c r="AF18" s="673"/>
      <c r="AG18" s="673"/>
      <c r="AH18" s="673"/>
      <c r="AI18" s="673"/>
      <c r="AJ18" s="673"/>
      <c r="AK18" s="673"/>
      <c r="AL18" s="637">
        <v>0.4</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08"/>
      <c r="CD18" s="631" t="s">
        <v>258</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15">
      <c r="B19" s="631" t="s">
        <v>259</v>
      </c>
      <c r="C19" s="632"/>
      <c r="D19" s="632"/>
      <c r="E19" s="632"/>
      <c r="F19" s="632"/>
      <c r="G19" s="632"/>
      <c r="H19" s="632"/>
      <c r="I19" s="632"/>
      <c r="J19" s="632"/>
      <c r="K19" s="632"/>
      <c r="L19" s="632"/>
      <c r="M19" s="632"/>
      <c r="N19" s="632"/>
      <c r="O19" s="632"/>
      <c r="P19" s="632"/>
      <c r="Q19" s="633"/>
      <c r="R19" s="634">
        <v>30375</v>
      </c>
      <c r="S19" s="635"/>
      <c r="T19" s="635"/>
      <c r="U19" s="635"/>
      <c r="V19" s="635"/>
      <c r="W19" s="635"/>
      <c r="X19" s="635"/>
      <c r="Y19" s="636"/>
      <c r="Z19" s="672">
        <v>0.2</v>
      </c>
      <c r="AA19" s="672"/>
      <c r="AB19" s="672"/>
      <c r="AC19" s="672"/>
      <c r="AD19" s="673">
        <v>30375</v>
      </c>
      <c r="AE19" s="673"/>
      <c r="AF19" s="673"/>
      <c r="AG19" s="673"/>
      <c r="AH19" s="673"/>
      <c r="AI19" s="673"/>
      <c r="AJ19" s="673"/>
      <c r="AK19" s="673"/>
      <c r="AL19" s="637">
        <v>0.4</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148216</v>
      </c>
      <c r="BH19" s="635"/>
      <c r="BI19" s="635"/>
      <c r="BJ19" s="635"/>
      <c r="BK19" s="635"/>
      <c r="BL19" s="635"/>
      <c r="BM19" s="635"/>
      <c r="BN19" s="636"/>
      <c r="BO19" s="672">
        <v>2.8</v>
      </c>
      <c r="BP19" s="672"/>
      <c r="BQ19" s="672"/>
      <c r="BR19" s="672"/>
      <c r="BS19" s="673" t="s">
        <v>122</v>
      </c>
      <c r="BT19" s="673"/>
      <c r="BU19" s="673"/>
      <c r="BV19" s="673"/>
      <c r="BW19" s="673"/>
      <c r="BX19" s="673"/>
      <c r="BY19" s="673"/>
      <c r="BZ19" s="673"/>
      <c r="CA19" s="673"/>
      <c r="CB19" s="708"/>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15">
      <c r="B20" s="709" t="s">
        <v>262</v>
      </c>
      <c r="C20" s="710"/>
      <c r="D20" s="710"/>
      <c r="E20" s="710"/>
      <c r="F20" s="710"/>
      <c r="G20" s="710"/>
      <c r="H20" s="710"/>
      <c r="I20" s="710"/>
      <c r="J20" s="710"/>
      <c r="K20" s="710"/>
      <c r="L20" s="710"/>
      <c r="M20" s="710"/>
      <c r="N20" s="710"/>
      <c r="O20" s="710"/>
      <c r="P20" s="710"/>
      <c r="Q20" s="711"/>
      <c r="R20" s="634">
        <v>1550</v>
      </c>
      <c r="S20" s="635"/>
      <c r="T20" s="635"/>
      <c r="U20" s="635"/>
      <c r="V20" s="635"/>
      <c r="W20" s="635"/>
      <c r="X20" s="635"/>
      <c r="Y20" s="636"/>
      <c r="Z20" s="672">
        <v>0</v>
      </c>
      <c r="AA20" s="672"/>
      <c r="AB20" s="672"/>
      <c r="AC20" s="672"/>
      <c r="AD20" s="673">
        <v>1550</v>
      </c>
      <c r="AE20" s="673"/>
      <c r="AF20" s="673"/>
      <c r="AG20" s="673"/>
      <c r="AH20" s="673"/>
      <c r="AI20" s="673"/>
      <c r="AJ20" s="673"/>
      <c r="AK20" s="673"/>
      <c r="AL20" s="637">
        <v>0</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148216</v>
      </c>
      <c r="BH20" s="635"/>
      <c r="BI20" s="635"/>
      <c r="BJ20" s="635"/>
      <c r="BK20" s="635"/>
      <c r="BL20" s="635"/>
      <c r="BM20" s="635"/>
      <c r="BN20" s="636"/>
      <c r="BO20" s="672">
        <v>2.8</v>
      </c>
      <c r="BP20" s="672"/>
      <c r="BQ20" s="672"/>
      <c r="BR20" s="672"/>
      <c r="BS20" s="673" t="s">
        <v>122</v>
      </c>
      <c r="BT20" s="673"/>
      <c r="BU20" s="673"/>
      <c r="BV20" s="673"/>
      <c r="BW20" s="673"/>
      <c r="BX20" s="673"/>
      <c r="BY20" s="673"/>
      <c r="BZ20" s="673"/>
      <c r="CA20" s="673"/>
      <c r="CB20" s="708"/>
      <c r="CD20" s="631" t="s">
        <v>264</v>
      </c>
      <c r="CE20" s="632"/>
      <c r="CF20" s="632"/>
      <c r="CG20" s="632"/>
      <c r="CH20" s="632"/>
      <c r="CI20" s="632"/>
      <c r="CJ20" s="632"/>
      <c r="CK20" s="632"/>
      <c r="CL20" s="632"/>
      <c r="CM20" s="632"/>
      <c r="CN20" s="632"/>
      <c r="CO20" s="632"/>
      <c r="CP20" s="632"/>
      <c r="CQ20" s="633"/>
      <c r="CR20" s="634">
        <v>16770350</v>
      </c>
      <c r="CS20" s="635"/>
      <c r="CT20" s="635"/>
      <c r="CU20" s="635"/>
      <c r="CV20" s="635"/>
      <c r="CW20" s="635"/>
      <c r="CX20" s="635"/>
      <c r="CY20" s="636"/>
      <c r="CZ20" s="672">
        <v>100</v>
      </c>
      <c r="DA20" s="672"/>
      <c r="DB20" s="672"/>
      <c r="DC20" s="672"/>
      <c r="DD20" s="640">
        <v>2338175</v>
      </c>
      <c r="DE20" s="635"/>
      <c r="DF20" s="635"/>
      <c r="DG20" s="635"/>
      <c r="DH20" s="635"/>
      <c r="DI20" s="635"/>
      <c r="DJ20" s="635"/>
      <c r="DK20" s="635"/>
      <c r="DL20" s="635"/>
      <c r="DM20" s="635"/>
      <c r="DN20" s="635"/>
      <c r="DO20" s="635"/>
      <c r="DP20" s="636"/>
      <c r="DQ20" s="640">
        <v>11361292</v>
      </c>
      <c r="DR20" s="635"/>
      <c r="DS20" s="635"/>
      <c r="DT20" s="635"/>
      <c r="DU20" s="635"/>
      <c r="DV20" s="635"/>
      <c r="DW20" s="635"/>
      <c r="DX20" s="635"/>
      <c r="DY20" s="635"/>
      <c r="DZ20" s="635"/>
      <c r="EA20" s="635"/>
      <c r="EB20" s="635"/>
      <c r="EC20" s="671"/>
    </row>
    <row r="21" spans="2:133" ht="11.25" customHeight="1" x14ac:dyDescent="0.15">
      <c r="B21" s="631" t="s">
        <v>265</v>
      </c>
      <c r="C21" s="632"/>
      <c r="D21" s="632"/>
      <c r="E21" s="632"/>
      <c r="F21" s="632"/>
      <c r="G21" s="632"/>
      <c r="H21" s="632"/>
      <c r="I21" s="632"/>
      <c r="J21" s="632"/>
      <c r="K21" s="632"/>
      <c r="L21" s="632"/>
      <c r="M21" s="632"/>
      <c r="N21" s="632"/>
      <c r="O21" s="632"/>
      <c r="P21" s="632"/>
      <c r="Q21" s="633"/>
      <c r="R21" s="634">
        <v>2336855</v>
      </c>
      <c r="S21" s="635"/>
      <c r="T21" s="635"/>
      <c r="U21" s="635"/>
      <c r="V21" s="635"/>
      <c r="W21" s="635"/>
      <c r="X21" s="635"/>
      <c r="Y21" s="636"/>
      <c r="Z21" s="672">
        <v>13.4</v>
      </c>
      <c r="AA21" s="672"/>
      <c r="AB21" s="672"/>
      <c r="AC21" s="672"/>
      <c r="AD21" s="673">
        <v>1893838</v>
      </c>
      <c r="AE21" s="673"/>
      <c r="AF21" s="673"/>
      <c r="AG21" s="673"/>
      <c r="AH21" s="673"/>
      <c r="AI21" s="673"/>
      <c r="AJ21" s="673"/>
      <c r="AK21" s="673"/>
      <c r="AL21" s="637">
        <v>23.9</v>
      </c>
      <c r="AM21" s="638"/>
      <c r="AN21" s="638"/>
      <c r="AO21" s="674"/>
      <c r="AP21" s="631" t="s">
        <v>266</v>
      </c>
      <c r="AQ21" s="712"/>
      <c r="AR21" s="712"/>
      <c r="AS21" s="712"/>
      <c r="AT21" s="712"/>
      <c r="AU21" s="712"/>
      <c r="AV21" s="712"/>
      <c r="AW21" s="712"/>
      <c r="AX21" s="712"/>
      <c r="AY21" s="712"/>
      <c r="AZ21" s="712"/>
      <c r="BA21" s="712"/>
      <c r="BB21" s="712"/>
      <c r="BC21" s="712"/>
      <c r="BD21" s="712"/>
      <c r="BE21" s="712"/>
      <c r="BF21" s="713"/>
      <c r="BG21" s="634" t="s">
        <v>122</v>
      </c>
      <c r="BH21" s="635"/>
      <c r="BI21" s="635"/>
      <c r="BJ21" s="635"/>
      <c r="BK21" s="635"/>
      <c r="BL21" s="635"/>
      <c r="BM21" s="635"/>
      <c r="BN21" s="636"/>
      <c r="BO21" s="672" t="s">
        <v>122</v>
      </c>
      <c r="BP21" s="672"/>
      <c r="BQ21" s="672"/>
      <c r="BR21" s="672"/>
      <c r="BS21" s="673" t="s">
        <v>122</v>
      </c>
      <c r="BT21" s="673"/>
      <c r="BU21" s="673"/>
      <c r="BV21" s="673"/>
      <c r="BW21" s="673"/>
      <c r="BX21" s="673"/>
      <c r="BY21" s="673"/>
      <c r="BZ21" s="673"/>
      <c r="CA21" s="673"/>
      <c r="CB21" s="708"/>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15">
      <c r="B22" s="631" t="s">
        <v>267</v>
      </c>
      <c r="C22" s="632"/>
      <c r="D22" s="632"/>
      <c r="E22" s="632"/>
      <c r="F22" s="632"/>
      <c r="G22" s="632"/>
      <c r="H22" s="632"/>
      <c r="I22" s="632"/>
      <c r="J22" s="632"/>
      <c r="K22" s="632"/>
      <c r="L22" s="632"/>
      <c r="M22" s="632"/>
      <c r="N22" s="632"/>
      <c r="O22" s="632"/>
      <c r="P22" s="632"/>
      <c r="Q22" s="633"/>
      <c r="R22" s="634">
        <v>1893838</v>
      </c>
      <c r="S22" s="635"/>
      <c r="T22" s="635"/>
      <c r="U22" s="635"/>
      <c r="V22" s="635"/>
      <c r="W22" s="635"/>
      <c r="X22" s="635"/>
      <c r="Y22" s="636"/>
      <c r="Z22" s="672">
        <v>10.9</v>
      </c>
      <c r="AA22" s="672"/>
      <c r="AB22" s="672"/>
      <c r="AC22" s="672"/>
      <c r="AD22" s="673">
        <v>1893838</v>
      </c>
      <c r="AE22" s="673"/>
      <c r="AF22" s="673"/>
      <c r="AG22" s="673"/>
      <c r="AH22" s="673"/>
      <c r="AI22" s="673"/>
      <c r="AJ22" s="673"/>
      <c r="AK22" s="673"/>
      <c r="AL22" s="637">
        <v>23.9</v>
      </c>
      <c r="AM22" s="638"/>
      <c r="AN22" s="638"/>
      <c r="AO22" s="674"/>
      <c r="AP22" s="631" t="s">
        <v>268</v>
      </c>
      <c r="AQ22" s="712"/>
      <c r="AR22" s="712"/>
      <c r="AS22" s="712"/>
      <c r="AT22" s="712"/>
      <c r="AU22" s="712"/>
      <c r="AV22" s="712"/>
      <c r="AW22" s="712"/>
      <c r="AX22" s="712"/>
      <c r="AY22" s="712"/>
      <c r="AZ22" s="712"/>
      <c r="BA22" s="712"/>
      <c r="BB22" s="712"/>
      <c r="BC22" s="712"/>
      <c r="BD22" s="712"/>
      <c r="BE22" s="712"/>
      <c r="BF22" s="713"/>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08"/>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15">
      <c r="B23" s="631" t="s">
        <v>270</v>
      </c>
      <c r="C23" s="632"/>
      <c r="D23" s="632"/>
      <c r="E23" s="632"/>
      <c r="F23" s="632"/>
      <c r="G23" s="632"/>
      <c r="H23" s="632"/>
      <c r="I23" s="632"/>
      <c r="J23" s="632"/>
      <c r="K23" s="632"/>
      <c r="L23" s="632"/>
      <c r="M23" s="632"/>
      <c r="N23" s="632"/>
      <c r="O23" s="632"/>
      <c r="P23" s="632"/>
      <c r="Q23" s="633"/>
      <c r="R23" s="634">
        <v>443017</v>
      </c>
      <c r="S23" s="635"/>
      <c r="T23" s="635"/>
      <c r="U23" s="635"/>
      <c r="V23" s="635"/>
      <c r="W23" s="635"/>
      <c r="X23" s="635"/>
      <c r="Y23" s="636"/>
      <c r="Z23" s="672">
        <v>2.5</v>
      </c>
      <c r="AA23" s="672"/>
      <c r="AB23" s="672"/>
      <c r="AC23" s="672"/>
      <c r="AD23" s="673" t="s">
        <v>122</v>
      </c>
      <c r="AE23" s="673"/>
      <c r="AF23" s="673"/>
      <c r="AG23" s="673"/>
      <c r="AH23" s="673"/>
      <c r="AI23" s="673"/>
      <c r="AJ23" s="673"/>
      <c r="AK23" s="673"/>
      <c r="AL23" s="637" t="s">
        <v>122</v>
      </c>
      <c r="AM23" s="638"/>
      <c r="AN23" s="638"/>
      <c r="AO23" s="674"/>
      <c r="AP23" s="631" t="s">
        <v>271</v>
      </c>
      <c r="AQ23" s="712"/>
      <c r="AR23" s="712"/>
      <c r="AS23" s="712"/>
      <c r="AT23" s="712"/>
      <c r="AU23" s="712"/>
      <c r="AV23" s="712"/>
      <c r="AW23" s="712"/>
      <c r="AX23" s="712"/>
      <c r="AY23" s="712"/>
      <c r="AZ23" s="712"/>
      <c r="BA23" s="712"/>
      <c r="BB23" s="712"/>
      <c r="BC23" s="712"/>
      <c r="BD23" s="712"/>
      <c r="BE23" s="712"/>
      <c r="BF23" s="713"/>
      <c r="BG23" s="634">
        <v>148216</v>
      </c>
      <c r="BH23" s="635"/>
      <c r="BI23" s="635"/>
      <c r="BJ23" s="635"/>
      <c r="BK23" s="635"/>
      <c r="BL23" s="635"/>
      <c r="BM23" s="635"/>
      <c r="BN23" s="636"/>
      <c r="BO23" s="672">
        <v>2.8</v>
      </c>
      <c r="BP23" s="672"/>
      <c r="BQ23" s="672"/>
      <c r="BR23" s="672"/>
      <c r="BS23" s="673" t="s">
        <v>122</v>
      </c>
      <c r="BT23" s="673"/>
      <c r="BU23" s="673"/>
      <c r="BV23" s="673"/>
      <c r="BW23" s="673"/>
      <c r="BX23" s="673"/>
      <c r="BY23" s="673"/>
      <c r="BZ23" s="673"/>
      <c r="CA23" s="673"/>
      <c r="CB23" s="708"/>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15">
      <c r="B24" s="631" t="s">
        <v>277</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278</v>
      </c>
      <c r="AQ24" s="712"/>
      <c r="AR24" s="712"/>
      <c r="AS24" s="712"/>
      <c r="AT24" s="712"/>
      <c r="AU24" s="712"/>
      <c r="AV24" s="712"/>
      <c r="AW24" s="712"/>
      <c r="AX24" s="712"/>
      <c r="AY24" s="712"/>
      <c r="AZ24" s="712"/>
      <c r="BA24" s="712"/>
      <c r="BB24" s="712"/>
      <c r="BC24" s="712"/>
      <c r="BD24" s="712"/>
      <c r="BE24" s="712"/>
      <c r="BF24" s="713"/>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08"/>
      <c r="CD24" s="692" t="s">
        <v>279</v>
      </c>
      <c r="CE24" s="693"/>
      <c r="CF24" s="693"/>
      <c r="CG24" s="693"/>
      <c r="CH24" s="693"/>
      <c r="CI24" s="693"/>
      <c r="CJ24" s="693"/>
      <c r="CK24" s="693"/>
      <c r="CL24" s="693"/>
      <c r="CM24" s="693"/>
      <c r="CN24" s="693"/>
      <c r="CO24" s="693"/>
      <c r="CP24" s="693"/>
      <c r="CQ24" s="694"/>
      <c r="CR24" s="689">
        <v>7172610</v>
      </c>
      <c r="CS24" s="690"/>
      <c r="CT24" s="690"/>
      <c r="CU24" s="690"/>
      <c r="CV24" s="690"/>
      <c r="CW24" s="690"/>
      <c r="CX24" s="690"/>
      <c r="CY24" s="715"/>
      <c r="CZ24" s="716">
        <v>42.8</v>
      </c>
      <c r="DA24" s="698"/>
      <c r="DB24" s="698"/>
      <c r="DC24" s="718"/>
      <c r="DD24" s="714">
        <v>5004936</v>
      </c>
      <c r="DE24" s="690"/>
      <c r="DF24" s="690"/>
      <c r="DG24" s="690"/>
      <c r="DH24" s="690"/>
      <c r="DI24" s="690"/>
      <c r="DJ24" s="690"/>
      <c r="DK24" s="715"/>
      <c r="DL24" s="714">
        <v>4686915</v>
      </c>
      <c r="DM24" s="690"/>
      <c r="DN24" s="690"/>
      <c r="DO24" s="690"/>
      <c r="DP24" s="690"/>
      <c r="DQ24" s="690"/>
      <c r="DR24" s="690"/>
      <c r="DS24" s="690"/>
      <c r="DT24" s="690"/>
      <c r="DU24" s="690"/>
      <c r="DV24" s="715"/>
      <c r="DW24" s="716">
        <v>58.8</v>
      </c>
      <c r="DX24" s="698"/>
      <c r="DY24" s="698"/>
      <c r="DZ24" s="698"/>
      <c r="EA24" s="698"/>
      <c r="EB24" s="698"/>
      <c r="EC24" s="717"/>
    </row>
    <row r="25" spans="2:133" ht="11.25" customHeight="1" x14ac:dyDescent="0.15">
      <c r="B25" s="631" t="s">
        <v>280</v>
      </c>
      <c r="C25" s="632"/>
      <c r="D25" s="632"/>
      <c r="E25" s="632"/>
      <c r="F25" s="632"/>
      <c r="G25" s="632"/>
      <c r="H25" s="632"/>
      <c r="I25" s="632"/>
      <c r="J25" s="632"/>
      <c r="K25" s="632"/>
      <c r="L25" s="632"/>
      <c r="M25" s="632"/>
      <c r="N25" s="632"/>
      <c r="O25" s="632"/>
      <c r="P25" s="632"/>
      <c r="Q25" s="633"/>
      <c r="R25" s="634">
        <v>8480444</v>
      </c>
      <c r="S25" s="635"/>
      <c r="T25" s="635"/>
      <c r="U25" s="635"/>
      <c r="V25" s="635"/>
      <c r="W25" s="635"/>
      <c r="X25" s="635"/>
      <c r="Y25" s="636"/>
      <c r="Z25" s="672">
        <v>48.8</v>
      </c>
      <c r="AA25" s="672"/>
      <c r="AB25" s="672"/>
      <c r="AC25" s="672"/>
      <c r="AD25" s="673">
        <v>7889211</v>
      </c>
      <c r="AE25" s="673"/>
      <c r="AF25" s="673"/>
      <c r="AG25" s="673"/>
      <c r="AH25" s="673"/>
      <c r="AI25" s="673"/>
      <c r="AJ25" s="673"/>
      <c r="AK25" s="673"/>
      <c r="AL25" s="637">
        <v>99.6</v>
      </c>
      <c r="AM25" s="638"/>
      <c r="AN25" s="638"/>
      <c r="AO25" s="674"/>
      <c r="AP25" s="631" t="s">
        <v>281</v>
      </c>
      <c r="AQ25" s="712"/>
      <c r="AR25" s="712"/>
      <c r="AS25" s="712"/>
      <c r="AT25" s="712"/>
      <c r="AU25" s="712"/>
      <c r="AV25" s="712"/>
      <c r="AW25" s="712"/>
      <c r="AX25" s="712"/>
      <c r="AY25" s="712"/>
      <c r="AZ25" s="712"/>
      <c r="BA25" s="712"/>
      <c r="BB25" s="712"/>
      <c r="BC25" s="712"/>
      <c r="BD25" s="712"/>
      <c r="BE25" s="712"/>
      <c r="BF25" s="713"/>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08"/>
      <c r="CD25" s="631" t="s">
        <v>282</v>
      </c>
      <c r="CE25" s="632"/>
      <c r="CF25" s="632"/>
      <c r="CG25" s="632"/>
      <c r="CH25" s="632"/>
      <c r="CI25" s="632"/>
      <c r="CJ25" s="632"/>
      <c r="CK25" s="632"/>
      <c r="CL25" s="632"/>
      <c r="CM25" s="632"/>
      <c r="CN25" s="632"/>
      <c r="CO25" s="632"/>
      <c r="CP25" s="632"/>
      <c r="CQ25" s="633"/>
      <c r="CR25" s="634">
        <v>2703918</v>
      </c>
      <c r="CS25" s="647"/>
      <c r="CT25" s="647"/>
      <c r="CU25" s="647"/>
      <c r="CV25" s="647"/>
      <c r="CW25" s="647"/>
      <c r="CX25" s="647"/>
      <c r="CY25" s="648"/>
      <c r="CZ25" s="637">
        <v>16.100000000000001</v>
      </c>
      <c r="DA25" s="649"/>
      <c r="DB25" s="649"/>
      <c r="DC25" s="650"/>
      <c r="DD25" s="640">
        <v>2453421</v>
      </c>
      <c r="DE25" s="647"/>
      <c r="DF25" s="647"/>
      <c r="DG25" s="647"/>
      <c r="DH25" s="647"/>
      <c r="DI25" s="647"/>
      <c r="DJ25" s="647"/>
      <c r="DK25" s="648"/>
      <c r="DL25" s="640">
        <v>2287420</v>
      </c>
      <c r="DM25" s="647"/>
      <c r="DN25" s="647"/>
      <c r="DO25" s="647"/>
      <c r="DP25" s="647"/>
      <c r="DQ25" s="647"/>
      <c r="DR25" s="647"/>
      <c r="DS25" s="647"/>
      <c r="DT25" s="647"/>
      <c r="DU25" s="647"/>
      <c r="DV25" s="648"/>
      <c r="DW25" s="637">
        <v>28.7</v>
      </c>
      <c r="DX25" s="649"/>
      <c r="DY25" s="649"/>
      <c r="DZ25" s="649"/>
      <c r="EA25" s="649"/>
      <c r="EB25" s="649"/>
      <c r="EC25" s="661"/>
    </row>
    <row r="26" spans="2:133" ht="11.25" customHeight="1" x14ac:dyDescent="0.15">
      <c r="B26" s="631" t="s">
        <v>283</v>
      </c>
      <c r="C26" s="632"/>
      <c r="D26" s="632"/>
      <c r="E26" s="632"/>
      <c r="F26" s="632"/>
      <c r="G26" s="632"/>
      <c r="H26" s="632"/>
      <c r="I26" s="632"/>
      <c r="J26" s="632"/>
      <c r="K26" s="632"/>
      <c r="L26" s="632"/>
      <c r="M26" s="632"/>
      <c r="N26" s="632"/>
      <c r="O26" s="632"/>
      <c r="P26" s="632"/>
      <c r="Q26" s="633"/>
      <c r="R26" s="634">
        <v>2256</v>
      </c>
      <c r="S26" s="635"/>
      <c r="T26" s="635"/>
      <c r="U26" s="635"/>
      <c r="V26" s="635"/>
      <c r="W26" s="635"/>
      <c r="X26" s="635"/>
      <c r="Y26" s="636"/>
      <c r="Z26" s="672">
        <v>0</v>
      </c>
      <c r="AA26" s="672"/>
      <c r="AB26" s="672"/>
      <c r="AC26" s="672"/>
      <c r="AD26" s="673">
        <v>2256</v>
      </c>
      <c r="AE26" s="673"/>
      <c r="AF26" s="673"/>
      <c r="AG26" s="673"/>
      <c r="AH26" s="673"/>
      <c r="AI26" s="673"/>
      <c r="AJ26" s="673"/>
      <c r="AK26" s="673"/>
      <c r="AL26" s="637">
        <v>0</v>
      </c>
      <c r="AM26" s="638"/>
      <c r="AN26" s="638"/>
      <c r="AO26" s="674"/>
      <c r="AP26" s="631" t="s">
        <v>284</v>
      </c>
      <c r="AQ26" s="712"/>
      <c r="AR26" s="712"/>
      <c r="AS26" s="712"/>
      <c r="AT26" s="712"/>
      <c r="AU26" s="712"/>
      <c r="AV26" s="712"/>
      <c r="AW26" s="712"/>
      <c r="AX26" s="712"/>
      <c r="AY26" s="712"/>
      <c r="AZ26" s="712"/>
      <c r="BA26" s="712"/>
      <c r="BB26" s="712"/>
      <c r="BC26" s="712"/>
      <c r="BD26" s="712"/>
      <c r="BE26" s="712"/>
      <c r="BF26" s="713"/>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08"/>
      <c r="CD26" s="631" t="s">
        <v>285</v>
      </c>
      <c r="CE26" s="632"/>
      <c r="CF26" s="632"/>
      <c r="CG26" s="632"/>
      <c r="CH26" s="632"/>
      <c r="CI26" s="632"/>
      <c r="CJ26" s="632"/>
      <c r="CK26" s="632"/>
      <c r="CL26" s="632"/>
      <c r="CM26" s="632"/>
      <c r="CN26" s="632"/>
      <c r="CO26" s="632"/>
      <c r="CP26" s="632"/>
      <c r="CQ26" s="633"/>
      <c r="CR26" s="634">
        <v>1688398</v>
      </c>
      <c r="CS26" s="635"/>
      <c r="CT26" s="635"/>
      <c r="CU26" s="635"/>
      <c r="CV26" s="635"/>
      <c r="CW26" s="635"/>
      <c r="CX26" s="635"/>
      <c r="CY26" s="636"/>
      <c r="CZ26" s="637">
        <v>10.1</v>
      </c>
      <c r="DA26" s="649"/>
      <c r="DB26" s="649"/>
      <c r="DC26" s="650"/>
      <c r="DD26" s="640">
        <v>1513979</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15">
      <c r="B27" s="631" t="s">
        <v>286</v>
      </c>
      <c r="C27" s="632"/>
      <c r="D27" s="632"/>
      <c r="E27" s="632"/>
      <c r="F27" s="632"/>
      <c r="G27" s="632"/>
      <c r="H27" s="632"/>
      <c r="I27" s="632"/>
      <c r="J27" s="632"/>
      <c r="K27" s="632"/>
      <c r="L27" s="632"/>
      <c r="M27" s="632"/>
      <c r="N27" s="632"/>
      <c r="O27" s="632"/>
      <c r="P27" s="632"/>
      <c r="Q27" s="633"/>
      <c r="R27" s="634">
        <v>83519</v>
      </c>
      <c r="S27" s="635"/>
      <c r="T27" s="635"/>
      <c r="U27" s="635"/>
      <c r="V27" s="635"/>
      <c r="W27" s="635"/>
      <c r="X27" s="635"/>
      <c r="Y27" s="636"/>
      <c r="Z27" s="672">
        <v>0.5</v>
      </c>
      <c r="AA27" s="672"/>
      <c r="AB27" s="672"/>
      <c r="AC27" s="672"/>
      <c r="AD27" s="673" t="s">
        <v>122</v>
      </c>
      <c r="AE27" s="673"/>
      <c r="AF27" s="673"/>
      <c r="AG27" s="673"/>
      <c r="AH27" s="673"/>
      <c r="AI27" s="673"/>
      <c r="AJ27" s="673"/>
      <c r="AK27" s="673"/>
      <c r="AL27" s="637" t="s">
        <v>122</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5238593</v>
      </c>
      <c r="BH27" s="635"/>
      <c r="BI27" s="635"/>
      <c r="BJ27" s="635"/>
      <c r="BK27" s="635"/>
      <c r="BL27" s="635"/>
      <c r="BM27" s="635"/>
      <c r="BN27" s="636"/>
      <c r="BO27" s="672">
        <v>100</v>
      </c>
      <c r="BP27" s="672"/>
      <c r="BQ27" s="672"/>
      <c r="BR27" s="672"/>
      <c r="BS27" s="673">
        <v>51901</v>
      </c>
      <c r="BT27" s="673"/>
      <c r="BU27" s="673"/>
      <c r="BV27" s="673"/>
      <c r="BW27" s="673"/>
      <c r="BX27" s="673"/>
      <c r="BY27" s="673"/>
      <c r="BZ27" s="673"/>
      <c r="CA27" s="673"/>
      <c r="CB27" s="708"/>
      <c r="CD27" s="631" t="s">
        <v>288</v>
      </c>
      <c r="CE27" s="632"/>
      <c r="CF27" s="632"/>
      <c r="CG27" s="632"/>
      <c r="CH27" s="632"/>
      <c r="CI27" s="632"/>
      <c r="CJ27" s="632"/>
      <c r="CK27" s="632"/>
      <c r="CL27" s="632"/>
      <c r="CM27" s="632"/>
      <c r="CN27" s="632"/>
      <c r="CO27" s="632"/>
      <c r="CP27" s="632"/>
      <c r="CQ27" s="633"/>
      <c r="CR27" s="634">
        <v>2703454</v>
      </c>
      <c r="CS27" s="647"/>
      <c r="CT27" s="647"/>
      <c r="CU27" s="647"/>
      <c r="CV27" s="647"/>
      <c r="CW27" s="647"/>
      <c r="CX27" s="647"/>
      <c r="CY27" s="648"/>
      <c r="CZ27" s="637">
        <v>16.100000000000001</v>
      </c>
      <c r="DA27" s="649"/>
      <c r="DB27" s="649"/>
      <c r="DC27" s="650"/>
      <c r="DD27" s="640">
        <v>849795</v>
      </c>
      <c r="DE27" s="647"/>
      <c r="DF27" s="647"/>
      <c r="DG27" s="647"/>
      <c r="DH27" s="647"/>
      <c r="DI27" s="647"/>
      <c r="DJ27" s="647"/>
      <c r="DK27" s="648"/>
      <c r="DL27" s="640">
        <v>697775</v>
      </c>
      <c r="DM27" s="647"/>
      <c r="DN27" s="647"/>
      <c r="DO27" s="647"/>
      <c r="DP27" s="647"/>
      <c r="DQ27" s="647"/>
      <c r="DR27" s="647"/>
      <c r="DS27" s="647"/>
      <c r="DT27" s="647"/>
      <c r="DU27" s="647"/>
      <c r="DV27" s="648"/>
      <c r="DW27" s="637">
        <v>8.8000000000000007</v>
      </c>
      <c r="DX27" s="649"/>
      <c r="DY27" s="649"/>
      <c r="DZ27" s="649"/>
      <c r="EA27" s="649"/>
      <c r="EB27" s="649"/>
      <c r="EC27" s="661"/>
    </row>
    <row r="28" spans="2:133" ht="11.25" customHeight="1" x14ac:dyDescent="0.15">
      <c r="B28" s="631" t="s">
        <v>289</v>
      </c>
      <c r="C28" s="632"/>
      <c r="D28" s="632"/>
      <c r="E28" s="632"/>
      <c r="F28" s="632"/>
      <c r="G28" s="632"/>
      <c r="H28" s="632"/>
      <c r="I28" s="632"/>
      <c r="J28" s="632"/>
      <c r="K28" s="632"/>
      <c r="L28" s="632"/>
      <c r="M28" s="632"/>
      <c r="N28" s="632"/>
      <c r="O28" s="632"/>
      <c r="P28" s="632"/>
      <c r="Q28" s="633"/>
      <c r="R28" s="634">
        <v>253436</v>
      </c>
      <c r="S28" s="635"/>
      <c r="T28" s="635"/>
      <c r="U28" s="635"/>
      <c r="V28" s="635"/>
      <c r="W28" s="635"/>
      <c r="X28" s="635"/>
      <c r="Y28" s="636"/>
      <c r="Z28" s="672">
        <v>1.5</v>
      </c>
      <c r="AA28" s="672"/>
      <c r="AB28" s="672"/>
      <c r="AC28" s="672"/>
      <c r="AD28" s="673">
        <v>21137</v>
      </c>
      <c r="AE28" s="673"/>
      <c r="AF28" s="673"/>
      <c r="AG28" s="673"/>
      <c r="AH28" s="673"/>
      <c r="AI28" s="673"/>
      <c r="AJ28" s="673"/>
      <c r="AK28" s="673"/>
      <c r="AL28" s="637">
        <v>0.3</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1765238</v>
      </c>
      <c r="CS28" s="635"/>
      <c r="CT28" s="635"/>
      <c r="CU28" s="635"/>
      <c r="CV28" s="635"/>
      <c r="CW28" s="635"/>
      <c r="CX28" s="635"/>
      <c r="CY28" s="636"/>
      <c r="CZ28" s="637">
        <v>10.5</v>
      </c>
      <c r="DA28" s="649"/>
      <c r="DB28" s="649"/>
      <c r="DC28" s="650"/>
      <c r="DD28" s="640">
        <v>1701720</v>
      </c>
      <c r="DE28" s="635"/>
      <c r="DF28" s="635"/>
      <c r="DG28" s="635"/>
      <c r="DH28" s="635"/>
      <c r="DI28" s="635"/>
      <c r="DJ28" s="635"/>
      <c r="DK28" s="636"/>
      <c r="DL28" s="640">
        <v>1701720</v>
      </c>
      <c r="DM28" s="635"/>
      <c r="DN28" s="635"/>
      <c r="DO28" s="635"/>
      <c r="DP28" s="635"/>
      <c r="DQ28" s="635"/>
      <c r="DR28" s="635"/>
      <c r="DS28" s="635"/>
      <c r="DT28" s="635"/>
      <c r="DU28" s="635"/>
      <c r="DV28" s="636"/>
      <c r="DW28" s="637">
        <v>21.3</v>
      </c>
      <c r="DX28" s="649"/>
      <c r="DY28" s="649"/>
      <c r="DZ28" s="649"/>
      <c r="EA28" s="649"/>
      <c r="EB28" s="649"/>
      <c r="EC28" s="661"/>
    </row>
    <row r="29" spans="2:133" ht="11.25" customHeight="1" x14ac:dyDescent="0.15">
      <c r="B29" s="631" t="s">
        <v>291</v>
      </c>
      <c r="C29" s="632"/>
      <c r="D29" s="632"/>
      <c r="E29" s="632"/>
      <c r="F29" s="632"/>
      <c r="G29" s="632"/>
      <c r="H29" s="632"/>
      <c r="I29" s="632"/>
      <c r="J29" s="632"/>
      <c r="K29" s="632"/>
      <c r="L29" s="632"/>
      <c r="M29" s="632"/>
      <c r="N29" s="632"/>
      <c r="O29" s="632"/>
      <c r="P29" s="632"/>
      <c r="Q29" s="633"/>
      <c r="R29" s="634">
        <v>102918</v>
      </c>
      <c r="S29" s="635"/>
      <c r="T29" s="635"/>
      <c r="U29" s="635"/>
      <c r="V29" s="635"/>
      <c r="W29" s="635"/>
      <c r="X29" s="635"/>
      <c r="Y29" s="636"/>
      <c r="Z29" s="672">
        <v>0.6</v>
      </c>
      <c r="AA29" s="672"/>
      <c r="AB29" s="672"/>
      <c r="AC29" s="672"/>
      <c r="AD29" s="673">
        <v>781</v>
      </c>
      <c r="AE29" s="673"/>
      <c r="AF29" s="673"/>
      <c r="AG29" s="673"/>
      <c r="AH29" s="673"/>
      <c r="AI29" s="673"/>
      <c r="AJ29" s="673"/>
      <c r="AK29" s="673"/>
      <c r="AL29" s="637">
        <v>0</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08"/>
      <c r="CD29" s="653" t="s">
        <v>292</v>
      </c>
      <c r="CE29" s="654"/>
      <c r="CF29" s="631" t="s">
        <v>66</v>
      </c>
      <c r="CG29" s="632"/>
      <c r="CH29" s="632"/>
      <c r="CI29" s="632"/>
      <c r="CJ29" s="632"/>
      <c r="CK29" s="632"/>
      <c r="CL29" s="632"/>
      <c r="CM29" s="632"/>
      <c r="CN29" s="632"/>
      <c r="CO29" s="632"/>
      <c r="CP29" s="632"/>
      <c r="CQ29" s="633"/>
      <c r="CR29" s="634">
        <v>1765233</v>
      </c>
      <c r="CS29" s="647"/>
      <c r="CT29" s="647"/>
      <c r="CU29" s="647"/>
      <c r="CV29" s="647"/>
      <c r="CW29" s="647"/>
      <c r="CX29" s="647"/>
      <c r="CY29" s="648"/>
      <c r="CZ29" s="637">
        <v>10.5</v>
      </c>
      <c r="DA29" s="649"/>
      <c r="DB29" s="649"/>
      <c r="DC29" s="650"/>
      <c r="DD29" s="640">
        <v>1701715</v>
      </c>
      <c r="DE29" s="647"/>
      <c r="DF29" s="647"/>
      <c r="DG29" s="647"/>
      <c r="DH29" s="647"/>
      <c r="DI29" s="647"/>
      <c r="DJ29" s="647"/>
      <c r="DK29" s="648"/>
      <c r="DL29" s="640">
        <v>1701715</v>
      </c>
      <c r="DM29" s="647"/>
      <c r="DN29" s="647"/>
      <c r="DO29" s="647"/>
      <c r="DP29" s="647"/>
      <c r="DQ29" s="647"/>
      <c r="DR29" s="647"/>
      <c r="DS29" s="647"/>
      <c r="DT29" s="647"/>
      <c r="DU29" s="647"/>
      <c r="DV29" s="648"/>
      <c r="DW29" s="637">
        <v>21.3</v>
      </c>
      <c r="DX29" s="649"/>
      <c r="DY29" s="649"/>
      <c r="DZ29" s="649"/>
      <c r="EA29" s="649"/>
      <c r="EB29" s="649"/>
      <c r="EC29" s="661"/>
    </row>
    <row r="30" spans="2:133" ht="11.25" customHeight="1" x14ac:dyDescent="0.15">
      <c r="B30" s="631" t="s">
        <v>293</v>
      </c>
      <c r="C30" s="632"/>
      <c r="D30" s="632"/>
      <c r="E30" s="632"/>
      <c r="F30" s="632"/>
      <c r="G30" s="632"/>
      <c r="H30" s="632"/>
      <c r="I30" s="632"/>
      <c r="J30" s="632"/>
      <c r="K30" s="632"/>
      <c r="L30" s="632"/>
      <c r="M30" s="632"/>
      <c r="N30" s="632"/>
      <c r="O30" s="632"/>
      <c r="P30" s="632"/>
      <c r="Q30" s="633"/>
      <c r="R30" s="634">
        <v>2856789</v>
      </c>
      <c r="S30" s="635"/>
      <c r="T30" s="635"/>
      <c r="U30" s="635"/>
      <c r="V30" s="635"/>
      <c r="W30" s="635"/>
      <c r="X30" s="635"/>
      <c r="Y30" s="636"/>
      <c r="Z30" s="672">
        <v>16.399999999999999</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6"/>
      <c r="BI30" s="706"/>
      <c r="BJ30" s="706"/>
      <c r="BK30" s="706"/>
      <c r="BL30" s="706"/>
      <c r="BM30" s="706"/>
      <c r="BN30" s="706"/>
      <c r="BO30" s="706"/>
      <c r="BP30" s="706"/>
      <c r="BQ30" s="707"/>
      <c r="BR30" s="686" t="s">
        <v>295</v>
      </c>
      <c r="BS30" s="706"/>
      <c r="BT30" s="706"/>
      <c r="BU30" s="706"/>
      <c r="BV30" s="706"/>
      <c r="BW30" s="706"/>
      <c r="BX30" s="706"/>
      <c r="BY30" s="706"/>
      <c r="BZ30" s="706"/>
      <c r="CA30" s="706"/>
      <c r="CB30" s="707"/>
      <c r="CD30" s="655"/>
      <c r="CE30" s="656"/>
      <c r="CF30" s="631" t="s">
        <v>296</v>
      </c>
      <c r="CG30" s="632"/>
      <c r="CH30" s="632"/>
      <c r="CI30" s="632"/>
      <c r="CJ30" s="632"/>
      <c r="CK30" s="632"/>
      <c r="CL30" s="632"/>
      <c r="CM30" s="632"/>
      <c r="CN30" s="632"/>
      <c r="CO30" s="632"/>
      <c r="CP30" s="632"/>
      <c r="CQ30" s="633"/>
      <c r="CR30" s="634">
        <v>1686719</v>
      </c>
      <c r="CS30" s="635"/>
      <c r="CT30" s="635"/>
      <c r="CU30" s="635"/>
      <c r="CV30" s="635"/>
      <c r="CW30" s="635"/>
      <c r="CX30" s="635"/>
      <c r="CY30" s="636"/>
      <c r="CZ30" s="637">
        <v>10.1</v>
      </c>
      <c r="DA30" s="649"/>
      <c r="DB30" s="649"/>
      <c r="DC30" s="650"/>
      <c r="DD30" s="640">
        <v>1626105</v>
      </c>
      <c r="DE30" s="635"/>
      <c r="DF30" s="635"/>
      <c r="DG30" s="635"/>
      <c r="DH30" s="635"/>
      <c r="DI30" s="635"/>
      <c r="DJ30" s="635"/>
      <c r="DK30" s="636"/>
      <c r="DL30" s="640">
        <v>1626105</v>
      </c>
      <c r="DM30" s="635"/>
      <c r="DN30" s="635"/>
      <c r="DO30" s="635"/>
      <c r="DP30" s="635"/>
      <c r="DQ30" s="635"/>
      <c r="DR30" s="635"/>
      <c r="DS30" s="635"/>
      <c r="DT30" s="635"/>
      <c r="DU30" s="635"/>
      <c r="DV30" s="636"/>
      <c r="DW30" s="637">
        <v>20.399999999999999</v>
      </c>
      <c r="DX30" s="649"/>
      <c r="DY30" s="649"/>
      <c r="DZ30" s="649"/>
      <c r="EA30" s="649"/>
      <c r="EB30" s="649"/>
      <c r="EC30" s="661"/>
    </row>
    <row r="31" spans="2:133" ht="11.25" customHeight="1" x14ac:dyDescent="0.15">
      <c r="B31" s="709" t="s">
        <v>297</v>
      </c>
      <c r="C31" s="710"/>
      <c r="D31" s="710"/>
      <c r="E31" s="710"/>
      <c r="F31" s="710"/>
      <c r="G31" s="710"/>
      <c r="H31" s="710"/>
      <c r="I31" s="710"/>
      <c r="J31" s="710"/>
      <c r="K31" s="710"/>
      <c r="L31" s="710"/>
      <c r="M31" s="710"/>
      <c r="N31" s="710"/>
      <c r="O31" s="710"/>
      <c r="P31" s="710"/>
      <c r="Q31" s="711"/>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0" t="s">
        <v>298</v>
      </c>
      <c r="AQ31" s="701"/>
      <c r="AR31" s="701"/>
      <c r="AS31" s="701"/>
      <c r="AT31" s="702" t="s">
        <v>299</v>
      </c>
      <c r="AU31" s="212"/>
      <c r="AV31" s="212"/>
      <c r="AW31" s="212"/>
      <c r="AX31" s="692" t="s">
        <v>177</v>
      </c>
      <c r="AY31" s="693"/>
      <c r="AZ31" s="693"/>
      <c r="BA31" s="693"/>
      <c r="BB31" s="693"/>
      <c r="BC31" s="693"/>
      <c r="BD31" s="693"/>
      <c r="BE31" s="693"/>
      <c r="BF31" s="694"/>
      <c r="BG31" s="696">
        <v>99.7</v>
      </c>
      <c r="BH31" s="697"/>
      <c r="BI31" s="697"/>
      <c r="BJ31" s="697"/>
      <c r="BK31" s="697"/>
      <c r="BL31" s="697"/>
      <c r="BM31" s="698">
        <v>98.2</v>
      </c>
      <c r="BN31" s="697"/>
      <c r="BO31" s="697"/>
      <c r="BP31" s="697"/>
      <c r="BQ31" s="699"/>
      <c r="BR31" s="696">
        <v>99.6</v>
      </c>
      <c r="BS31" s="697"/>
      <c r="BT31" s="697"/>
      <c r="BU31" s="697"/>
      <c r="BV31" s="697"/>
      <c r="BW31" s="697"/>
      <c r="BX31" s="698">
        <v>98</v>
      </c>
      <c r="BY31" s="697"/>
      <c r="BZ31" s="697"/>
      <c r="CA31" s="697"/>
      <c r="CB31" s="699"/>
      <c r="CD31" s="655"/>
      <c r="CE31" s="656"/>
      <c r="CF31" s="631" t="s">
        <v>300</v>
      </c>
      <c r="CG31" s="632"/>
      <c r="CH31" s="632"/>
      <c r="CI31" s="632"/>
      <c r="CJ31" s="632"/>
      <c r="CK31" s="632"/>
      <c r="CL31" s="632"/>
      <c r="CM31" s="632"/>
      <c r="CN31" s="632"/>
      <c r="CO31" s="632"/>
      <c r="CP31" s="632"/>
      <c r="CQ31" s="633"/>
      <c r="CR31" s="634">
        <v>78514</v>
      </c>
      <c r="CS31" s="647"/>
      <c r="CT31" s="647"/>
      <c r="CU31" s="647"/>
      <c r="CV31" s="647"/>
      <c r="CW31" s="647"/>
      <c r="CX31" s="647"/>
      <c r="CY31" s="648"/>
      <c r="CZ31" s="637">
        <v>0.5</v>
      </c>
      <c r="DA31" s="649"/>
      <c r="DB31" s="649"/>
      <c r="DC31" s="650"/>
      <c r="DD31" s="640">
        <v>75610</v>
      </c>
      <c r="DE31" s="647"/>
      <c r="DF31" s="647"/>
      <c r="DG31" s="647"/>
      <c r="DH31" s="647"/>
      <c r="DI31" s="647"/>
      <c r="DJ31" s="647"/>
      <c r="DK31" s="648"/>
      <c r="DL31" s="640">
        <v>75610</v>
      </c>
      <c r="DM31" s="647"/>
      <c r="DN31" s="647"/>
      <c r="DO31" s="647"/>
      <c r="DP31" s="647"/>
      <c r="DQ31" s="647"/>
      <c r="DR31" s="647"/>
      <c r="DS31" s="647"/>
      <c r="DT31" s="647"/>
      <c r="DU31" s="647"/>
      <c r="DV31" s="648"/>
      <c r="DW31" s="637">
        <v>0.9</v>
      </c>
      <c r="DX31" s="649"/>
      <c r="DY31" s="649"/>
      <c r="DZ31" s="649"/>
      <c r="EA31" s="649"/>
      <c r="EB31" s="649"/>
      <c r="EC31" s="661"/>
    </row>
    <row r="32" spans="2:133" ht="11.25" customHeight="1" x14ac:dyDescent="0.15">
      <c r="B32" s="631" t="s">
        <v>301</v>
      </c>
      <c r="C32" s="632"/>
      <c r="D32" s="632"/>
      <c r="E32" s="632"/>
      <c r="F32" s="632"/>
      <c r="G32" s="632"/>
      <c r="H32" s="632"/>
      <c r="I32" s="632"/>
      <c r="J32" s="632"/>
      <c r="K32" s="632"/>
      <c r="L32" s="632"/>
      <c r="M32" s="632"/>
      <c r="N32" s="632"/>
      <c r="O32" s="632"/>
      <c r="P32" s="632"/>
      <c r="Q32" s="633"/>
      <c r="R32" s="634">
        <v>851462</v>
      </c>
      <c r="S32" s="635"/>
      <c r="T32" s="635"/>
      <c r="U32" s="635"/>
      <c r="V32" s="635"/>
      <c r="W32" s="635"/>
      <c r="X32" s="635"/>
      <c r="Y32" s="636"/>
      <c r="Z32" s="672">
        <v>4.9000000000000004</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3"/>
      <c r="AU32" s="208" t="s">
        <v>302</v>
      </c>
      <c r="AX32" s="631" t="s">
        <v>303</v>
      </c>
      <c r="AY32" s="632"/>
      <c r="AZ32" s="632"/>
      <c r="BA32" s="632"/>
      <c r="BB32" s="632"/>
      <c r="BC32" s="632"/>
      <c r="BD32" s="632"/>
      <c r="BE32" s="632"/>
      <c r="BF32" s="633"/>
      <c r="BG32" s="705">
        <v>99.6</v>
      </c>
      <c r="BH32" s="647"/>
      <c r="BI32" s="647"/>
      <c r="BJ32" s="647"/>
      <c r="BK32" s="647"/>
      <c r="BL32" s="647"/>
      <c r="BM32" s="638">
        <v>97.3</v>
      </c>
      <c r="BN32" s="647"/>
      <c r="BO32" s="647"/>
      <c r="BP32" s="647"/>
      <c r="BQ32" s="670"/>
      <c r="BR32" s="705">
        <v>99.4</v>
      </c>
      <c r="BS32" s="647"/>
      <c r="BT32" s="647"/>
      <c r="BU32" s="647"/>
      <c r="BV32" s="647"/>
      <c r="BW32" s="647"/>
      <c r="BX32" s="638">
        <v>96.7</v>
      </c>
      <c r="BY32" s="647"/>
      <c r="BZ32" s="647"/>
      <c r="CA32" s="647"/>
      <c r="CB32" s="670"/>
      <c r="CD32" s="657"/>
      <c r="CE32" s="658"/>
      <c r="CF32" s="631" t="s">
        <v>304</v>
      </c>
      <c r="CG32" s="632"/>
      <c r="CH32" s="632"/>
      <c r="CI32" s="632"/>
      <c r="CJ32" s="632"/>
      <c r="CK32" s="632"/>
      <c r="CL32" s="632"/>
      <c r="CM32" s="632"/>
      <c r="CN32" s="632"/>
      <c r="CO32" s="632"/>
      <c r="CP32" s="632"/>
      <c r="CQ32" s="633"/>
      <c r="CR32" s="634">
        <v>5</v>
      </c>
      <c r="CS32" s="635"/>
      <c r="CT32" s="635"/>
      <c r="CU32" s="635"/>
      <c r="CV32" s="635"/>
      <c r="CW32" s="635"/>
      <c r="CX32" s="635"/>
      <c r="CY32" s="636"/>
      <c r="CZ32" s="637">
        <v>0</v>
      </c>
      <c r="DA32" s="649"/>
      <c r="DB32" s="649"/>
      <c r="DC32" s="650"/>
      <c r="DD32" s="640">
        <v>5</v>
      </c>
      <c r="DE32" s="635"/>
      <c r="DF32" s="635"/>
      <c r="DG32" s="635"/>
      <c r="DH32" s="635"/>
      <c r="DI32" s="635"/>
      <c r="DJ32" s="635"/>
      <c r="DK32" s="636"/>
      <c r="DL32" s="640">
        <v>5</v>
      </c>
      <c r="DM32" s="635"/>
      <c r="DN32" s="635"/>
      <c r="DO32" s="635"/>
      <c r="DP32" s="635"/>
      <c r="DQ32" s="635"/>
      <c r="DR32" s="635"/>
      <c r="DS32" s="635"/>
      <c r="DT32" s="635"/>
      <c r="DU32" s="635"/>
      <c r="DV32" s="636"/>
      <c r="DW32" s="637">
        <v>0</v>
      </c>
      <c r="DX32" s="649"/>
      <c r="DY32" s="649"/>
      <c r="DZ32" s="649"/>
      <c r="EA32" s="649"/>
      <c r="EB32" s="649"/>
      <c r="EC32" s="661"/>
    </row>
    <row r="33" spans="2:133" ht="11.25" customHeight="1" x14ac:dyDescent="0.15">
      <c r="B33" s="631" t="s">
        <v>305</v>
      </c>
      <c r="C33" s="632"/>
      <c r="D33" s="632"/>
      <c r="E33" s="632"/>
      <c r="F33" s="632"/>
      <c r="G33" s="632"/>
      <c r="H33" s="632"/>
      <c r="I33" s="632"/>
      <c r="J33" s="632"/>
      <c r="K33" s="632"/>
      <c r="L33" s="632"/>
      <c r="M33" s="632"/>
      <c r="N33" s="632"/>
      <c r="O33" s="632"/>
      <c r="P33" s="632"/>
      <c r="Q33" s="633"/>
      <c r="R33" s="634">
        <v>26466</v>
      </c>
      <c r="S33" s="635"/>
      <c r="T33" s="635"/>
      <c r="U33" s="635"/>
      <c r="V33" s="635"/>
      <c r="W33" s="635"/>
      <c r="X33" s="635"/>
      <c r="Y33" s="636"/>
      <c r="Z33" s="672">
        <v>0.2</v>
      </c>
      <c r="AA33" s="672"/>
      <c r="AB33" s="672"/>
      <c r="AC33" s="672"/>
      <c r="AD33" s="673">
        <v>8351</v>
      </c>
      <c r="AE33" s="673"/>
      <c r="AF33" s="673"/>
      <c r="AG33" s="673"/>
      <c r="AH33" s="673"/>
      <c r="AI33" s="673"/>
      <c r="AJ33" s="673"/>
      <c r="AK33" s="673"/>
      <c r="AL33" s="637">
        <v>0.1</v>
      </c>
      <c r="AM33" s="638"/>
      <c r="AN33" s="638"/>
      <c r="AO33" s="674"/>
      <c r="AP33" s="677"/>
      <c r="AQ33" s="678"/>
      <c r="AR33" s="678"/>
      <c r="AS33" s="678"/>
      <c r="AT33" s="704"/>
      <c r="AU33" s="213"/>
      <c r="AV33" s="213"/>
      <c r="AW33" s="213"/>
      <c r="AX33" s="615" t="s">
        <v>306</v>
      </c>
      <c r="AY33" s="616"/>
      <c r="AZ33" s="616"/>
      <c r="BA33" s="616"/>
      <c r="BB33" s="616"/>
      <c r="BC33" s="616"/>
      <c r="BD33" s="616"/>
      <c r="BE33" s="616"/>
      <c r="BF33" s="617"/>
      <c r="BG33" s="695">
        <v>99.7</v>
      </c>
      <c r="BH33" s="619"/>
      <c r="BI33" s="619"/>
      <c r="BJ33" s="619"/>
      <c r="BK33" s="619"/>
      <c r="BL33" s="619"/>
      <c r="BM33" s="665">
        <v>98.5</v>
      </c>
      <c r="BN33" s="619"/>
      <c r="BO33" s="619"/>
      <c r="BP33" s="619"/>
      <c r="BQ33" s="682"/>
      <c r="BR33" s="695">
        <v>99.7</v>
      </c>
      <c r="BS33" s="619"/>
      <c r="BT33" s="619"/>
      <c r="BU33" s="619"/>
      <c r="BV33" s="619"/>
      <c r="BW33" s="619"/>
      <c r="BX33" s="665">
        <v>98.5</v>
      </c>
      <c r="BY33" s="619"/>
      <c r="BZ33" s="619"/>
      <c r="CA33" s="619"/>
      <c r="CB33" s="682"/>
      <c r="CD33" s="631" t="s">
        <v>307</v>
      </c>
      <c r="CE33" s="632"/>
      <c r="CF33" s="632"/>
      <c r="CG33" s="632"/>
      <c r="CH33" s="632"/>
      <c r="CI33" s="632"/>
      <c r="CJ33" s="632"/>
      <c r="CK33" s="632"/>
      <c r="CL33" s="632"/>
      <c r="CM33" s="632"/>
      <c r="CN33" s="632"/>
      <c r="CO33" s="632"/>
      <c r="CP33" s="632"/>
      <c r="CQ33" s="633"/>
      <c r="CR33" s="634">
        <v>7168752</v>
      </c>
      <c r="CS33" s="647"/>
      <c r="CT33" s="647"/>
      <c r="CU33" s="647"/>
      <c r="CV33" s="647"/>
      <c r="CW33" s="647"/>
      <c r="CX33" s="647"/>
      <c r="CY33" s="648"/>
      <c r="CZ33" s="637">
        <v>42.7</v>
      </c>
      <c r="DA33" s="649"/>
      <c r="DB33" s="649"/>
      <c r="DC33" s="650"/>
      <c r="DD33" s="640">
        <v>5898679</v>
      </c>
      <c r="DE33" s="647"/>
      <c r="DF33" s="647"/>
      <c r="DG33" s="647"/>
      <c r="DH33" s="647"/>
      <c r="DI33" s="647"/>
      <c r="DJ33" s="647"/>
      <c r="DK33" s="648"/>
      <c r="DL33" s="640">
        <v>3036180</v>
      </c>
      <c r="DM33" s="647"/>
      <c r="DN33" s="647"/>
      <c r="DO33" s="647"/>
      <c r="DP33" s="647"/>
      <c r="DQ33" s="647"/>
      <c r="DR33" s="647"/>
      <c r="DS33" s="647"/>
      <c r="DT33" s="647"/>
      <c r="DU33" s="647"/>
      <c r="DV33" s="648"/>
      <c r="DW33" s="637">
        <v>38.1</v>
      </c>
      <c r="DX33" s="649"/>
      <c r="DY33" s="649"/>
      <c r="DZ33" s="649"/>
      <c r="EA33" s="649"/>
      <c r="EB33" s="649"/>
      <c r="EC33" s="661"/>
    </row>
    <row r="34" spans="2:133" ht="11.25" customHeight="1" x14ac:dyDescent="0.15">
      <c r="B34" s="631" t="s">
        <v>308</v>
      </c>
      <c r="C34" s="632"/>
      <c r="D34" s="632"/>
      <c r="E34" s="632"/>
      <c r="F34" s="632"/>
      <c r="G34" s="632"/>
      <c r="H34" s="632"/>
      <c r="I34" s="632"/>
      <c r="J34" s="632"/>
      <c r="K34" s="632"/>
      <c r="L34" s="632"/>
      <c r="M34" s="632"/>
      <c r="N34" s="632"/>
      <c r="O34" s="632"/>
      <c r="P34" s="632"/>
      <c r="Q34" s="633"/>
      <c r="R34" s="634">
        <v>990449</v>
      </c>
      <c r="S34" s="635"/>
      <c r="T34" s="635"/>
      <c r="U34" s="635"/>
      <c r="V34" s="635"/>
      <c r="W34" s="635"/>
      <c r="X34" s="635"/>
      <c r="Y34" s="636"/>
      <c r="Z34" s="672">
        <v>5.7</v>
      </c>
      <c r="AA34" s="672"/>
      <c r="AB34" s="672"/>
      <c r="AC34" s="672"/>
      <c r="AD34" s="673" t="s">
        <v>122</v>
      </c>
      <c r="AE34" s="673"/>
      <c r="AF34" s="673"/>
      <c r="AG34" s="673"/>
      <c r="AH34" s="673"/>
      <c r="AI34" s="673"/>
      <c r="AJ34" s="673"/>
      <c r="AK34" s="673"/>
      <c r="AL34" s="637" t="s">
        <v>122</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309</v>
      </c>
      <c r="CE34" s="632"/>
      <c r="CF34" s="632"/>
      <c r="CG34" s="632"/>
      <c r="CH34" s="632"/>
      <c r="CI34" s="632"/>
      <c r="CJ34" s="632"/>
      <c r="CK34" s="632"/>
      <c r="CL34" s="632"/>
      <c r="CM34" s="632"/>
      <c r="CN34" s="632"/>
      <c r="CO34" s="632"/>
      <c r="CP34" s="632"/>
      <c r="CQ34" s="633"/>
      <c r="CR34" s="634">
        <v>2296275</v>
      </c>
      <c r="CS34" s="635"/>
      <c r="CT34" s="635"/>
      <c r="CU34" s="635"/>
      <c r="CV34" s="635"/>
      <c r="CW34" s="635"/>
      <c r="CX34" s="635"/>
      <c r="CY34" s="636"/>
      <c r="CZ34" s="637">
        <v>13.7</v>
      </c>
      <c r="DA34" s="649"/>
      <c r="DB34" s="649"/>
      <c r="DC34" s="650"/>
      <c r="DD34" s="640">
        <v>1850353</v>
      </c>
      <c r="DE34" s="635"/>
      <c r="DF34" s="635"/>
      <c r="DG34" s="635"/>
      <c r="DH34" s="635"/>
      <c r="DI34" s="635"/>
      <c r="DJ34" s="635"/>
      <c r="DK34" s="636"/>
      <c r="DL34" s="640">
        <v>1226039</v>
      </c>
      <c r="DM34" s="635"/>
      <c r="DN34" s="635"/>
      <c r="DO34" s="635"/>
      <c r="DP34" s="635"/>
      <c r="DQ34" s="635"/>
      <c r="DR34" s="635"/>
      <c r="DS34" s="635"/>
      <c r="DT34" s="635"/>
      <c r="DU34" s="635"/>
      <c r="DV34" s="636"/>
      <c r="DW34" s="637">
        <v>15.4</v>
      </c>
      <c r="DX34" s="649"/>
      <c r="DY34" s="649"/>
      <c r="DZ34" s="649"/>
      <c r="EA34" s="649"/>
      <c r="EB34" s="649"/>
      <c r="EC34" s="661"/>
    </row>
    <row r="35" spans="2:133" ht="11.25" customHeight="1" x14ac:dyDescent="0.15">
      <c r="B35" s="631" t="s">
        <v>310</v>
      </c>
      <c r="C35" s="632"/>
      <c r="D35" s="632"/>
      <c r="E35" s="632"/>
      <c r="F35" s="632"/>
      <c r="G35" s="632"/>
      <c r="H35" s="632"/>
      <c r="I35" s="632"/>
      <c r="J35" s="632"/>
      <c r="K35" s="632"/>
      <c r="L35" s="632"/>
      <c r="M35" s="632"/>
      <c r="N35" s="632"/>
      <c r="O35" s="632"/>
      <c r="P35" s="632"/>
      <c r="Q35" s="633"/>
      <c r="R35" s="634">
        <v>651389</v>
      </c>
      <c r="S35" s="635"/>
      <c r="T35" s="635"/>
      <c r="U35" s="635"/>
      <c r="V35" s="635"/>
      <c r="W35" s="635"/>
      <c r="X35" s="635"/>
      <c r="Y35" s="636"/>
      <c r="Z35" s="672">
        <v>3.7</v>
      </c>
      <c r="AA35" s="672"/>
      <c r="AB35" s="672"/>
      <c r="AC35" s="672"/>
      <c r="AD35" s="673" t="s">
        <v>122</v>
      </c>
      <c r="AE35" s="673"/>
      <c r="AF35" s="673"/>
      <c r="AG35" s="673"/>
      <c r="AH35" s="673"/>
      <c r="AI35" s="673"/>
      <c r="AJ35" s="673"/>
      <c r="AK35" s="673"/>
      <c r="AL35" s="637" t="s">
        <v>122</v>
      </c>
      <c r="AM35" s="638"/>
      <c r="AN35" s="638"/>
      <c r="AO35" s="674"/>
      <c r="AP35" s="216"/>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244485</v>
      </c>
      <c r="CS35" s="647"/>
      <c r="CT35" s="647"/>
      <c r="CU35" s="647"/>
      <c r="CV35" s="647"/>
      <c r="CW35" s="647"/>
      <c r="CX35" s="647"/>
      <c r="CY35" s="648"/>
      <c r="CZ35" s="637">
        <v>1.5</v>
      </c>
      <c r="DA35" s="649"/>
      <c r="DB35" s="649"/>
      <c r="DC35" s="650"/>
      <c r="DD35" s="640">
        <v>136562</v>
      </c>
      <c r="DE35" s="647"/>
      <c r="DF35" s="647"/>
      <c r="DG35" s="647"/>
      <c r="DH35" s="647"/>
      <c r="DI35" s="647"/>
      <c r="DJ35" s="647"/>
      <c r="DK35" s="648"/>
      <c r="DL35" s="640">
        <v>128107</v>
      </c>
      <c r="DM35" s="647"/>
      <c r="DN35" s="647"/>
      <c r="DO35" s="647"/>
      <c r="DP35" s="647"/>
      <c r="DQ35" s="647"/>
      <c r="DR35" s="647"/>
      <c r="DS35" s="647"/>
      <c r="DT35" s="647"/>
      <c r="DU35" s="647"/>
      <c r="DV35" s="648"/>
      <c r="DW35" s="637">
        <v>1.6</v>
      </c>
      <c r="DX35" s="649"/>
      <c r="DY35" s="649"/>
      <c r="DZ35" s="649"/>
      <c r="EA35" s="649"/>
      <c r="EB35" s="649"/>
      <c r="EC35" s="661"/>
    </row>
    <row r="36" spans="2:133" ht="11.25" customHeight="1" x14ac:dyDescent="0.15">
      <c r="B36" s="631" t="s">
        <v>314</v>
      </c>
      <c r="C36" s="632"/>
      <c r="D36" s="632"/>
      <c r="E36" s="632"/>
      <c r="F36" s="632"/>
      <c r="G36" s="632"/>
      <c r="H36" s="632"/>
      <c r="I36" s="632"/>
      <c r="J36" s="632"/>
      <c r="K36" s="632"/>
      <c r="L36" s="632"/>
      <c r="M36" s="632"/>
      <c r="N36" s="632"/>
      <c r="O36" s="632"/>
      <c r="P36" s="632"/>
      <c r="Q36" s="633"/>
      <c r="R36" s="634">
        <v>710798</v>
      </c>
      <c r="S36" s="635"/>
      <c r="T36" s="635"/>
      <c r="U36" s="635"/>
      <c r="V36" s="635"/>
      <c r="W36" s="635"/>
      <c r="X36" s="635"/>
      <c r="Y36" s="636"/>
      <c r="Z36" s="672">
        <v>4.0999999999999996</v>
      </c>
      <c r="AA36" s="672"/>
      <c r="AB36" s="672"/>
      <c r="AC36" s="672"/>
      <c r="AD36" s="673" t="s">
        <v>122</v>
      </c>
      <c r="AE36" s="673"/>
      <c r="AF36" s="673"/>
      <c r="AG36" s="673"/>
      <c r="AH36" s="673"/>
      <c r="AI36" s="673"/>
      <c r="AJ36" s="673"/>
      <c r="AK36" s="673"/>
      <c r="AL36" s="637" t="s">
        <v>122</v>
      </c>
      <c r="AM36" s="638"/>
      <c r="AN36" s="638"/>
      <c r="AO36" s="674"/>
      <c r="AP36" s="216"/>
      <c r="AQ36" s="683" t="s">
        <v>315</v>
      </c>
      <c r="AR36" s="684"/>
      <c r="AS36" s="684"/>
      <c r="AT36" s="684"/>
      <c r="AU36" s="684"/>
      <c r="AV36" s="684"/>
      <c r="AW36" s="684"/>
      <c r="AX36" s="684"/>
      <c r="AY36" s="685"/>
      <c r="AZ36" s="689">
        <v>1781463</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5739</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1093103</v>
      </c>
      <c r="CS36" s="635"/>
      <c r="CT36" s="635"/>
      <c r="CU36" s="635"/>
      <c r="CV36" s="635"/>
      <c r="CW36" s="635"/>
      <c r="CX36" s="635"/>
      <c r="CY36" s="636"/>
      <c r="CZ36" s="637">
        <v>6.5</v>
      </c>
      <c r="DA36" s="649"/>
      <c r="DB36" s="649"/>
      <c r="DC36" s="650"/>
      <c r="DD36" s="640">
        <v>906722</v>
      </c>
      <c r="DE36" s="635"/>
      <c r="DF36" s="635"/>
      <c r="DG36" s="635"/>
      <c r="DH36" s="635"/>
      <c r="DI36" s="635"/>
      <c r="DJ36" s="635"/>
      <c r="DK36" s="636"/>
      <c r="DL36" s="640">
        <v>607202</v>
      </c>
      <c r="DM36" s="635"/>
      <c r="DN36" s="635"/>
      <c r="DO36" s="635"/>
      <c r="DP36" s="635"/>
      <c r="DQ36" s="635"/>
      <c r="DR36" s="635"/>
      <c r="DS36" s="635"/>
      <c r="DT36" s="635"/>
      <c r="DU36" s="635"/>
      <c r="DV36" s="636"/>
      <c r="DW36" s="637">
        <v>7.6</v>
      </c>
      <c r="DX36" s="649"/>
      <c r="DY36" s="649"/>
      <c r="DZ36" s="649"/>
      <c r="EA36" s="649"/>
      <c r="EB36" s="649"/>
      <c r="EC36" s="661"/>
    </row>
    <row r="37" spans="2:133" ht="11.25" customHeight="1" x14ac:dyDescent="0.15">
      <c r="B37" s="631" t="s">
        <v>318</v>
      </c>
      <c r="C37" s="632"/>
      <c r="D37" s="632"/>
      <c r="E37" s="632"/>
      <c r="F37" s="632"/>
      <c r="G37" s="632"/>
      <c r="H37" s="632"/>
      <c r="I37" s="632"/>
      <c r="J37" s="632"/>
      <c r="K37" s="632"/>
      <c r="L37" s="632"/>
      <c r="M37" s="632"/>
      <c r="N37" s="632"/>
      <c r="O37" s="632"/>
      <c r="P37" s="632"/>
      <c r="Q37" s="633"/>
      <c r="R37" s="634">
        <v>1441027</v>
      </c>
      <c r="S37" s="635"/>
      <c r="T37" s="635"/>
      <c r="U37" s="635"/>
      <c r="V37" s="635"/>
      <c r="W37" s="635"/>
      <c r="X37" s="635"/>
      <c r="Y37" s="636"/>
      <c r="Z37" s="672">
        <v>8.3000000000000007</v>
      </c>
      <c r="AA37" s="672"/>
      <c r="AB37" s="672"/>
      <c r="AC37" s="672"/>
      <c r="AD37" s="673">
        <v>45</v>
      </c>
      <c r="AE37" s="673"/>
      <c r="AF37" s="673"/>
      <c r="AG37" s="673"/>
      <c r="AH37" s="673"/>
      <c r="AI37" s="673"/>
      <c r="AJ37" s="673"/>
      <c r="AK37" s="673"/>
      <c r="AL37" s="637">
        <v>0</v>
      </c>
      <c r="AM37" s="638"/>
      <c r="AN37" s="638"/>
      <c r="AO37" s="674"/>
      <c r="AQ37" s="667" t="s">
        <v>319</v>
      </c>
      <c r="AR37" s="668"/>
      <c r="AS37" s="668"/>
      <c r="AT37" s="668"/>
      <c r="AU37" s="668"/>
      <c r="AV37" s="668"/>
      <c r="AW37" s="668"/>
      <c r="AX37" s="668"/>
      <c r="AY37" s="669"/>
      <c r="AZ37" s="634">
        <v>299143</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5739</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5674</v>
      </c>
      <c r="CS37" s="647"/>
      <c r="CT37" s="647"/>
      <c r="CU37" s="647"/>
      <c r="CV37" s="647"/>
      <c r="CW37" s="647"/>
      <c r="CX37" s="647"/>
      <c r="CY37" s="648"/>
      <c r="CZ37" s="637">
        <v>0</v>
      </c>
      <c r="DA37" s="649"/>
      <c r="DB37" s="649"/>
      <c r="DC37" s="650"/>
      <c r="DD37" s="640">
        <v>5674</v>
      </c>
      <c r="DE37" s="647"/>
      <c r="DF37" s="647"/>
      <c r="DG37" s="647"/>
      <c r="DH37" s="647"/>
      <c r="DI37" s="647"/>
      <c r="DJ37" s="647"/>
      <c r="DK37" s="648"/>
      <c r="DL37" s="640">
        <v>5355</v>
      </c>
      <c r="DM37" s="647"/>
      <c r="DN37" s="647"/>
      <c r="DO37" s="647"/>
      <c r="DP37" s="647"/>
      <c r="DQ37" s="647"/>
      <c r="DR37" s="647"/>
      <c r="DS37" s="647"/>
      <c r="DT37" s="647"/>
      <c r="DU37" s="647"/>
      <c r="DV37" s="648"/>
      <c r="DW37" s="637">
        <v>0.1</v>
      </c>
      <c r="DX37" s="649"/>
      <c r="DY37" s="649"/>
      <c r="DZ37" s="649"/>
      <c r="EA37" s="649"/>
      <c r="EB37" s="649"/>
      <c r="EC37" s="661"/>
    </row>
    <row r="38" spans="2:133" ht="11.25" customHeight="1" x14ac:dyDescent="0.15">
      <c r="B38" s="631" t="s">
        <v>322</v>
      </c>
      <c r="C38" s="632"/>
      <c r="D38" s="632"/>
      <c r="E38" s="632"/>
      <c r="F38" s="632"/>
      <c r="G38" s="632"/>
      <c r="H38" s="632"/>
      <c r="I38" s="632"/>
      <c r="J38" s="632"/>
      <c r="K38" s="632"/>
      <c r="L38" s="632"/>
      <c r="M38" s="632"/>
      <c r="N38" s="632"/>
      <c r="O38" s="632"/>
      <c r="P38" s="632"/>
      <c r="Q38" s="633"/>
      <c r="R38" s="634">
        <v>923816</v>
      </c>
      <c r="S38" s="635"/>
      <c r="T38" s="635"/>
      <c r="U38" s="635"/>
      <c r="V38" s="635"/>
      <c r="W38" s="635"/>
      <c r="X38" s="635"/>
      <c r="Y38" s="636"/>
      <c r="Z38" s="672">
        <v>5.3</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v>174098</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3399</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1519744</v>
      </c>
      <c r="CS38" s="635"/>
      <c r="CT38" s="635"/>
      <c r="CU38" s="635"/>
      <c r="CV38" s="635"/>
      <c r="CW38" s="635"/>
      <c r="CX38" s="635"/>
      <c r="CY38" s="636"/>
      <c r="CZ38" s="637">
        <v>9.1</v>
      </c>
      <c r="DA38" s="649"/>
      <c r="DB38" s="649"/>
      <c r="DC38" s="650"/>
      <c r="DD38" s="640">
        <v>1309471</v>
      </c>
      <c r="DE38" s="635"/>
      <c r="DF38" s="635"/>
      <c r="DG38" s="635"/>
      <c r="DH38" s="635"/>
      <c r="DI38" s="635"/>
      <c r="DJ38" s="635"/>
      <c r="DK38" s="636"/>
      <c r="DL38" s="640">
        <v>1074832</v>
      </c>
      <c r="DM38" s="635"/>
      <c r="DN38" s="635"/>
      <c r="DO38" s="635"/>
      <c r="DP38" s="635"/>
      <c r="DQ38" s="635"/>
      <c r="DR38" s="635"/>
      <c r="DS38" s="635"/>
      <c r="DT38" s="635"/>
      <c r="DU38" s="635"/>
      <c r="DV38" s="636"/>
      <c r="DW38" s="637">
        <v>13.5</v>
      </c>
      <c r="DX38" s="649"/>
      <c r="DY38" s="649"/>
      <c r="DZ38" s="649"/>
      <c r="EA38" s="649"/>
      <c r="EB38" s="649"/>
      <c r="EC38" s="661"/>
    </row>
    <row r="39" spans="2:133" ht="11.25" customHeight="1" x14ac:dyDescent="0.15">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v>15450</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4889</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1703650</v>
      </c>
      <c r="CS39" s="647"/>
      <c r="CT39" s="647"/>
      <c r="CU39" s="647"/>
      <c r="CV39" s="647"/>
      <c r="CW39" s="647"/>
      <c r="CX39" s="647"/>
      <c r="CY39" s="648"/>
      <c r="CZ39" s="637">
        <v>10.199999999999999</v>
      </c>
      <c r="DA39" s="649"/>
      <c r="DB39" s="649"/>
      <c r="DC39" s="650"/>
      <c r="DD39" s="640">
        <v>1695571</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15">
      <c r="B40" s="631" t="s">
        <v>330</v>
      </c>
      <c r="C40" s="632"/>
      <c r="D40" s="632"/>
      <c r="E40" s="632"/>
      <c r="F40" s="632"/>
      <c r="G40" s="632"/>
      <c r="H40" s="632"/>
      <c r="I40" s="632"/>
      <c r="J40" s="632"/>
      <c r="K40" s="632"/>
      <c r="L40" s="632"/>
      <c r="M40" s="632"/>
      <c r="N40" s="632"/>
      <c r="O40" s="632"/>
      <c r="P40" s="632"/>
      <c r="Q40" s="633"/>
      <c r="R40" s="634">
        <v>49816</v>
      </c>
      <c r="S40" s="635"/>
      <c r="T40" s="635"/>
      <c r="U40" s="635"/>
      <c r="V40" s="635"/>
      <c r="W40" s="635"/>
      <c r="X40" s="635"/>
      <c r="Y40" s="636"/>
      <c r="Z40" s="672">
        <v>0.3</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v>126</v>
      </c>
      <c r="BA40" s="635"/>
      <c r="BB40" s="635"/>
      <c r="BC40" s="635"/>
      <c r="BD40" s="647"/>
      <c r="BE40" s="647"/>
      <c r="BF40" s="670"/>
      <c r="BG40" s="675" t="s">
        <v>332</v>
      </c>
      <c r="BH40" s="676"/>
      <c r="BI40" s="676"/>
      <c r="BJ40" s="676"/>
      <c r="BK40" s="676"/>
      <c r="BL40" s="217"/>
      <c r="BM40" s="632" t="s">
        <v>333</v>
      </c>
      <c r="BN40" s="632"/>
      <c r="BO40" s="632"/>
      <c r="BP40" s="632"/>
      <c r="BQ40" s="632"/>
      <c r="BR40" s="632"/>
      <c r="BS40" s="632"/>
      <c r="BT40" s="632"/>
      <c r="BU40" s="633"/>
      <c r="BV40" s="634">
        <v>101</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311495</v>
      </c>
      <c r="CS40" s="635"/>
      <c r="CT40" s="635"/>
      <c r="CU40" s="635"/>
      <c r="CV40" s="635"/>
      <c r="CW40" s="635"/>
      <c r="CX40" s="635"/>
      <c r="CY40" s="636"/>
      <c r="CZ40" s="637">
        <v>1.9</v>
      </c>
      <c r="DA40" s="649"/>
      <c r="DB40" s="649"/>
      <c r="DC40" s="650"/>
      <c r="DD40" s="640" t="s">
        <v>122</v>
      </c>
      <c r="DE40" s="635"/>
      <c r="DF40" s="635"/>
      <c r="DG40" s="635"/>
      <c r="DH40" s="635"/>
      <c r="DI40" s="635"/>
      <c r="DJ40" s="635"/>
      <c r="DK40" s="636"/>
      <c r="DL40" s="640" t="s">
        <v>122</v>
      </c>
      <c r="DM40" s="635"/>
      <c r="DN40" s="635"/>
      <c r="DO40" s="635"/>
      <c r="DP40" s="635"/>
      <c r="DQ40" s="635"/>
      <c r="DR40" s="635"/>
      <c r="DS40" s="635"/>
      <c r="DT40" s="635"/>
      <c r="DU40" s="635"/>
      <c r="DV40" s="636"/>
      <c r="DW40" s="637" t="s">
        <v>122</v>
      </c>
      <c r="DX40" s="649"/>
      <c r="DY40" s="649"/>
      <c r="DZ40" s="649"/>
      <c r="EA40" s="649"/>
      <c r="EB40" s="649"/>
      <c r="EC40" s="661"/>
    </row>
    <row r="41" spans="2:133" ht="11.25" customHeight="1" x14ac:dyDescent="0.15">
      <c r="B41" s="615" t="s">
        <v>335</v>
      </c>
      <c r="C41" s="616"/>
      <c r="D41" s="616"/>
      <c r="E41" s="616"/>
      <c r="F41" s="616"/>
      <c r="G41" s="616"/>
      <c r="H41" s="616"/>
      <c r="I41" s="616"/>
      <c r="J41" s="616"/>
      <c r="K41" s="616"/>
      <c r="L41" s="616"/>
      <c r="M41" s="616"/>
      <c r="N41" s="616"/>
      <c r="O41" s="616"/>
      <c r="P41" s="616"/>
      <c r="Q41" s="617"/>
      <c r="R41" s="618">
        <v>17374769</v>
      </c>
      <c r="S41" s="659"/>
      <c r="T41" s="659"/>
      <c r="U41" s="659"/>
      <c r="V41" s="659"/>
      <c r="W41" s="659"/>
      <c r="X41" s="659"/>
      <c r="Y41" s="662"/>
      <c r="Z41" s="663">
        <v>100</v>
      </c>
      <c r="AA41" s="663"/>
      <c r="AB41" s="663"/>
      <c r="AC41" s="663"/>
      <c r="AD41" s="664">
        <v>7921781</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225640</v>
      </c>
      <c r="BA41" s="635"/>
      <c r="BB41" s="635"/>
      <c r="BC41" s="635"/>
      <c r="BD41" s="647"/>
      <c r="BE41" s="647"/>
      <c r="BF41" s="670"/>
      <c r="BG41" s="675"/>
      <c r="BH41" s="676"/>
      <c r="BI41" s="676"/>
      <c r="BJ41" s="676"/>
      <c r="BK41" s="676"/>
      <c r="BL41" s="217"/>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15">
      <c r="AQ42" s="679" t="s">
        <v>339</v>
      </c>
      <c r="AR42" s="680"/>
      <c r="AS42" s="680"/>
      <c r="AT42" s="680"/>
      <c r="AU42" s="680"/>
      <c r="AV42" s="680"/>
      <c r="AW42" s="680"/>
      <c r="AX42" s="680"/>
      <c r="AY42" s="681"/>
      <c r="AZ42" s="618">
        <v>1067006</v>
      </c>
      <c r="BA42" s="659"/>
      <c r="BB42" s="659"/>
      <c r="BC42" s="659"/>
      <c r="BD42" s="619"/>
      <c r="BE42" s="619"/>
      <c r="BF42" s="682"/>
      <c r="BG42" s="677"/>
      <c r="BH42" s="678"/>
      <c r="BI42" s="678"/>
      <c r="BJ42" s="678"/>
      <c r="BK42" s="678"/>
      <c r="BL42" s="218"/>
      <c r="BM42" s="616" t="s">
        <v>340</v>
      </c>
      <c r="BN42" s="616"/>
      <c r="BO42" s="616"/>
      <c r="BP42" s="616"/>
      <c r="BQ42" s="616"/>
      <c r="BR42" s="616"/>
      <c r="BS42" s="616"/>
      <c r="BT42" s="616"/>
      <c r="BU42" s="617"/>
      <c r="BV42" s="618">
        <v>439</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2428988</v>
      </c>
      <c r="CS42" s="647"/>
      <c r="CT42" s="647"/>
      <c r="CU42" s="647"/>
      <c r="CV42" s="647"/>
      <c r="CW42" s="647"/>
      <c r="CX42" s="647"/>
      <c r="CY42" s="648"/>
      <c r="CZ42" s="637">
        <v>14.5</v>
      </c>
      <c r="DA42" s="649"/>
      <c r="DB42" s="649"/>
      <c r="DC42" s="650"/>
      <c r="DD42" s="640">
        <v>457677</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15">
      <c r="B43" s="208" t="s">
        <v>342</v>
      </c>
      <c r="CD43" s="631" t="s">
        <v>343</v>
      </c>
      <c r="CE43" s="632"/>
      <c r="CF43" s="632"/>
      <c r="CG43" s="632"/>
      <c r="CH43" s="632"/>
      <c r="CI43" s="632"/>
      <c r="CJ43" s="632"/>
      <c r="CK43" s="632"/>
      <c r="CL43" s="632"/>
      <c r="CM43" s="632"/>
      <c r="CN43" s="632"/>
      <c r="CO43" s="632"/>
      <c r="CP43" s="632"/>
      <c r="CQ43" s="633"/>
      <c r="CR43" s="634">
        <v>40353</v>
      </c>
      <c r="CS43" s="647"/>
      <c r="CT43" s="647"/>
      <c r="CU43" s="647"/>
      <c r="CV43" s="647"/>
      <c r="CW43" s="647"/>
      <c r="CX43" s="647"/>
      <c r="CY43" s="648"/>
      <c r="CZ43" s="637">
        <v>0.2</v>
      </c>
      <c r="DA43" s="649"/>
      <c r="DB43" s="649"/>
      <c r="DC43" s="650"/>
      <c r="DD43" s="640">
        <v>40353</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15">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2338175</v>
      </c>
      <c r="CS44" s="635"/>
      <c r="CT44" s="635"/>
      <c r="CU44" s="635"/>
      <c r="CV44" s="635"/>
      <c r="CW44" s="635"/>
      <c r="CX44" s="635"/>
      <c r="CY44" s="636"/>
      <c r="CZ44" s="637">
        <v>13.9</v>
      </c>
      <c r="DA44" s="638"/>
      <c r="DB44" s="638"/>
      <c r="DC44" s="639"/>
      <c r="DD44" s="640">
        <v>453916</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15">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1073162</v>
      </c>
      <c r="CS45" s="647"/>
      <c r="CT45" s="647"/>
      <c r="CU45" s="647"/>
      <c r="CV45" s="647"/>
      <c r="CW45" s="647"/>
      <c r="CX45" s="647"/>
      <c r="CY45" s="648"/>
      <c r="CZ45" s="637">
        <v>6.4</v>
      </c>
      <c r="DA45" s="649"/>
      <c r="DB45" s="649"/>
      <c r="DC45" s="650"/>
      <c r="DD45" s="640">
        <v>15275</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15">
      <c r="B46" s="219"/>
      <c r="CD46" s="655"/>
      <c r="CE46" s="656"/>
      <c r="CF46" s="631" t="s">
        <v>348</v>
      </c>
      <c r="CG46" s="632"/>
      <c r="CH46" s="632"/>
      <c r="CI46" s="632"/>
      <c r="CJ46" s="632"/>
      <c r="CK46" s="632"/>
      <c r="CL46" s="632"/>
      <c r="CM46" s="632"/>
      <c r="CN46" s="632"/>
      <c r="CO46" s="632"/>
      <c r="CP46" s="632"/>
      <c r="CQ46" s="633"/>
      <c r="CR46" s="634">
        <v>1108804</v>
      </c>
      <c r="CS46" s="635"/>
      <c r="CT46" s="635"/>
      <c r="CU46" s="635"/>
      <c r="CV46" s="635"/>
      <c r="CW46" s="635"/>
      <c r="CX46" s="635"/>
      <c r="CY46" s="636"/>
      <c r="CZ46" s="637">
        <v>6.6</v>
      </c>
      <c r="DA46" s="638"/>
      <c r="DB46" s="638"/>
      <c r="DC46" s="639"/>
      <c r="DD46" s="640">
        <v>419464</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15">
      <c r="B47" s="219"/>
      <c r="CD47" s="655"/>
      <c r="CE47" s="656"/>
      <c r="CF47" s="631" t="s">
        <v>349</v>
      </c>
      <c r="CG47" s="632"/>
      <c r="CH47" s="632"/>
      <c r="CI47" s="632"/>
      <c r="CJ47" s="632"/>
      <c r="CK47" s="632"/>
      <c r="CL47" s="632"/>
      <c r="CM47" s="632"/>
      <c r="CN47" s="632"/>
      <c r="CO47" s="632"/>
      <c r="CP47" s="632"/>
      <c r="CQ47" s="633"/>
      <c r="CR47" s="634">
        <v>90813</v>
      </c>
      <c r="CS47" s="647"/>
      <c r="CT47" s="647"/>
      <c r="CU47" s="647"/>
      <c r="CV47" s="647"/>
      <c r="CW47" s="647"/>
      <c r="CX47" s="647"/>
      <c r="CY47" s="648"/>
      <c r="CZ47" s="637">
        <v>0.5</v>
      </c>
      <c r="DA47" s="649"/>
      <c r="DB47" s="649"/>
      <c r="DC47" s="650"/>
      <c r="DD47" s="640">
        <v>3761</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x14ac:dyDescent="0.15">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15">
      <c r="B49" s="219"/>
      <c r="CD49" s="615" t="s">
        <v>351</v>
      </c>
      <c r="CE49" s="616"/>
      <c r="CF49" s="616"/>
      <c r="CG49" s="616"/>
      <c r="CH49" s="616"/>
      <c r="CI49" s="616"/>
      <c r="CJ49" s="616"/>
      <c r="CK49" s="616"/>
      <c r="CL49" s="616"/>
      <c r="CM49" s="616"/>
      <c r="CN49" s="616"/>
      <c r="CO49" s="616"/>
      <c r="CP49" s="616"/>
      <c r="CQ49" s="617"/>
      <c r="CR49" s="618">
        <v>16770350</v>
      </c>
      <c r="CS49" s="619"/>
      <c r="CT49" s="619"/>
      <c r="CU49" s="619"/>
      <c r="CV49" s="619"/>
      <c r="CW49" s="619"/>
      <c r="CX49" s="619"/>
      <c r="CY49" s="620"/>
      <c r="CZ49" s="621">
        <v>100</v>
      </c>
      <c r="DA49" s="622"/>
      <c r="DB49" s="622"/>
      <c r="DC49" s="623"/>
      <c r="DD49" s="624">
        <v>11361292</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bdmPOA4ma8DpvDCLKMecL+bGdn3luyGrFFQLRahyt1dfecyJeMDprhqVmWQY1BQQyfLC4ptkFCDWpIjzLO0oBg==" saltValue="evUw00F1G0SpbOSY10F4K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15">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8"/>
    </row>
    <row r="6" spans="1:131" s="229" customFormat="1" ht="26.25" customHeight="1" thickBot="1" x14ac:dyDescent="0.2">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x14ac:dyDescent="0.15">
      <c r="A7" s="230">
        <v>1</v>
      </c>
      <c r="B7" s="1060" t="s">
        <v>374</v>
      </c>
      <c r="C7" s="1061"/>
      <c r="D7" s="1061"/>
      <c r="E7" s="1061"/>
      <c r="F7" s="1061"/>
      <c r="G7" s="1061"/>
      <c r="H7" s="1061"/>
      <c r="I7" s="1061"/>
      <c r="J7" s="1061"/>
      <c r="K7" s="1061"/>
      <c r="L7" s="1061"/>
      <c r="M7" s="1061"/>
      <c r="N7" s="1061"/>
      <c r="O7" s="1061"/>
      <c r="P7" s="1062"/>
      <c r="Q7" s="1115">
        <v>17383</v>
      </c>
      <c r="R7" s="1116"/>
      <c r="S7" s="1116"/>
      <c r="T7" s="1116"/>
      <c r="U7" s="1116"/>
      <c r="V7" s="1116">
        <v>16805</v>
      </c>
      <c r="W7" s="1116"/>
      <c r="X7" s="1116"/>
      <c r="Y7" s="1116"/>
      <c r="Z7" s="1116"/>
      <c r="AA7" s="1116">
        <v>578</v>
      </c>
      <c r="AB7" s="1116"/>
      <c r="AC7" s="1116"/>
      <c r="AD7" s="1116"/>
      <c r="AE7" s="1117"/>
      <c r="AF7" s="1118">
        <v>254</v>
      </c>
      <c r="AG7" s="1119"/>
      <c r="AH7" s="1119"/>
      <c r="AI7" s="1119"/>
      <c r="AJ7" s="1120"/>
      <c r="AK7" s="1121">
        <v>730</v>
      </c>
      <c r="AL7" s="1122"/>
      <c r="AM7" s="1122"/>
      <c r="AN7" s="1122"/>
      <c r="AO7" s="1122"/>
      <c r="AP7" s="1122">
        <v>22063</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c r="BS7" s="1112" t="s">
        <v>557</v>
      </c>
      <c r="BT7" s="1113"/>
      <c r="BU7" s="1113"/>
      <c r="BV7" s="1113"/>
      <c r="BW7" s="1113"/>
      <c r="BX7" s="1113"/>
      <c r="BY7" s="1113"/>
      <c r="BZ7" s="1113"/>
      <c r="CA7" s="1113"/>
      <c r="CB7" s="1113"/>
      <c r="CC7" s="1113"/>
      <c r="CD7" s="1113"/>
      <c r="CE7" s="1113"/>
      <c r="CF7" s="1113"/>
      <c r="CG7" s="1125"/>
      <c r="CH7" s="1109">
        <v>4</v>
      </c>
      <c r="CI7" s="1110"/>
      <c r="CJ7" s="1110"/>
      <c r="CK7" s="1110"/>
      <c r="CL7" s="1111"/>
      <c r="CM7" s="1109">
        <v>-18</v>
      </c>
      <c r="CN7" s="1110"/>
      <c r="CO7" s="1110"/>
      <c r="CP7" s="1110"/>
      <c r="CQ7" s="1111"/>
      <c r="CR7" s="1109">
        <v>2</v>
      </c>
      <c r="CS7" s="1110"/>
      <c r="CT7" s="1110"/>
      <c r="CU7" s="1110"/>
      <c r="CV7" s="1111"/>
      <c r="CW7" s="1109">
        <v>29</v>
      </c>
      <c r="CX7" s="1110"/>
      <c r="CY7" s="1110"/>
      <c r="CZ7" s="1110"/>
      <c r="DA7" s="1111"/>
      <c r="DB7" s="1109" t="s">
        <v>556</v>
      </c>
      <c r="DC7" s="1110"/>
      <c r="DD7" s="1110"/>
      <c r="DE7" s="1110"/>
      <c r="DF7" s="1111"/>
      <c r="DG7" s="1109" t="s">
        <v>556</v>
      </c>
      <c r="DH7" s="1110"/>
      <c r="DI7" s="1110"/>
      <c r="DJ7" s="1110"/>
      <c r="DK7" s="1111"/>
      <c r="DL7" s="1109" t="s">
        <v>556</v>
      </c>
      <c r="DM7" s="1110"/>
      <c r="DN7" s="1110"/>
      <c r="DO7" s="1110"/>
      <c r="DP7" s="1111"/>
      <c r="DQ7" s="1109" t="s">
        <v>556</v>
      </c>
      <c r="DR7" s="1110"/>
      <c r="DS7" s="1110"/>
      <c r="DT7" s="1110"/>
      <c r="DU7" s="1111"/>
      <c r="DV7" s="1112"/>
      <c r="DW7" s="1113"/>
      <c r="DX7" s="1113"/>
      <c r="DY7" s="1113"/>
      <c r="DZ7" s="1114"/>
      <c r="EA7" s="228"/>
    </row>
    <row r="8" spans="1:131" s="229" customFormat="1" ht="26.25" customHeight="1" x14ac:dyDescent="0.15">
      <c r="A8" s="232">
        <v>2</v>
      </c>
      <c r="B8" s="1043" t="s">
        <v>375</v>
      </c>
      <c r="C8" s="1044"/>
      <c r="D8" s="1044"/>
      <c r="E8" s="1044"/>
      <c r="F8" s="1044"/>
      <c r="G8" s="1044"/>
      <c r="H8" s="1044"/>
      <c r="I8" s="1044"/>
      <c r="J8" s="1044"/>
      <c r="K8" s="1044"/>
      <c r="L8" s="1044"/>
      <c r="M8" s="1044"/>
      <c r="N8" s="1044"/>
      <c r="O8" s="1044"/>
      <c r="P8" s="1045"/>
      <c r="Q8" s="1051">
        <v>80</v>
      </c>
      <c r="R8" s="1052"/>
      <c r="S8" s="1052"/>
      <c r="T8" s="1052"/>
      <c r="U8" s="1052"/>
      <c r="V8" s="1052">
        <v>54</v>
      </c>
      <c r="W8" s="1052"/>
      <c r="X8" s="1052"/>
      <c r="Y8" s="1052"/>
      <c r="Z8" s="1052"/>
      <c r="AA8" s="1052">
        <v>26</v>
      </c>
      <c r="AB8" s="1052"/>
      <c r="AC8" s="1052"/>
      <c r="AD8" s="1052"/>
      <c r="AE8" s="1053"/>
      <c r="AF8" s="1048">
        <v>26</v>
      </c>
      <c r="AG8" s="1049"/>
      <c r="AH8" s="1049"/>
      <c r="AI8" s="1049"/>
      <c r="AJ8" s="1050"/>
      <c r="AK8" s="1093" t="s">
        <v>552</v>
      </c>
      <c r="AL8" s="1094"/>
      <c r="AM8" s="1094"/>
      <c r="AN8" s="1094"/>
      <c r="AO8" s="1094"/>
      <c r="AP8" s="1094" t="s">
        <v>552</v>
      </c>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t="s">
        <v>555</v>
      </c>
      <c r="BS8" s="1005" t="s">
        <v>553</v>
      </c>
      <c r="BT8" s="1006"/>
      <c r="BU8" s="1006"/>
      <c r="BV8" s="1006"/>
      <c r="BW8" s="1006"/>
      <c r="BX8" s="1006"/>
      <c r="BY8" s="1006"/>
      <c r="BZ8" s="1006"/>
      <c r="CA8" s="1006"/>
      <c r="CB8" s="1006"/>
      <c r="CC8" s="1006"/>
      <c r="CD8" s="1006"/>
      <c r="CE8" s="1006"/>
      <c r="CF8" s="1006"/>
      <c r="CG8" s="1027"/>
      <c r="CH8" s="1002">
        <v>-44</v>
      </c>
      <c r="CI8" s="1003"/>
      <c r="CJ8" s="1003"/>
      <c r="CK8" s="1003"/>
      <c r="CL8" s="1004"/>
      <c r="CM8" s="1002">
        <v>-367</v>
      </c>
      <c r="CN8" s="1003"/>
      <c r="CO8" s="1003"/>
      <c r="CP8" s="1003"/>
      <c r="CQ8" s="1004"/>
      <c r="CR8" s="1002">
        <v>5</v>
      </c>
      <c r="CS8" s="1003"/>
      <c r="CT8" s="1003"/>
      <c r="CU8" s="1003"/>
      <c r="CV8" s="1004"/>
      <c r="CW8" s="1002">
        <v>3</v>
      </c>
      <c r="CX8" s="1003"/>
      <c r="CY8" s="1003"/>
      <c r="CZ8" s="1003"/>
      <c r="DA8" s="1004"/>
      <c r="DB8" s="1002">
        <v>1100</v>
      </c>
      <c r="DC8" s="1003"/>
      <c r="DD8" s="1003"/>
      <c r="DE8" s="1003"/>
      <c r="DF8" s="1004"/>
      <c r="DG8" s="1002" t="s">
        <v>556</v>
      </c>
      <c r="DH8" s="1003"/>
      <c r="DI8" s="1003"/>
      <c r="DJ8" s="1003"/>
      <c r="DK8" s="1004"/>
      <c r="DL8" s="1002" t="s">
        <v>556</v>
      </c>
      <c r="DM8" s="1003"/>
      <c r="DN8" s="1003"/>
      <c r="DO8" s="1003"/>
      <c r="DP8" s="1004"/>
      <c r="DQ8" s="1002">
        <v>2300</v>
      </c>
      <c r="DR8" s="1003"/>
      <c r="DS8" s="1003"/>
      <c r="DT8" s="1003"/>
      <c r="DU8" s="1004"/>
      <c r="DV8" s="1005"/>
      <c r="DW8" s="1006"/>
      <c r="DX8" s="1006"/>
      <c r="DY8" s="1006"/>
      <c r="DZ8" s="1007"/>
      <c r="EA8" s="228"/>
    </row>
    <row r="9" spans="1:131" s="229" customFormat="1" ht="26.25" customHeight="1" x14ac:dyDescent="0.15">
      <c r="A9" s="232">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t="s">
        <v>554</v>
      </c>
      <c r="BT9" s="1006"/>
      <c r="BU9" s="1006"/>
      <c r="BV9" s="1006"/>
      <c r="BW9" s="1006"/>
      <c r="BX9" s="1006"/>
      <c r="BY9" s="1006"/>
      <c r="BZ9" s="1006"/>
      <c r="CA9" s="1006"/>
      <c r="CB9" s="1006"/>
      <c r="CC9" s="1006"/>
      <c r="CD9" s="1006"/>
      <c r="CE9" s="1006"/>
      <c r="CF9" s="1006"/>
      <c r="CG9" s="1027"/>
      <c r="CH9" s="1002">
        <v>-11</v>
      </c>
      <c r="CI9" s="1003"/>
      <c r="CJ9" s="1003"/>
      <c r="CK9" s="1003"/>
      <c r="CL9" s="1004"/>
      <c r="CM9" s="1002">
        <v>24</v>
      </c>
      <c r="CN9" s="1003"/>
      <c r="CO9" s="1003"/>
      <c r="CP9" s="1003"/>
      <c r="CQ9" s="1004"/>
      <c r="CR9" s="1002">
        <v>10</v>
      </c>
      <c r="CS9" s="1003"/>
      <c r="CT9" s="1003"/>
      <c r="CU9" s="1003"/>
      <c r="CV9" s="1004"/>
      <c r="CW9" s="1002" t="s">
        <v>556</v>
      </c>
      <c r="CX9" s="1003"/>
      <c r="CY9" s="1003"/>
      <c r="CZ9" s="1003"/>
      <c r="DA9" s="1004"/>
      <c r="DB9" s="1002" t="s">
        <v>556</v>
      </c>
      <c r="DC9" s="1003"/>
      <c r="DD9" s="1003"/>
      <c r="DE9" s="1003"/>
      <c r="DF9" s="1004"/>
      <c r="DG9" s="1002" t="s">
        <v>556</v>
      </c>
      <c r="DH9" s="1003"/>
      <c r="DI9" s="1003"/>
      <c r="DJ9" s="1003"/>
      <c r="DK9" s="1004"/>
      <c r="DL9" s="1002" t="s">
        <v>556</v>
      </c>
      <c r="DM9" s="1003"/>
      <c r="DN9" s="1003"/>
      <c r="DO9" s="1003"/>
      <c r="DP9" s="1004"/>
      <c r="DQ9" s="1002" t="s">
        <v>556</v>
      </c>
      <c r="DR9" s="1003"/>
      <c r="DS9" s="1003"/>
      <c r="DT9" s="1003"/>
      <c r="DU9" s="1004"/>
      <c r="DV9" s="1005"/>
      <c r="DW9" s="1006"/>
      <c r="DX9" s="1006"/>
      <c r="DY9" s="1006"/>
      <c r="DZ9" s="1007"/>
      <c r="EA9" s="228"/>
    </row>
    <row r="10" spans="1:131" s="229" customFormat="1" ht="26.25" customHeight="1" x14ac:dyDescent="0.15">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8"/>
    </row>
    <row r="11" spans="1:131" s="229" customFormat="1" ht="26.25" customHeight="1" x14ac:dyDescent="0.15">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x14ac:dyDescent="0.15">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x14ac:dyDescent="0.15">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15">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15">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15">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15">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15">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15">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15">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15">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376</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
      <c r="A23" s="234" t="s">
        <v>377</v>
      </c>
      <c r="B23" s="950" t="s">
        <v>378</v>
      </c>
      <c r="C23" s="951"/>
      <c r="D23" s="951"/>
      <c r="E23" s="951"/>
      <c r="F23" s="951"/>
      <c r="G23" s="951"/>
      <c r="H23" s="951"/>
      <c r="I23" s="951"/>
      <c r="J23" s="951"/>
      <c r="K23" s="951"/>
      <c r="L23" s="951"/>
      <c r="M23" s="951"/>
      <c r="N23" s="951"/>
      <c r="O23" s="951"/>
      <c r="P23" s="961"/>
      <c r="Q23" s="1080">
        <v>17384</v>
      </c>
      <c r="R23" s="1074"/>
      <c r="S23" s="1074"/>
      <c r="T23" s="1074"/>
      <c r="U23" s="1074"/>
      <c r="V23" s="1074">
        <v>16780</v>
      </c>
      <c r="W23" s="1074"/>
      <c r="X23" s="1074"/>
      <c r="Y23" s="1074"/>
      <c r="Z23" s="1074"/>
      <c r="AA23" s="1074">
        <v>604</v>
      </c>
      <c r="AB23" s="1074"/>
      <c r="AC23" s="1074"/>
      <c r="AD23" s="1074"/>
      <c r="AE23" s="1081"/>
      <c r="AF23" s="1082">
        <v>280</v>
      </c>
      <c r="AG23" s="1074"/>
      <c r="AH23" s="1074"/>
      <c r="AI23" s="1074"/>
      <c r="AJ23" s="1083"/>
      <c r="AK23" s="1084"/>
      <c r="AL23" s="1085"/>
      <c r="AM23" s="1085"/>
      <c r="AN23" s="1085"/>
      <c r="AO23" s="1085"/>
      <c r="AP23" s="1074">
        <v>22063</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15">
      <c r="A24" s="1073" t="s">
        <v>379</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
      <c r="A25" s="1072" t="s">
        <v>380</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15">
      <c r="A26" s="1008" t="s">
        <v>357</v>
      </c>
      <c r="B26" s="1009"/>
      <c r="C26" s="1009"/>
      <c r="D26" s="1009"/>
      <c r="E26" s="1009"/>
      <c r="F26" s="1009"/>
      <c r="G26" s="1009"/>
      <c r="H26" s="1009"/>
      <c r="I26" s="1009"/>
      <c r="J26" s="1009"/>
      <c r="K26" s="1009"/>
      <c r="L26" s="1009"/>
      <c r="M26" s="1009"/>
      <c r="N26" s="1009"/>
      <c r="O26" s="1009"/>
      <c r="P26" s="1010"/>
      <c r="Q26" s="1014" t="s">
        <v>381</v>
      </c>
      <c r="R26" s="1015"/>
      <c r="S26" s="1015"/>
      <c r="T26" s="1015"/>
      <c r="U26" s="1016"/>
      <c r="V26" s="1014" t="s">
        <v>382</v>
      </c>
      <c r="W26" s="1015"/>
      <c r="X26" s="1015"/>
      <c r="Y26" s="1015"/>
      <c r="Z26" s="1016"/>
      <c r="AA26" s="1014" t="s">
        <v>383</v>
      </c>
      <c r="AB26" s="1015"/>
      <c r="AC26" s="1015"/>
      <c r="AD26" s="1015"/>
      <c r="AE26" s="1015"/>
      <c r="AF26" s="1068" t="s">
        <v>384</v>
      </c>
      <c r="AG26" s="1021"/>
      <c r="AH26" s="1021"/>
      <c r="AI26" s="1021"/>
      <c r="AJ26" s="1069"/>
      <c r="AK26" s="1015" t="s">
        <v>385</v>
      </c>
      <c r="AL26" s="1015"/>
      <c r="AM26" s="1015"/>
      <c r="AN26" s="1015"/>
      <c r="AO26" s="1016"/>
      <c r="AP26" s="1014" t="s">
        <v>386</v>
      </c>
      <c r="AQ26" s="1015"/>
      <c r="AR26" s="1015"/>
      <c r="AS26" s="1015"/>
      <c r="AT26" s="1016"/>
      <c r="AU26" s="1014" t="s">
        <v>387</v>
      </c>
      <c r="AV26" s="1015"/>
      <c r="AW26" s="1015"/>
      <c r="AX26" s="1015"/>
      <c r="AY26" s="1016"/>
      <c r="AZ26" s="1014" t="s">
        <v>388</v>
      </c>
      <c r="BA26" s="1015"/>
      <c r="BB26" s="1015"/>
      <c r="BC26" s="1015"/>
      <c r="BD26" s="1016"/>
      <c r="BE26" s="1014" t="s">
        <v>364</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15">
      <c r="A28" s="236">
        <v>1</v>
      </c>
      <c r="B28" s="1060" t="s">
        <v>389</v>
      </c>
      <c r="C28" s="1061"/>
      <c r="D28" s="1061"/>
      <c r="E28" s="1061"/>
      <c r="F28" s="1061"/>
      <c r="G28" s="1061"/>
      <c r="H28" s="1061"/>
      <c r="I28" s="1061"/>
      <c r="J28" s="1061"/>
      <c r="K28" s="1061"/>
      <c r="L28" s="1061"/>
      <c r="M28" s="1061"/>
      <c r="N28" s="1061"/>
      <c r="O28" s="1061"/>
      <c r="P28" s="1062"/>
      <c r="Q28" s="1063">
        <v>3042</v>
      </c>
      <c r="R28" s="1064"/>
      <c r="S28" s="1064"/>
      <c r="T28" s="1064"/>
      <c r="U28" s="1064"/>
      <c r="V28" s="1064">
        <v>3036</v>
      </c>
      <c r="W28" s="1064"/>
      <c r="X28" s="1064"/>
      <c r="Y28" s="1064"/>
      <c r="Z28" s="1064"/>
      <c r="AA28" s="1064">
        <v>6</v>
      </c>
      <c r="AB28" s="1064"/>
      <c r="AC28" s="1064"/>
      <c r="AD28" s="1064"/>
      <c r="AE28" s="1065"/>
      <c r="AF28" s="1066">
        <v>6</v>
      </c>
      <c r="AG28" s="1064"/>
      <c r="AH28" s="1064"/>
      <c r="AI28" s="1064"/>
      <c r="AJ28" s="1067"/>
      <c r="AK28" s="1055">
        <v>226</v>
      </c>
      <c r="AL28" s="1056"/>
      <c r="AM28" s="1056"/>
      <c r="AN28" s="1056"/>
      <c r="AO28" s="1056"/>
      <c r="AP28" s="1056" t="s">
        <v>552</v>
      </c>
      <c r="AQ28" s="1056"/>
      <c r="AR28" s="1056"/>
      <c r="AS28" s="1056"/>
      <c r="AT28" s="1056"/>
      <c r="AU28" s="1056" t="s">
        <v>552</v>
      </c>
      <c r="AV28" s="1056"/>
      <c r="AW28" s="1056"/>
      <c r="AX28" s="1056"/>
      <c r="AY28" s="1056"/>
      <c r="AZ28" s="1057" t="s">
        <v>552</v>
      </c>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15">
      <c r="A29" s="236">
        <v>2</v>
      </c>
      <c r="B29" s="1043" t="s">
        <v>390</v>
      </c>
      <c r="C29" s="1044"/>
      <c r="D29" s="1044"/>
      <c r="E29" s="1044"/>
      <c r="F29" s="1044"/>
      <c r="G29" s="1044"/>
      <c r="H29" s="1044"/>
      <c r="I29" s="1044"/>
      <c r="J29" s="1044"/>
      <c r="K29" s="1044"/>
      <c r="L29" s="1044"/>
      <c r="M29" s="1044"/>
      <c r="N29" s="1044"/>
      <c r="O29" s="1044"/>
      <c r="P29" s="1045"/>
      <c r="Q29" s="1051">
        <v>2778</v>
      </c>
      <c r="R29" s="1052"/>
      <c r="S29" s="1052"/>
      <c r="T29" s="1052"/>
      <c r="U29" s="1052"/>
      <c r="V29" s="1052">
        <v>2762</v>
      </c>
      <c r="W29" s="1052"/>
      <c r="X29" s="1052"/>
      <c r="Y29" s="1052"/>
      <c r="Z29" s="1052"/>
      <c r="AA29" s="1052">
        <v>16</v>
      </c>
      <c r="AB29" s="1052"/>
      <c r="AC29" s="1052"/>
      <c r="AD29" s="1052"/>
      <c r="AE29" s="1053"/>
      <c r="AF29" s="1048">
        <v>16</v>
      </c>
      <c r="AG29" s="1049"/>
      <c r="AH29" s="1049"/>
      <c r="AI29" s="1049"/>
      <c r="AJ29" s="1050"/>
      <c r="AK29" s="993">
        <v>440</v>
      </c>
      <c r="AL29" s="984"/>
      <c r="AM29" s="984"/>
      <c r="AN29" s="984"/>
      <c r="AO29" s="984"/>
      <c r="AP29" s="984" t="s">
        <v>552</v>
      </c>
      <c r="AQ29" s="984"/>
      <c r="AR29" s="984"/>
      <c r="AS29" s="984"/>
      <c r="AT29" s="984"/>
      <c r="AU29" s="984" t="s">
        <v>552</v>
      </c>
      <c r="AV29" s="984"/>
      <c r="AW29" s="984"/>
      <c r="AX29" s="984"/>
      <c r="AY29" s="984"/>
      <c r="AZ29" s="1054" t="s">
        <v>552</v>
      </c>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15">
      <c r="A30" s="236">
        <v>3</v>
      </c>
      <c r="B30" s="1043" t="s">
        <v>391</v>
      </c>
      <c r="C30" s="1044"/>
      <c r="D30" s="1044"/>
      <c r="E30" s="1044"/>
      <c r="F30" s="1044"/>
      <c r="G30" s="1044"/>
      <c r="H30" s="1044"/>
      <c r="I30" s="1044"/>
      <c r="J30" s="1044"/>
      <c r="K30" s="1044"/>
      <c r="L30" s="1044"/>
      <c r="M30" s="1044"/>
      <c r="N30" s="1044"/>
      <c r="O30" s="1044"/>
      <c r="P30" s="1045"/>
      <c r="Q30" s="1051">
        <v>532</v>
      </c>
      <c r="R30" s="1052"/>
      <c r="S30" s="1052"/>
      <c r="T30" s="1052"/>
      <c r="U30" s="1052"/>
      <c r="V30" s="1052">
        <v>530</v>
      </c>
      <c r="W30" s="1052"/>
      <c r="X30" s="1052"/>
      <c r="Y30" s="1052"/>
      <c r="Z30" s="1052"/>
      <c r="AA30" s="1052">
        <v>2</v>
      </c>
      <c r="AB30" s="1052"/>
      <c r="AC30" s="1052"/>
      <c r="AD30" s="1052"/>
      <c r="AE30" s="1053"/>
      <c r="AF30" s="1048">
        <v>2</v>
      </c>
      <c r="AG30" s="1049"/>
      <c r="AH30" s="1049"/>
      <c r="AI30" s="1049"/>
      <c r="AJ30" s="1050"/>
      <c r="AK30" s="993">
        <v>128</v>
      </c>
      <c r="AL30" s="984"/>
      <c r="AM30" s="984"/>
      <c r="AN30" s="984"/>
      <c r="AO30" s="984"/>
      <c r="AP30" s="984" t="s">
        <v>552</v>
      </c>
      <c r="AQ30" s="984"/>
      <c r="AR30" s="984"/>
      <c r="AS30" s="984"/>
      <c r="AT30" s="984"/>
      <c r="AU30" s="984" t="s">
        <v>552</v>
      </c>
      <c r="AV30" s="984"/>
      <c r="AW30" s="984"/>
      <c r="AX30" s="984"/>
      <c r="AY30" s="984"/>
      <c r="AZ30" s="1054" t="s">
        <v>552</v>
      </c>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15">
      <c r="A31" s="236">
        <v>4</v>
      </c>
      <c r="B31" s="1043" t="s">
        <v>392</v>
      </c>
      <c r="C31" s="1044"/>
      <c r="D31" s="1044"/>
      <c r="E31" s="1044"/>
      <c r="F31" s="1044"/>
      <c r="G31" s="1044"/>
      <c r="H31" s="1044"/>
      <c r="I31" s="1044"/>
      <c r="J31" s="1044"/>
      <c r="K31" s="1044"/>
      <c r="L31" s="1044"/>
      <c r="M31" s="1044"/>
      <c r="N31" s="1044"/>
      <c r="O31" s="1044"/>
      <c r="P31" s="1045"/>
      <c r="Q31" s="1051">
        <v>510</v>
      </c>
      <c r="R31" s="1052"/>
      <c r="S31" s="1052"/>
      <c r="T31" s="1052"/>
      <c r="U31" s="1052"/>
      <c r="V31" s="1052">
        <v>509</v>
      </c>
      <c r="W31" s="1052"/>
      <c r="X31" s="1052"/>
      <c r="Y31" s="1052"/>
      <c r="Z31" s="1052"/>
      <c r="AA31" s="1052">
        <v>1</v>
      </c>
      <c r="AB31" s="1052"/>
      <c r="AC31" s="1052"/>
      <c r="AD31" s="1052"/>
      <c r="AE31" s="1053"/>
      <c r="AF31" s="1048">
        <v>918</v>
      </c>
      <c r="AG31" s="1049"/>
      <c r="AH31" s="1049"/>
      <c r="AI31" s="1049"/>
      <c r="AJ31" s="1050"/>
      <c r="AK31" s="993">
        <v>16</v>
      </c>
      <c r="AL31" s="984"/>
      <c r="AM31" s="984"/>
      <c r="AN31" s="984"/>
      <c r="AO31" s="984"/>
      <c r="AP31" s="984">
        <v>964</v>
      </c>
      <c r="AQ31" s="984"/>
      <c r="AR31" s="984"/>
      <c r="AS31" s="984"/>
      <c r="AT31" s="984"/>
      <c r="AU31" s="984">
        <v>127</v>
      </c>
      <c r="AV31" s="984"/>
      <c r="AW31" s="984"/>
      <c r="AX31" s="984"/>
      <c r="AY31" s="984"/>
      <c r="AZ31" s="1054" t="s">
        <v>552</v>
      </c>
      <c r="BA31" s="1054"/>
      <c r="BB31" s="1054"/>
      <c r="BC31" s="1054"/>
      <c r="BD31" s="1054"/>
      <c r="BE31" s="985" t="s">
        <v>393</v>
      </c>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15">
      <c r="A32" s="236">
        <v>5</v>
      </c>
      <c r="B32" s="1043" t="s">
        <v>394</v>
      </c>
      <c r="C32" s="1044"/>
      <c r="D32" s="1044"/>
      <c r="E32" s="1044"/>
      <c r="F32" s="1044"/>
      <c r="G32" s="1044"/>
      <c r="H32" s="1044"/>
      <c r="I32" s="1044"/>
      <c r="J32" s="1044"/>
      <c r="K32" s="1044"/>
      <c r="L32" s="1044"/>
      <c r="M32" s="1044"/>
      <c r="N32" s="1044"/>
      <c r="O32" s="1044"/>
      <c r="P32" s="1045"/>
      <c r="Q32" s="1051">
        <v>507</v>
      </c>
      <c r="R32" s="1052"/>
      <c r="S32" s="1052"/>
      <c r="T32" s="1052"/>
      <c r="U32" s="1052"/>
      <c r="V32" s="1052">
        <v>393</v>
      </c>
      <c r="W32" s="1052"/>
      <c r="X32" s="1052"/>
      <c r="Y32" s="1052"/>
      <c r="Z32" s="1052"/>
      <c r="AA32" s="1052">
        <v>114</v>
      </c>
      <c r="AB32" s="1052"/>
      <c r="AC32" s="1052"/>
      <c r="AD32" s="1052"/>
      <c r="AE32" s="1053"/>
      <c r="AF32" s="1048">
        <v>228</v>
      </c>
      <c r="AG32" s="1049"/>
      <c r="AH32" s="1049"/>
      <c r="AI32" s="1049"/>
      <c r="AJ32" s="1050"/>
      <c r="AK32" s="993">
        <v>1</v>
      </c>
      <c r="AL32" s="984"/>
      <c r="AM32" s="984"/>
      <c r="AN32" s="984"/>
      <c r="AO32" s="984"/>
      <c r="AP32" s="984">
        <v>2723</v>
      </c>
      <c r="AQ32" s="984"/>
      <c r="AR32" s="984"/>
      <c r="AS32" s="984"/>
      <c r="AT32" s="984"/>
      <c r="AU32" s="984">
        <v>3</v>
      </c>
      <c r="AV32" s="984"/>
      <c r="AW32" s="984"/>
      <c r="AX32" s="984"/>
      <c r="AY32" s="984"/>
      <c r="AZ32" s="1054" t="s">
        <v>552</v>
      </c>
      <c r="BA32" s="1054"/>
      <c r="BB32" s="1054"/>
      <c r="BC32" s="1054"/>
      <c r="BD32" s="1054"/>
      <c r="BE32" s="985" t="s">
        <v>393</v>
      </c>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15">
      <c r="A33" s="236">
        <v>6</v>
      </c>
      <c r="B33" s="1043" t="s">
        <v>395</v>
      </c>
      <c r="C33" s="1044"/>
      <c r="D33" s="1044"/>
      <c r="E33" s="1044"/>
      <c r="F33" s="1044"/>
      <c r="G33" s="1044"/>
      <c r="H33" s="1044"/>
      <c r="I33" s="1044"/>
      <c r="J33" s="1044"/>
      <c r="K33" s="1044"/>
      <c r="L33" s="1044"/>
      <c r="M33" s="1044"/>
      <c r="N33" s="1044"/>
      <c r="O33" s="1044"/>
      <c r="P33" s="1045"/>
      <c r="Q33" s="1051">
        <v>988</v>
      </c>
      <c r="R33" s="1052"/>
      <c r="S33" s="1052"/>
      <c r="T33" s="1052"/>
      <c r="U33" s="1052"/>
      <c r="V33" s="1052">
        <v>869</v>
      </c>
      <c r="W33" s="1052"/>
      <c r="X33" s="1052"/>
      <c r="Y33" s="1052"/>
      <c r="Z33" s="1052"/>
      <c r="AA33" s="1052">
        <v>119</v>
      </c>
      <c r="AB33" s="1052"/>
      <c r="AC33" s="1052"/>
      <c r="AD33" s="1052"/>
      <c r="AE33" s="1053"/>
      <c r="AF33" s="1048">
        <v>1158</v>
      </c>
      <c r="AG33" s="1049"/>
      <c r="AH33" s="1049"/>
      <c r="AI33" s="1049"/>
      <c r="AJ33" s="1050"/>
      <c r="AK33" s="993">
        <v>246</v>
      </c>
      <c r="AL33" s="984"/>
      <c r="AM33" s="984"/>
      <c r="AN33" s="984"/>
      <c r="AO33" s="984"/>
      <c r="AP33" s="984">
        <v>3117</v>
      </c>
      <c r="AQ33" s="984"/>
      <c r="AR33" s="984"/>
      <c r="AS33" s="984"/>
      <c r="AT33" s="984"/>
      <c r="AU33" s="984">
        <v>1353</v>
      </c>
      <c r="AV33" s="984"/>
      <c r="AW33" s="984"/>
      <c r="AX33" s="984"/>
      <c r="AY33" s="984"/>
      <c r="AZ33" s="1054" t="s">
        <v>552</v>
      </c>
      <c r="BA33" s="1054"/>
      <c r="BB33" s="1054"/>
      <c r="BC33" s="1054"/>
      <c r="BD33" s="1054"/>
      <c r="BE33" s="985" t="s">
        <v>393</v>
      </c>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15">
      <c r="A34" s="236">
        <v>7</v>
      </c>
      <c r="B34" s="1043" t="s">
        <v>396</v>
      </c>
      <c r="C34" s="1044"/>
      <c r="D34" s="1044"/>
      <c r="E34" s="1044"/>
      <c r="F34" s="1044"/>
      <c r="G34" s="1044"/>
      <c r="H34" s="1044"/>
      <c r="I34" s="1044"/>
      <c r="J34" s="1044"/>
      <c r="K34" s="1044"/>
      <c r="L34" s="1044"/>
      <c r="M34" s="1044"/>
      <c r="N34" s="1044"/>
      <c r="O34" s="1044"/>
      <c r="P34" s="1045"/>
      <c r="Q34" s="1051">
        <v>41</v>
      </c>
      <c r="R34" s="1052"/>
      <c r="S34" s="1052"/>
      <c r="T34" s="1052"/>
      <c r="U34" s="1052"/>
      <c r="V34" s="1052">
        <v>41</v>
      </c>
      <c r="W34" s="1052"/>
      <c r="X34" s="1052"/>
      <c r="Y34" s="1052"/>
      <c r="Z34" s="1052"/>
      <c r="AA34" s="1052">
        <v>0</v>
      </c>
      <c r="AB34" s="1052"/>
      <c r="AC34" s="1052"/>
      <c r="AD34" s="1052"/>
      <c r="AE34" s="1053"/>
      <c r="AF34" s="1048">
        <v>0</v>
      </c>
      <c r="AG34" s="1049"/>
      <c r="AH34" s="1049"/>
      <c r="AI34" s="1049"/>
      <c r="AJ34" s="1050"/>
      <c r="AK34" s="993">
        <v>30</v>
      </c>
      <c r="AL34" s="984"/>
      <c r="AM34" s="984"/>
      <c r="AN34" s="984"/>
      <c r="AO34" s="984"/>
      <c r="AP34" s="984">
        <v>111</v>
      </c>
      <c r="AQ34" s="984"/>
      <c r="AR34" s="984"/>
      <c r="AS34" s="984"/>
      <c r="AT34" s="984"/>
      <c r="AU34" s="984">
        <v>105</v>
      </c>
      <c r="AV34" s="984"/>
      <c r="AW34" s="984"/>
      <c r="AX34" s="984"/>
      <c r="AY34" s="984"/>
      <c r="AZ34" s="1054" t="s">
        <v>552</v>
      </c>
      <c r="BA34" s="1054"/>
      <c r="BB34" s="1054"/>
      <c r="BC34" s="1054"/>
      <c r="BD34" s="1054"/>
      <c r="BE34" s="985" t="s">
        <v>397</v>
      </c>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15">
      <c r="A35" s="236">
        <v>8</v>
      </c>
      <c r="B35" s="1043" t="s">
        <v>398</v>
      </c>
      <c r="C35" s="1044"/>
      <c r="D35" s="1044"/>
      <c r="E35" s="1044"/>
      <c r="F35" s="1044"/>
      <c r="G35" s="1044"/>
      <c r="H35" s="1044"/>
      <c r="I35" s="1044"/>
      <c r="J35" s="1044"/>
      <c r="K35" s="1044"/>
      <c r="L35" s="1044"/>
      <c r="M35" s="1044"/>
      <c r="N35" s="1044"/>
      <c r="O35" s="1044"/>
      <c r="P35" s="1045"/>
      <c r="Q35" s="1051">
        <v>63</v>
      </c>
      <c r="R35" s="1052"/>
      <c r="S35" s="1052"/>
      <c r="T35" s="1052"/>
      <c r="U35" s="1052"/>
      <c r="V35" s="1052">
        <v>59</v>
      </c>
      <c r="W35" s="1052"/>
      <c r="X35" s="1052"/>
      <c r="Y35" s="1052"/>
      <c r="Z35" s="1052"/>
      <c r="AA35" s="1052">
        <v>4</v>
      </c>
      <c r="AB35" s="1052"/>
      <c r="AC35" s="1052"/>
      <c r="AD35" s="1052"/>
      <c r="AE35" s="1053"/>
      <c r="AF35" s="1048">
        <v>4</v>
      </c>
      <c r="AG35" s="1049"/>
      <c r="AH35" s="1049"/>
      <c r="AI35" s="1049"/>
      <c r="AJ35" s="1050"/>
      <c r="AK35" s="993">
        <v>24</v>
      </c>
      <c r="AL35" s="984"/>
      <c r="AM35" s="984"/>
      <c r="AN35" s="984"/>
      <c r="AO35" s="984"/>
      <c r="AP35" s="984">
        <v>65</v>
      </c>
      <c r="AQ35" s="984"/>
      <c r="AR35" s="984"/>
      <c r="AS35" s="984"/>
      <c r="AT35" s="984"/>
      <c r="AU35" s="984">
        <v>62</v>
      </c>
      <c r="AV35" s="984"/>
      <c r="AW35" s="984"/>
      <c r="AX35" s="984"/>
      <c r="AY35" s="984"/>
      <c r="AZ35" s="1054" t="s">
        <v>552</v>
      </c>
      <c r="BA35" s="1054"/>
      <c r="BB35" s="1054"/>
      <c r="BC35" s="1054"/>
      <c r="BD35" s="1054"/>
      <c r="BE35" s="985" t="s">
        <v>397</v>
      </c>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15">
      <c r="A36" s="236">
        <v>9</v>
      </c>
      <c r="B36" s="1043" t="s">
        <v>399</v>
      </c>
      <c r="C36" s="1044"/>
      <c r="D36" s="1044"/>
      <c r="E36" s="1044"/>
      <c r="F36" s="1044"/>
      <c r="G36" s="1044"/>
      <c r="H36" s="1044"/>
      <c r="I36" s="1044"/>
      <c r="J36" s="1044"/>
      <c r="K36" s="1044"/>
      <c r="L36" s="1044"/>
      <c r="M36" s="1044"/>
      <c r="N36" s="1044"/>
      <c r="O36" s="1044"/>
      <c r="P36" s="1045"/>
      <c r="Q36" s="1051">
        <v>210</v>
      </c>
      <c r="R36" s="1052"/>
      <c r="S36" s="1052"/>
      <c r="T36" s="1052"/>
      <c r="U36" s="1052"/>
      <c r="V36" s="1052">
        <v>923</v>
      </c>
      <c r="W36" s="1052"/>
      <c r="X36" s="1052"/>
      <c r="Y36" s="1052"/>
      <c r="Z36" s="1052"/>
      <c r="AA36" s="1052">
        <v>-713</v>
      </c>
      <c r="AB36" s="1052"/>
      <c r="AC36" s="1052"/>
      <c r="AD36" s="1052"/>
      <c r="AE36" s="1053"/>
      <c r="AF36" s="1048" t="s">
        <v>122</v>
      </c>
      <c r="AG36" s="1049"/>
      <c r="AH36" s="1049"/>
      <c r="AI36" s="1049"/>
      <c r="AJ36" s="1050"/>
      <c r="AK36" s="993">
        <v>174</v>
      </c>
      <c r="AL36" s="984"/>
      <c r="AM36" s="984"/>
      <c r="AN36" s="984"/>
      <c r="AO36" s="984"/>
      <c r="AP36" s="984">
        <v>3218</v>
      </c>
      <c r="AQ36" s="984"/>
      <c r="AR36" s="984"/>
      <c r="AS36" s="984"/>
      <c r="AT36" s="984"/>
      <c r="AU36" s="984">
        <v>1285</v>
      </c>
      <c r="AV36" s="984"/>
      <c r="AW36" s="984"/>
      <c r="AX36" s="984"/>
      <c r="AY36" s="984"/>
      <c r="AZ36" s="1054" t="s">
        <v>552</v>
      </c>
      <c r="BA36" s="1054"/>
      <c r="BB36" s="1054"/>
      <c r="BC36" s="1054"/>
      <c r="BD36" s="1054"/>
      <c r="BE36" s="985" t="s">
        <v>397</v>
      </c>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15">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15">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15">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15">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15">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15">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15">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15">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15">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15">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15">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15">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15">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15">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15">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15">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15">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15">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15">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15">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15">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15">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15">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15">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15">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400</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
      <c r="A63" s="234" t="s">
        <v>377</v>
      </c>
      <c r="B63" s="950" t="s">
        <v>401</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2332</v>
      </c>
      <c r="AG63" s="972"/>
      <c r="AH63" s="972"/>
      <c r="AI63" s="972"/>
      <c r="AJ63" s="1035"/>
      <c r="AK63" s="1036"/>
      <c r="AL63" s="976"/>
      <c r="AM63" s="976"/>
      <c r="AN63" s="976"/>
      <c r="AO63" s="976"/>
      <c r="AP63" s="972">
        <v>10198</v>
      </c>
      <c r="AQ63" s="972"/>
      <c r="AR63" s="972"/>
      <c r="AS63" s="972"/>
      <c r="AT63" s="972"/>
      <c r="AU63" s="972">
        <v>2935</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
      <c r="A65" s="226" t="s">
        <v>402</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15">
      <c r="A66" s="1008" t="s">
        <v>403</v>
      </c>
      <c r="B66" s="1009"/>
      <c r="C66" s="1009"/>
      <c r="D66" s="1009"/>
      <c r="E66" s="1009"/>
      <c r="F66" s="1009"/>
      <c r="G66" s="1009"/>
      <c r="H66" s="1009"/>
      <c r="I66" s="1009"/>
      <c r="J66" s="1009"/>
      <c r="K66" s="1009"/>
      <c r="L66" s="1009"/>
      <c r="M66" s="1009"/>
      <c r="N66" s="1009"/>
      <c r="O66" s="1009"/>
      <c r="P66" s="1010"/>
      <c r="Q66" s="1014" t="s">
        <v>381</v>
      </c>
      <c r="R66" s="1015"/>
      <c r="S66" s="1015"/>
      <c r="T66" s="1015"/>
      <c r="U66" s="1016"/>
      <c r="V66" s="1014" t="s">
        <v>382</v>
      </c>
      <c r="W66" s="1015"/>
      <c r="X66" s="1015"/>
      <c r="Y66" s="1015"/>
      <c r="Z66" s="1016"/>
      <c r="AA66" s="1014" t="s">
        <v>383</v>
      </c>
      <c r="AB66" s="1015"/>
      <c r="AC66" s="1015"/>
      <c r="AD66" s="1015"/>
      <c r="AE66" s="1016"/>
      <c r="AF66" s="1020" t="s">
        <v>384</v>
      </c>
      <c r="AG66" s="1021"/>
      <c r="AH66" s="1021"/>
      <c r="AI66" s="1021"/>
      <c r="AJ66" s="1022"/>
      <c r="AK66" s="1014" t="s">
        <v>385</v>
      </c>
      <c r="AL66" s="1009"/>
      <c r="AM66" s="1009"/>
      <c r="AN66" s="1009"/>
      <c r="AO66" s="1010"/>
      <c r="AP66" s="1014" t="s">
        <v>386</v>
      </c>
      <c r="AQ66" s="1015"/>
      <c r="AR66" s="1015"/>
      <c r="AS66" s="1015"/>
      <c r="AT66" s="1016"/>
      <c r="AU66" s="1014" t="s">
        <v>404</v>
      </c>
      <c r="AV66" s="1015"/>
      <c r="AW66" s="1015"/>
      <c r="AX66" s="1015"/>
      <c r="AY66" s="1016"/>
      <c r="AZ66" s="1014" t="s">
        <v>364</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15">
      <c r="A68" s="230">
        <v>1</v>
      </c>
      <c r="B68" s="998" t="s">
        <v>558</v>
      </c>
      <c r="C68" s="999"/>
      <c r="D68" s="999"/>
      <c r="E68" s="999"/>
      <c r="F68" s="999"/>
      <c r="G68" s="999"/>
      <c r="H68" s="999"/>
      <c r="I68" s="999"/>
      <c r="J68" s="999"/>
      <c r="K68" s="999"/>
      <c r="L68" s="999"/>
      <c r="M68" s="999"/>
      <c r="N68" s="999"/>
      <c r="O68" s="999"/>
      <c r="P68" s="1000"/>
      <c r="Q68" s="1001">
        <v>4343</v>
      </c>
      <c r="R68" s="995"/>
      <c r="S68" s="995"/>
      <c r="T68" s="995"/>
      <c r="U68" s="995"/>
      <c r="V68" s="995">
        <v>4160</v>
      </c>
      <c r="W68" s="995"/>
      <c r="X68" s="995"/>
      <c r="Y68" s="995"/>
      <c r="Z68" s="995"/>
      <c r="AA68" s="995">
        <v>183</v>
      </c>
      <c r="AB68" s="995"/>
      <c r="AC68" s="995"/>
      <c r="AD68" s="995"/>
      <c r="AE68" s="995"/>
      <c r="AF68" s="995">
        <v>183</v>
      </c>
      <c r="AG68" s="995"/>
      <c r="AH68" s="995"/>
      <c r="AI68" s="995"/>
      <c r="AJ68" s="995"/>
      <c r="AK68" s="995" t="s">
        <v>556</v>
      </c>
      <c r="AL68" s="995"/>
      <c r="AM68" s="995"/>
      <c r="AN68" s="995"/>
      <c r="AO68" s="995"/>
      <c r="AP68" s="995" t="s">
        <v>556</v>
      </c>
      <c r="AQ68" s="995"/>
      <c r="AR68" s="995"/>
      <c r="AS68" s="995"/>
      <c r="AT68" s="995"/>
      <c r="AU68" s="995" t="s">
        <v>556</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15">
      <c r="A69" s="232">
        <v>2</v>
      </c>
      <c r="B69" s="987" t="s">
        <v>559</v>
      </c>
      <c r="C69" s="988"/>
      <c r="D69" s="988"/>
      <c r="E69" s="988"/>
      <c r="F69" s="988"/>
      <c r="G69" s="988"/>
      <c r="H69" s="988"/>
      <c r="I69" s="988"/>
      <c r="J69" s="988"/>
      <c r="K69" s="988"/>
      <c r="L69" s="988"/>
      <c r="M69" s="988"/>
      <c r="N69" s="988"/>
      <c r="O69" s="988"/>
      <c r="P69" s="989"/>
      <c r="Q69" s="990">
        <v>1609</v>
      </c>
      <c r="R69" s="984"/>
      <c r="S69" s="984"/>
      <c r="T69" s="984"/>
      <c r="U69" s="984"/>
      <c r="V69" s="984">
        <v>1467</v>
      </c>
      <c r="W69" s="984"/>
      <c r="X69" s="984"/>
      <c r="Y69" s="984"/>
      <c r="Z69" s="984"/>
      <c r="AA69" s="984">
        <v>141</v>
      </c>
      <c r="AB69" s="984"/>
      <c r="AC69" s="984"/>
      <c r="AD69" s="984"/>
      <c r="AE69" s="984"/>
      <c r="AF69" s="984">
        <v>141</v>
      </c>
      <c r="AG69" s="984"/>
      <c r="AH69" s="984"/>
      <c r="AI69" s="984"/>
      <c r="AJ69" s="984"/>
      <c r="AK69" s="984" t="s">
        <v>556</v>
      </c>
      <c r="AL69" s="984"/>
      <c r="AM69" s="984"/>
      <c r="AN69" s="984"/>
      <c r="AO69" s="984"/>
      <c r="AP69" s="984" t="s">
        <v>556</v>
      </c>
      <c r="AQ69" s="984"/>
      <c r="AR69" s="984"/>
      <c r="AS69" s="984"/>
      <c r="AT69" s="984"/>
      <c r="AU69" s="984" t="s">
        <v>556</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15">
      <c r="A70" s="232">
        <v>3</v>
      </c>
      <c r="B70" s="987" t="s">
        <v>560</v>
      </c>
      <c r="C70" s="988"/>
      <c r="D70" s="988"/>
      <c r="E70" s="988"/>
      <c r="F70" s="988"/>
      <c r="G70" s="988"/>
      <c r="H70" s="988"/>
      <c r="I70" s="988"/>
      <c r="J70" s="988"/>
      <c r="K70" s="988"/>
      <c r="L70" s="988"/>
      <c r="M70" s="988"/>
      <c r="N70" s="988"/>
      <c r="O70" s="988"/>
      <c r="P70" s="989"/>
      <c r="Q70" s="990">
        <v>456917</v>
      </c>
      <c r="R70" s="984"/>
      <c r="S70" s="984"/>
      <c r="T70" s="984"/>
      <c r="U70" s="984"/>
      <c r="V70" s="984">
        <v>456118</v>
      </c>
      <c r="W70" s="984"/>
      <c r="X70" s="984"/>
      <c r="Y70" s="984"/>
      <c r="Z70" s="984"/>
      <c r="AA70" s="984">
        <v>799</v>
      </c>
      <c r="AB70" s="984"/>
      <c r="AC70" s="984"/>
      <c r="AD70" s="984"/>
      <c r="AE70" s="984"/>
      <c r="AF70" s="984">
        <v>794</v>
      </c>
      <c r="AG70" s="984"/>
      <c r="AH70" s="984"/>
      <c r="AI70" s="984"/>
      <c r="AJ70" s="984"/>
      <c r="AK70" s="984">
        <v>892</v>
      </c>
      <c r="AL70" s="984"/>
      <c r="AM70" s="984"/>
      <c r="AN70" s="984"/>
      <c r="AO70" s="984"/>
      <c r="AP70" s="984" t="s">
        <v>556</v>
      </c>
      <c r="AQ70" s="984"/>
      <c r="AR70" s="984"/>
      <c r="AS70" s="984"/>
      <c r="AT70" s="984"/>
      <c r="AU70" s="984" t="s">
        <v>556</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15">
      <c r="A71" s="232">
        <v>4</v>
      </c>
      <c r="B71" s="987" t="s">
        <v>561</v>
      </c>
      <c r="C71" s="988"/>
      <c r="D71" s="988"/>
      <c r="E71" s="988"/>
      <c r="F71" s="988"/>
      <c r="G71" s="988"/>
      <c r="H71" s="988"/>
      <c r="I71" s="988"/>
      <c r="J71" s="988"/>
      <c r="K71" s="988"/>
      <c r="L71" s="988"/>
      <c r="M71" s="988"/>
      <c r="N71" s="988"/>
      <c r="O71" s="988"/>
      <c r="P71" s="989"/>
      <c r="Q71" s="990">
        <v>98324</v>
      </c>
      <c r="R71" s="984"/>
      <c r="S71" s="984"/>
      <c r="T71" s="984"/>
      <c r="U71" s="984"/>
      <c r="V71" s="984">
        <v>92948</v>
      </c>
      <c r="W71" s="984"/>
      <c r="X71" s="984"/>
      <c r="Y71" s="984"/>
      <c r="Z71" s="984"/>
      <c r="AA71" s="984">
        <v>5376</v>
      </c>
      <c r="AB71" s="984"/>
      <c r="AC71" s="984"/>
      <c r="AD71" s="984"/>
      <c r="AE71" s="984"/>
      <c r="AF71" s="984">
        <v>5376</v>
      </c>
      <c r="AG71" s="984"/>
      <c r="AH71" s="984"/>
      <c r="AI71" s="984"/>
      <c r="AJ71" s="984"/>
      <c r="AK71" s="984">
        <v>2217</v>
      </c>
      <c r="AL71" s="984"/>
      <c r="AM71" s="984"/>
      <c r="AN71" s="984"/>
      <c r="AO71" s="984"/>
      <c r="AP71" s="984">
        <v>245</v>
      </c>
      <c r="AQ71" s="984"/>
      <c r="AR71" s="984"/>
      <c r="AS71" s="984"/>
      <c r="AT71" s="984"/>
      <c r="AU71" s="984" t="s">
        <v>556</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15">
      <c r="A72" s="232">
        <v>5</v>
      </c>
      <c r="B72" s="987"/>
      <c r="C72" s="988"/>
      <c r="D72" s="988"/>
      <c r="E72" s="988"/>
      <c r="F72" s="988"/>
      <c r="G72" s="988"/>
      <c r="H72" s="988"/>
      <c r="I72" s="988"/>
      <c r="J72" s="988"/>
      <c r="K72" s="988"/>
      <c r="L72" s="988"/>
      <c r="M72" s="988"/>
      <c r="N72" s="988"/>
      <c r="O72" s="988"/>
      <c r="P72" s="989"/>
      <c r="Q72" s="990"/>
      <c r="R72" s="984"/>
      <c r="S72" s="984"/>
      <c r="T72" s="984"/>
      <c r="U72" s="984"/>
      <c r="V72" s="984"/>
      <c r="W72" s="984"/>
      <c r="X72" s="984"/>
      <c r="Y72" s="984"/>
      <c r="Z72" s="984"/>
      <c r="AA72" s="984"/>
      <c r="AB72" s="984"/>
      <c r="AC72" s="984"/>
      <c r="AD72" s="984"/>
      <c r="AE72" s="984"/>
      <c r="AF72" s="984"/>
      <c r="AG72" s="984"/>
      <c r="AH72" s="984"/>
      <c r="AI72" s="984"/>
      <c r="AJ72" s="984"/>
      <c r="AK72" s="984"/>
      <c r="AL72" s="984"/>
      <c r="AM72" s="984"/>
      <c r="AN72" s="984"/>
      <c r="AO72" s="984"/>
      <c r="AP72" s="984"/>
      <c r="AQ72" s="984"/>
      <c r="AR72" s="984"/>
      <c r="AS72" s="984"/>
      <c r="AT72" s="984"/>
      <c r="AU72" s="984"/>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15">
      <c r="A73" s="232">
        <v>6</v>
      </c>
      <c r="B73" s="987"/>
      <c r="C73" s="988"/>
      <c r="D73" s="988"/>
      <c r="E73" s="988"/>
      <c r="F73" s="988"/>
      <c r="G73" s="988"/>
      <c r="H73" s="988"/>
      <c r="I73" s="988"/>
      <c r="J73" s="988"/>
      <c r="K73" s="988"/>
      <c r="L73" s="988"/>
      <c r="M73" s="988"/>
      <c r="N73" s="988"/>
      <c r="O73" s="988"/>
      <c r="P73" s="989"/>
      <c r="Q73" s="990"/>
      <c r="R73" s="984"/>
      <c r="S73" s="984"/>
      <c r="T73" s="984"/>
      <c r="U73" s="984"/>
      <c r="V73" s="984"/>
      <c r="W73" s="984"/>
      <c r="X73" s="984"/>
      <c r="Y73" s="984"/>
      <c r="Z73" s="984"/>
      <c r="AA73" s="984"/>
      <c r="AB73" s="984"/>
      <c r="AC73" s="984"/>
      <c r="AD73" s="984"/>
      <c r="AE73" s="984"/>
      <c r="AF73" s="984"/>
      <c r="AG73" s="984"/>
      <c r="AH73" s="984"/>
      <c r="AI73" s="984"/>
      <c r="AJ73" s="984"/>
      <c r="AK73" s="984"/>
      <c r="AL73" s="984"/>
      <c r="AM73" s="984"/>
      <c r="AN73" s="984"/>
      <c r="AO73" s="984"/>
      <c r="AP73" s="984"/>
      <c r="AQ73" s="984"/>
      <c r="AR73" s="984"/>
      <c r="AS73" s="984"/>
      <c r="AT73" s="984"/>
      <c r="AU73" s="984"/>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15">
      <c r="A74" s="232">
        <v>7</v>
      </c>
      <c r="B74" s="987"/>
      <c r="C74" s="988"/>
      <c r="D74" s="988"/>
      <c r="E74" s="988"/>
      <c r="F74" s="988"/>
      <c r="G74" s="988"/>
      <c r="H74" s="988"/>
      <c r="I74" s="988"/>
      <c r="J74" s="988"/>
      <c r="K74" s="988"/>
      <c r="L74" s="988"/>
      <c r="M74" s="988"/>
      <c r="N74" s="988"/>
      <c r="O74" s="988"/>
      <c r="P74" s="989"/>
      <c r="Q74" s="990"/>
      <c r="R74" s="984"/>
      <c r="S74" s="984"/>
      <c r="T74" s="984"/>
      <c r="U74" s="984"/>
      <c r="V74" s="984"/>
      <c r="W74" s="984"/>
      <c r="X74" s="984"/>
      <c r="Y74" s="984"/>
      <c r="Z74" s="984"/>
      <c r="AA74" s="984"/>
      <c r="AB74" s="984"/>
      <c r="AC74" s="984"/>
      <c r="AD74" s="984"/>
      <c r="AE74" s="984"/>
      <c r="AF74" s="984"/>
      <c r="AG74" s="984"/>
      <c r="AH74" s="984"/>
      <c r="AI74" s="984"/>
      <c r="AJ74" s="984"/>
      <c r="AK74" s="984"/>
      <c r="AL74" s="984"/>
      <c r="AM74" s="984"/>
      <c r="AN74" s="984"/>
      <c r="AO74" s="984"/>
      <c r="AP74" s="984"/>
      <c r="AQ74" s="984"/>
      <c r="AR74" s="984"/>
      <c r="AS74" s="984"/>
      <c r="AT74" s="984"/>
      <c r="AU74" s="984"/>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15">
      <c r="A75" s="232">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15">
      <c r="A76" s="232">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15">
      <c r="A77" s="232">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15">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15">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15">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15">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15">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15">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15">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15">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15">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15">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
      <c r="A88" s="234" t="s">
        <v>377</v>
      </c>
      <c r="B88" s="950" t="s">
        <v>405</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6494</v>
      </c>
      <c r="AG88" s="972"/>
      <c r="AH88" s="972"/>
      <c r="AI88" s="972"/>
      <c r="AJ88" s="972"/>
      <c r="AK88" s="976"/>
      <c r="AL88" s="976"/>
      <c r="AM88" s="976"/>
      <c r="AN88" s="976"/>
      <c r="AO88" s="976"/>
      <c r="AP88" s="972">
        <v>245</v>
      </c>
      <c r="AQ88" s="972"/>
      <c r="AR88" s="972"/>
      <c r="AS88" s="972"/>
      <c r="AT88" s="972"/>
      <c r="AU88" s="972" t="s">
        <v>556</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950" t="s">
        <v>406</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17</v>
      </c>
      <c r="CS102" s="966"/>
      <c r="CT102" s="966"/>
      <c r="CU102" s="966"/>
      <c r="CV102" s="967"/>
      <c r="CW102" s="965">
        <v>32</v>
      </c>
      <c r="CX102" s="966"/>
      <c r="CY102" s="966"/>
      <c r="CZ102" s="966"/>
      <c r="DA102" s="967"/>
      <c r="DB102" s="965">
        <v>1100</v>
      </c>
      <c r="DC102" s="966"/>
      <c r="DD102" s="966"/>
      <c r="DE102" s="966"/>
      <c r="DF102" s="967"/>
      <c r="DG102" s="965" t="s">
        <v>556</v>
      </c>
      <c r="DH102" s="966"/>
      <c r="DI102" s="966"/>
      <c r="DJ102" s="966"/>
      <c r="DK102" s="967"/>
      <c r="DL102" s="965" t="s">
        <v>556</v>
      </c>
      <c r="DM102" s="966"/>
      <c r="DN102" s="966"/>
      <c r="DO102" s="966"/>
      <c r="DP102" s="967"/>
      <c r="DQ102" s="965">
        <v>2300</v>
      </c>
      <c r="DR102" s="966"/>
      <c r="DS102" s="966"/>
      <c r="DT102" s="966"/>
      <c r="DU102" s="967"/>
      <c r="DV102" s="950"/>
      <c r="DW102" s="951"/>
      <c r="DX102" s="951"/>
      <c r="DY102" s="951"/>
      <c r="DZ102" s="952"/>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407</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408</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409</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410</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55" t="s">
        <v>411</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412</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15">
      <c r="A109" s="908" t="s">
        <v>413</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414</v>
      </c>
      <c r="AB109" s="909"/>
      <c r="AC109" s="909"/>
      <c r="AD109" s="909"/>
      <c r="AE109" s="910"/>
      <c r="AF109" s="911" t="s">
        <v>415</v>
      </c>
      <c r="AG109" s="909"/>
      <c r="AH109" s="909"/>
      <c r="AI109" s="909"/>
      <c r="AJ109" s="910"/>
      <c r="AK109" s="911" t="s">
        <v>294</v>
      </c>
      <c r="AL109" s="909"/>
      <c r="AM109" s="909"/>
      <c r="AN109" s="909"/>
      <c r="AO109" s="910"/>
      <c r="AP109" s="911" t="s">
        <v>416</v>
      </c>
      <c r="AQ109" s="909"/>
      <c r="AR109" s="909"/>
      <c r="AS109" s="909"/>
      <c r="AT109" s="942"/>
      <c r="AU109" s="908" t="s">
        <v>413</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414</v>
      </c>
      <c r="BR109" s="909"/>
      <c r="BS109" s="909"/>
      <c r="BT109" s="909"/>
      <c r="BU109" s="910"/>
      <c r="BV109" s="911" t="s">
        <v>415</v>
      </c>
      <c r="BW109" s="909"/>
      <c r="BX109" s="909"/>
      <c r="BY109" s="909"/>
      <c r="BZ109" s="910"/>
      <c r="CA109" s="911" t="s">
        <v>294</v>
      </c>
      <c r="CB109" s="909"/>
      <c r="CC109" s="909"/>
      <c r="CD109" s="909"/>
      <c r="CE109" s="910"/>
      <c r="CF109" s="949" t="s">
        <v>416</v>
      </c>
      <c r="CG109" s="949"/>
      <c r="CH109" s="949"/>
      <c r="CI109" s="949"/>
      <c r="CJ109" s="949"/>
      <c r="CK109" s="911" t="s">
        <v>417</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414</v>
      </c>
      <c r="DH109" s="909"/>
      <c r="DI109" s="909"/>
      <c r="DJ109" s="909"/>
      <c r="DK109" s="910"/>
      <c r="DL109" s="911" t="s">
        <v>415</v>
      </c>
      <c r="DM109" s="909"/>
      <c r="DN109" s="909"/>
      <c r="DO109" s="909"/>
      <c r="DP109" s="910"/>
      <c r="DQ109" s="911" t="s">
        <v>294</v>
      </c>
      <c r="DR109" s="909"/>
      <c r="DS109" s="909"/>
      <c r="DT109" s="909"/>
      <c r="DU109" s="910"/>
      <c r="DV109" s="911" t="s">
        <v>416</v>
      </c>
      <c r="DW109" s="909"/>
      <c r="DX109" s="909"/>
      <c r="DY109" s="909"/>
      <c r="DZ109" s="942"/>
    </row>
    <row r="110" spans="1:131" s="224" customFormat="1" ht="26.25" customHeight="1" x14ac:dyDescent="0.15">
      <c r="A110" s="820" t="s">
        <v>418</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1754587</v>
      </c>
      <c r="AB110" s="902"/>
      <c r="AC110" s="902"/>
      <c r="AD110" s="902"/>
      <c r="AE110" s="903"/>
      <c r="AF110" s="904">
        <v>1847005</v>
      </c>
      <c r="AG110" s="902"/>
      <c r="AH110" s="902"/>
      <c r="AI110" s="902"/>
      <c r="AJ110" s="903"/>
      <c r="AK110" s="904">
        <v>1764846</v>
      </c>
      <c r="AL110" s="902"/>
      <c r="AM110" s="902"/>
      <c r="AN110" s="902"/>
      <c r="AO110" s="903"/>
      <c r="AP110" s="905">
        <v>26.1</v>
      </c>
      <c r="AQ110" s="906"/>
      <c r="AR110" s="906"/>
      <c r="AS110" s="906"/>
      <c r="AT110" s="907"/>
      <c r="AU110" s="943" t="s">
        <v>69</v>
      </c>
      <c r="AV110" s="944"/>
      <c r="AW110" s="944"/>
      <c r="AX110" s="944"/>
      <c r="AY110" s="944"/>
      <c r="AZ110" s="873" t="s">
        <v>419</v>
      </c>
      <c r="BA110" s="821"/>
      <c r="BB110" s="821"/>
      <c r="BC110" s="821"/>
      <c r="BD110" s="821"/>
      <c r="BE110" s="821"/>
      <c r="BF110" s="821"/>
      <c r="BG110" s="821"/>
      <c r="BH110" s="821"/>
      <c r="BI110" s="821"/>
      <c r="BJ110" s="821"/>
      <c r="BK110" s="821"/>
      <c r="BL110" s="821"/>
      <c r="BM110" s="821"/>
      <c r="BN110" s="821"/>
      <c r="BO110" s="821"/>
      <c r="BP110" s="822"/>
      <c r="BQ110" s="874">
        <v>23170941</v>
      </c>
      <c r="BR110" s="855"/>
      <c r="BS110" s="855"/>
      <c r="BT110" s="855"/>
      <c r="BU110" s="855"/>
      <c r="BV110" s="855">
        <v>22825819</v>
      </c>
      <c r="BW110" s="855"/>
      <c r="BX110" s="855"/>
      <c r="BY110" s="855"/>
      <c r="BZ110" s="855"/>
      <c r="CA110" s="855">
        <v>22062916</v>
      </c>
      <c r="CB110" s="855"/>
      <c r="CC110" s="855"/>
      <c r="CD110" s="855"/>
      <c r="CE110" s="855"/>
      <c r="CF110" s="879">
        <v>326</v>
      </c>
      <c r="CG110" s="880"/>
      <c r="CH110" s="880"/>
      <c r="CI110" s="880"/>
      <c r="CJ110" s="880"/>
      <c r="CK110" s="939" t="s">
        <v>420</v>
      </c>
      <c r="CL110" s="832"/>
      <c r="CM110" s="873" t="s">
        <v>421</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15">
      <c r="A111" s="787" t="s">
        <v>422</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423</v>
      </c>
      <c r="BA111" s="765"/>
      <c r="BB111" s="765"/>
      <c r="BC111" s="765"/>
      <c r="BD111" s="765"/>
      <c r="BE111" s="765"/>
      <c r="BF111" s="765"/>
      <c r="BG111" s="765"/>
      <c r="BH111" s="765"/>
      <c r="BI111" s="765"/>
      <c r="BJ111" s="765"/>
      <c r="BK111" s="765"/>
      <c r="BL111" s="765"/>
      <c r="BM111" s="765"/>
      <c r="BN111" s="765"/>
      <c r="BO111" s="765"/>
      <c r="BP111" s="766"/>
      <c r="BQ111" s="829">
        <v>384258</v>
      </c>
      <c r="BR111" s="830"/>
      <c r="BS111" s="830"/>
      <c r="BT111" s="830"/>
      <c r="BU111" s="830"/>
      <c r="BV111" s="830">
        <v>384258</v>
      </c>
      <c r="BW111" s="830"/>
      <c r="BX111" s="830"/>
      <c r="BY111" s="830"/>
      <c r="BZ111" s="830"/>
      <c r="CA111" s="830">
        <v>384258</v>
      </c>
      <c r="CB111" s="830"/>
      <c r="CC111" s="830"/>
      <c r="CD111" s="830"/>
      <c r="CE111" s="830"/>
      <c r="CF111" s="888">
        <v>5.7</v>
      </c>
      <c r="CG111" s="889"/>
      <c r="CH111" s="889"/>
      <c r="CI111" s="889"/>
      <c r="CJ111" s="889"/>
      <c r="CK111" s="940"/>
      <c r="CL111" s="834"/>
      <c r="CM111" s="828" t="s">
        <v>424</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15">
      <c r="A112" s="925" t="s">
        <v>425</v>
      </c>
      <c r="B112" s="926"/>
      <c r="C112" s="765" t="s">
        <v>426</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427</v>
      </c>
      <c r="BA112" s="765"/>
      <c r="BB112" s="765"/>
      <c r="BC112" s="765"/>
      <c r="BD112" s="765"/>
      <c r="BE112" s="765"/>
      <c r="BF112" s="765"/>
      <c r="BG112" s="765"/>
      <c r="BH112" s="765"/>
      <c r="BI112" s="765"/>
      <c r="BJ112" s="765"/>
      <c r="BK112" s="765"/>
      <c r="BL112" s="765"/>
      <c r="BM112" s="765"/>
      <c r="BN112" s="765"/>
      <c r="BO112" s="765"/>
      <c r="BP112" s="766"/>
      <c r="BQ112" s="829">
        <v>3039076</v>
      </c>
      <c r="BR112" s="830"/>
      <c r="BS112" s="830"/>
      <c r="BT112" s="830"/>
      <c r="BU112" s="830"/>
      <c r="BV112" s="830">
        <v>2906270</v>
      </c>
      <c r="BW112" s="830"/>
      <c r="BX112" s="830"/>
      <c r="BY112" s="830"/>
      <c r="BZ112" s="830"/>
      <c r="CA112" s="830">
        <v>2935783</v>
      </c>
      <c r="CB112" s="830"/>
      <c r="CC112" s="830"/>
      <c r="CD112" s="830"/>
      <c r="CE112" s="830"/>
      <c r="CF112" s="888">
        <v>43.4</v>
      </c>
      <c r="CG112" s="889"/>
      <c r="CH112" s="889"/>
      <c r="CI112" s="889"/>
      <c r="CJ112" s="889"/>
      <c r="CK112" s="940"/>
      <c r="CL112" s="834"/>
      <c r="CM112" s="828" t="s">
        <v>428</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15">
      <c r="A113" s="927"/>
      <c r="B113" s="928"/>
      <c r="C113" s="765" t="s">
        <v>429</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307285</v>
      </c>
      <c r="AB113" s="932"/>
      <c r="AC113" s="932"/>
      <c r="AD113" s="932"/>
      <c r="AE113" s="933"/>
      <c r="AF113" s="934">
        <v>287647</v>
      </c>
      <c r="AG113" s="932"/>
      <c r="AH113" s="932"/>
      <c r="AI113" s="932"/>
      <c r="AJ113" s="933"/>
      <c r="AK113" s="934">
        <v>298958</v>
      </c>
      <c r="AL113" s="932"/>
      <c r="AM113" s="932"/>
      <c r="AN113" s="932"/>
      <c r="AO113" s="933"/>
      <c r="AP113" s="935">
        <v>4.4000000000000004</v>
      </c>
      <c r="AQ113" s="936"/>
      <c r="AR113" s="936"/>
      <c r="AS113" s="936"/>
      <c r="AT113" s="937"/>
      <c r="AU113" s="945"/>
      <c r="AV113" s="946"/>
      <c r="AW113" s="946"/>
      <c r="AX113" s="946"/>
      <c r="AY113" s="946"/>
      <c r="AZ113" s="828" t="s">
        <v>430</v>
      </c>
      <c r="BA113" s="765"/>
      <c r="BB113" s="765"/>
      <c r="BC113" s="765"/>
      <c r="BD113" s="765"/>
      <c r="BE113" s="765"/>
      <c r="BF113" s="765"/>
      <c r="BG113" s="765"/>
      <c r="BH113" s="765"/>
      <c r="BI113" s="765"/>
      <c r="BJ113" s="765"/>
      <c r="BK113" s="765"/>
      <c r="BL113" s="765"/>
      <c r="BM113" s="765"/>
      <c r="BN113" s="765"/>
      <c r="BO113" s="765"/>
      <c r="BP113" s="766"/>
      <c r="BQ113" s="829" t="s">
        <v>122</v>
      </c>
      <c r="BR113" s="830"/>
      <c r="BS113" s="830"/>
      <c r="BT113" s="830"/>
      <c r="BU113" s="830"/>
      <c r="BV113" s="830" t="s">
        <v>122</v>
      </c>
      <c r="BW113" s="830"/>
      <c r="BX113" s="830"/>
      <c r="BY113" s="830"/>
      <c r="BZ113" s="830"/>
      <c r="CA113" s="830" t="s">
        <v>122</v>
      </c>
      <c r="CB113" s="830"/>
      <c r="CC113" s="830"/>
      <c r="CD113" s="830"/>
      <c r="CE113" s="830"/>
      <c r="CF113" s="888" t="s">
        <v>122</v>
      </c>
      <c r="CG113" s="889"/>
      <c r="CH113" s="889"/>
      <c r="CI113" s="889"/>
      <c r="CJ113" s="889"/>
      <c r="CK113" s="940"/>
      <c r="CL113" s="834"/>
      <c r="CM113" s="828" t="s">
        <v>431</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15">
      <c r="A114" s="927"/>
      <c r="B114" s="928"/>
      <c r="C114" s="765" t="s">
        <v>432</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t="s">
        <v>122</v>
      </c>
      <c r="AB114" s="793"/>
      <c r="AC114" s="793"/>
      <c r="AD114" s="793"/>
      <c r="AE114" s="794"/>
      <c r="AF114" s="795" t="s">
        <v>122</v>
      </c>
      <c r="AG114" s="793"/>
      <c r="AH114" s="793"/>
      <c r="AI114" s="793"/>
      <c r="AJ114" s="794"/>
      <c r="AK114" s="795" t="s">
        <v>122</v>
      </c>
      <c r="AL114" s="793"/>
      <c r="AM114" s="793"/>
      <c r="AN114" s="793"/>
      <c r="AO114" s="794"/>
      <c r="AP114" s="837" t="s">
        <v>122</v>
      </c>
      <c r="AQ114" s="838"/>
      <c r="AR114" s="838"/>
      <c r="AS114" s="838"/>
      <c r="AT114" s="839"/>
      <c r="AU114" s="945"/>
      <c r="AV114" s="946"/>
      <c r="AW114" s="946"/>
      <c r="AX114" s="946"/>
      <c r="AY114" s="946"/>
      <c r="AZ114" s="828" t="s">
        <v>433</v>
      </c>
      <c r="BA114" s="765"/>
      <c r="BB114" s="765"/>
      <c r="BC114" s="765"/>
      <c r="BD114" s="765"/>
      <c r="BE114" s="765"/>
      <c r="BF114" s="765"/>
      <c r="BG114" s="765"/>
      <c r="BH114" s="765"/>
      <c r="BI114" s="765"/>
      <c r="BJ114" s="765"/>
      <c r="BK114" s="765"/>
      <c r="BL114" s="765"/>
      <c r="BM114" s="765"/>
      <c r="BN114" s="765"/>
      <c r="BO114" s="765"/>
      <c r="BP114" s="766"/>
      <c r="BQ114" s="829">
        <v>1525878</v>
      </c>
      <c r="BR114" s="830"/>
      <c r="BS114" s="830"/>
      <c r="BT114" s="830"/>
      <c r="BU114" s="830"/>
      <c r="BV114" s="830">
        <v>1546314</v>
      </c>
      <c r="BW114" s="830"/>
      <c r="BX114" s="830"/>
      <c r="BY114" s="830"/>
      <c r="BZ114" s="830"/>
      <c r="CA114" s="830">
        <v>1652409</v>
      </c>
      <c r="CB114" s="830"/>
      <c r="CC114" s="830"/>
      <c r="CD114" s="830"/>
      <c r="CE114" s="830"/>
      <c r="CF114" s="888">
        <v>24.4</v>
      </c>
      <c r="CG114" s="889"/>
      <c r="CH114" s="889"/>
      <c r="CI114" s="889"/>
      <c r="CJ114" s="889"/>
      <c r="CK114" s="940"/>
      <c r="CL114" s="834"/>
      <c r="CM114" s="828" t="s">
        <v>434</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15">
      <c r="A115" s="927"/>
      <c r="B115" s="928"/>
      <c r="C115" s="765" t="s">
        <v>435</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t="s">
        <v>122</v>
      </c>
      <c r="AB115" s="932"/>
      <c r="AC115" s="932"/>
      <c r="AD115" s="932"/>
      <c r="AE115" s="933"/>
      <c r="AF115" s="934" t="s">
        <v>122</v>
      </c>
      <c r="AG115" s="932"/>
      <c r="AH115" s="932"/>
      <c r="AI115" s="932"/>
      <c r="AJ115" s="933"/>
      <c r="AK115" s="934" t="s">
        <v>122</v>
      </c>
      <c r="AL115" s="932"/>
      <c r="AM115" s="932"/>
      <c r="AN115" s="932"/>
      <c r="AO115" s="933"/>
      <c r="AP115" s="935" t="s">
        <v>122</v>
      </c>
      <c r="AQ115" s="936"/>
      <c r="AR115" s="936"/>
      <c r="AS115" s="936"/>
      <c r="AT115" s="937"/>
      <c r="AU115" s="945"/>
      <c r="AV115" s="946"/>
      <c r="AW115" s="946"/>
      <c r="AX115" s="946"/>
      <c r="AY115" s="946"/>
      <c r="AZ115" s="828" t="s">
        <v>436</v>
      </c>
      <c r="BA115" s="765"/>
      <c r="BB115" s="765"/>
      <c r="BC115" s="765"/>
      <c r="BD115" s="765"/>
      <c r="BE115" s="765"/>
      <c r="BF115" s="765"/>
      <c r="BG115" s="765"/>
      <c r="BH115" s="765"/>
      <c r="BI115" s="765"/>
      <c r="BJ115" s="765"/>
      <c r="BK115" s="765"/>
      <c r="BL115" s="765"/>
      <c r="BM115" s="765"/>
      <c r="BN115" s="765"/>
      <c r="BO115" s="765"/>
      <c r="BP115" s="766"/>
      <c r="BQ115" s="829">
        <v>2303252</v>
      </c>
      <c r="BR115" s="830"/>
      <c r="BS115" s="830"/>
      <c r="BT115" s="830"/>
      <c r="BU115" s="830"/>
      <c r="BV115" s="830">
        <v>2298742</v>
      </c>
      <c r="BW115" s="830"/>
      <c r="BX115" s="830"/>
      <c r="BY115" s="830"/>
      <c r="BZ115" s="830"/>
      <c r="CA115" s="830">
        <v>2300939</v>
      </c>
      <c r="CB115" s="830"/>
      <c r="CC115" s="830"/>
      <c r="CD115" s="830"/>
      <c r="CE115" s="830"/>
      <c r="CF115" s="888">
        <v>34</v>
      </c>
      <c r="CG115" s="889"/>
      <c r="CH115" s="889"/>
      <c r="CI115" s="889"/>
      <c r="CJ115" s="889"/>
      <c r="CK115" s="940"/>
      <c r="CL115" s="834"/>
      <c r="CM115" s="828" t="s">
        <v>437</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v>384258</v>
      </c>
      <c r="DH115" s="793"/>
      <c r="DI115" s="793"/>
      <c r="DJ115" s="793"/>
      <c r="DK115" s="794"/>
      <c r="DL115" s="795">
        <v>384258</v>
      </c>
      <c r="DM115" s="793"/>
      <c r="DN115" s="793"/>
      <c r="DO115" s="793"/>
      <c r="DP115" s="794"/>
      <c r="DQ115" s="795">
        <v>384258</v>
      </c>
      <c r="DR115" s="793"/>
      <c r="DS115" s="793"/>
      <c r="DT115" s="793"/>
      <c r="DU115" s="794"/>
      <c r="DV115" s="837">
        <v>5.7</v>
      </c>
      <c r="DW115" s="838"/>
      <c r="DX115" s="838"/>
      <c r="DY115" s="838"/>
      <c r="DZ115" s="839"/>
    </row>
    <row r="116" spans="1:130" s="224" customFormat="1" ht="26.25" customHeight="1" x14ac:dyDescent="0.15">
      <c r="A116" s="929"/>
      <c r="B116" s="930"/>
      <c r="C116" s="852" t="s">
        <v>438</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v>268</v>
      </c>
      <c r="AB116" s="793"/>
      <c r="AC116" s="793"/>
      <c r="AD116" s="793"/>
      <c r="AE116" s="794"/>
      <c r="AF116" s="795">
        <v>404</v>
      </c>
      <c r="AG116" s="793"/>
      <c r="AH116" s="793"/>
      <c r="AI116" s="793"/>
      <c r="AJ116" s="794"/>
      <c r="AK116" s="795">
        <v>391</v>
      </c>
      <c r="AL116" s="793"/>
      <c r="AM116" s="793"/>
      <c r="AN116" s="793"/>
      <c r="AO116" s="794"/>
      <c r="AP116" s="837">
        <v>0</v>
      </c>
      <c r="AQ116" s="838"/>
      <c r="AR116" s="838"/>
      <c r="AS116" s="838"/>
      <c r="AT116" s="839"/>
      <c r="AU116" s="945"/>
      <c r="AV116" s="946"/>
      <c r="AW116" s="946"/>
      <c r="AX116" s="946"/>
      <c r="AY116" s="946"/>
      <c r="AZ116" s="922" t="s">
        <v>439</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440</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15">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441</v>
      </c>
      <c r="Z117" s="910"/>
      <c r="AA117" s="915">
        <v>2062140</v>
      </c>
      <c r="AB117" s="916"/>
      <c r="AC117" s="916"/>
      <c r="AD117" s="916"/>
      <c r="AE117" s="917"/>
      <c r="AF117" s="918">
        <v>2135056</v>
      </c>
      <c r="AG117" s="916"/>
      <c r="AH117" s="916"/>
      <c r="AI117" s="916"/>
      <c r="AJ117" s="917"/>
      <c r="AK117" s="918">
        <v>2064195</v>
      </c>
      <c r="AL117" s="916"/>
      <c r="AM117" s="916"/>
      <c r="AN117" s="916"/>
      <c r="AO117" s="917"/>
      <c r="AP117" s="919"/>
      <c r="AQ117" s="920"/>
      <c r="AR117" s="920"/>
      <c r="AS117" s="920"/>
      <c r="AT117" s="921"/>
      <c r="AU117" s="945"/>
      <c r="AV117" s="946"/>
      <c r="AW117" s="946"/>
      <c r="AX117" s="946"/>
      <c r="AY117" s="946"/>
      <c r="AZ117" s="876" t="s">
        <v>442</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443</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15">
      <c r="A118" s="908" t="s">
        <v>417</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414</v>
      </c>
      <c r="AB118" s="909"/>
      <c r="AC118" s="909"/>
      <c r="AD118" s="909"/>
      <c r="AE118" s="910"/>
      <c r="AF118" s="911" t="s">
        <v>415</v>
      </c>
      <c r="AG118" s="909"/>
      <c r="AH118" s="909"/>
      <c r="AI118" s="909"/>
      <c r="AJ118" s="910"/>
      <c r="AK118" s="911" t="s">
        <v>294</v>
      </c>
      <c r="AL118" s="909"/>
      <c r="AM118" s="909"/>
      <c r="AN118" s="909"/>
      <c r="AO118" s="910"/>
      <c r="AP118" s="912" t="s">
        <v>416</v>
      </c>
      <c r="AQ118" s="913"/>
      <c r="AR118" s="913"/>
      <c r="AS118" s="913"/>
      <c r="AT118" s="914"/>
      <c r="AU118" s="945"/>
      <c r="AV118" s="946"/>
      <c r="AW118" s="946"/>
      <c r="AX118" s="946"/>
      <c r="AY118" s="946"/>
      <c r="AZ118" s="851" t="s">
        <v>444</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445</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15">
      <c r="A119" s="831" t="s">
        <v>420</v>
      </c>
      <c r="B119" s="832"/>
      <c r="C119" s="873" t="s">
        <v>421</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5" t="s">
        <v>177</v>
      </c>
      <c r="BA119" s="245"/>
      <c r="BB119" s="245"/>
      <c r="BC119" s="245"/>
      <c r="BD119" s="245"/>
      <c r="BE119" s="245"/>
      <c r="BF119" s="245"/>
      <c r="BG119" s="245"/>
      <c r="BH119" s="245"/>
      <c r="BI119" s="245"/>
      <c r="BJ119" s="245"/>
      <c r="BK119" s="245"/>
      <c r="BL119" s="245"/>
      <c r="BM119" s="245"/>
      <c r="BN119" s="245"/>
      <c r="BO119" s="890" t="s">
        <v>446</v>
      </c>
      <c r="BP119" s="891"/>
      <c r="BQ119" s="892">
        <v>30423405</v>
      </c>
      <c r="BR119" s="858"/>
      <c r="BS119" s="858"/>
      <c r="BT119" s="858"/>
      <c r="BU119" s="858"/>
      <c r="BV119" s="858">
        <v>29961403</v>
      </c>
      <c r="BW119" s="858"/>
      <c r="BX119" s="858"/>
      <c r="BY119" s="858"/>
      <c r="BZ119" s="858"/>
      <c r="CA119" s="858">
        <v>29336305</v>
      </c>
      <c r="CB119" s="858"/>
      <c r="CC119" s="858"/>
      <c r="CD119" s="858"/>
      <c r="CE119" s="858"/>
      <c r="CF119" s="761"/>
      <c r="CG119" s="762"/>
      <c r="CH119" s="762"/>
      <c r="CI119" s="762"/>
      <c r="CJ119" s="847"/>
      <c r="CK119" s="941"/>
      <c r="CL119" s="836"/>
      <c r="CM119" s="851" t="s">
        <v>447</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15">
      <c r="A120" s="833"/>
      <c r="B120" s="834"/>
      <c r="C120" s="828" t="s">
        <v>424</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448</v>
      </c>
      <c r="AV120" s="894"/>
      <c r="AW120" s="894"/>
      <c r="AX120" s="894"/>
      <c r="AY120" s="895"/>
      <c r="AZ120" s="873" t="s">
        <v>449</v>
      </c>
      <c r="BA120" s="821"/>
      <c r="BB120" s="821"/>
      <c r="BC120" s="821"/>
      <c r="BD120" s="821"/>
      <c r="BE120" s="821"/>
      <c r="BF120" s="821"/>
      <c r="BG120" s="821"/>
      <c r="BH120" s="821"/>
      <c r="BI120" s="821"/>
      <c r="BJ120" s="821"/>
      <c r="BK120" s="821"/>
      <c r="BL120" s="821"/>
      <c r="BM120" s="821"/>
      <c r="BN120" s="821"/>
      <c r="BO120" s="821"/>
      <c r="BP120" s="822"/>
      <c r="BQ120" s="874">
        <v>4652955</v>
      </c>
      <c r="BR120" s="855"/>
      <c r="BS120" s="855"/>
      <c r="BT120" s="855"/>
      <c r="BU120" s="855"/>
      <c r="BV120" s="855">
        <v>5711352</v>
      </c>
      <c r="BW120" s="855"/>
      <c r="BX120" s="855"/>
      <c r="BY120" s="855"/>
      <c r="BZ120" s="855"/>
      <c r="CA120" s="855">
        <v>7108260</v>
      </c>
      <c r="CB120" s="855"/>
      <c r="CC120" s="855"/>
      <c r="CD120" s="855"/>
      <c r="CE120" s="855"/>
      <c r="CF120" s="879">
        <v>105</v>
      </c>
      <c r="CG120" s="880"/>
      <c r="CH120" s="880"/>
      <c r="CI120" s="880"/>
      <c r="CJ120" s="880"/>
      <c r="CK120" s="881" t="s">
        <v>450</v>
      </c>
      <c r="CL120" s="865"/>
      <c r="CM120" s="865"/>
      <c r="CN120" s="865"/>
      <c r="CO120" s="866"/>
      <c r="CP120" s="885" t="s">
        <v>395</v>
      </c>
      <c r="CQ120" s="886"/>
      <c r="CR120" s="886"/>
      <c r="CS120" s="886"/>
      <c r="CT120" s="886"/>
      <c r="CU120" s="886"/>
      <c r="CV120" s="886"/>
      <c r="CW120" s="886"/>
      <c r="CX120" s="886"/>
      <c r="CY120" s="886"/>
      <c r="CZ120" s="886"/>
      <c r="DA120" s="886"/>
      <c r="DB120" s="886"/>
      <c r="DC120" s="886"/>
      <c r="DD120" s="886"/>
      <c r="DE120" s="886"/>
      <c r="DF120" s="887"/>
      <c r="DG120" s="874">
        <v>1041842</v>
      </c>
      <c r="DH120" s="855"/>
      <c r="DI120" s="855"/>
      <c r="DJ120" s="855"/>
      <c r="DK120" s="855"/>
      <c r="DL120" s="855">
        <v>1122280</v>
      </c>
      <c r="DM120" s="855"/>
      <c r="DN120" s="855"/>
      <c r="DO120" s="855"/>
      <c r="DP120" s="855"/>
      <c r="DQ120" s="855">
        <v>1352891</v>
      </c>
      <c r="DR120" s="855"/>
      <c r="DS120" s="855"/>
      <c r="DT120" s="855"/>
      <c r="DU120" s="855"/>
      <c r="DV120" s="856">
        <v>20</v>
      </c>
      <c r="DW120" s="856"/>
      <c r="DX120" s="856"/>
      <c r="DY120" s="856"/>
      <c r="DZ120" s="857"/>
    </row>
    <row r="121" spans="1:130" s="224" customFormat="1" ht="26.25" customHeight="1" x14ac:dyDescent="0.15">
      <c r="A121" s="833"/>
      <c r="B121" s="834"/>
      <c r="C121" s="876" t="s">
        <v>451</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452</v>
      </c>
      <c r="BA121" s="765"/>
      <c r="BB121" s="765"/>
      <c r="BC121" s="765"/>
      <c r="BD121" s="765"/>
      <c r="BE121" s="765"/>
      <c r="BF121" s="765"/>
      <c r="BG121" s="765"/>
      <c r="BH121" s="765"/>
      <c r="BI121" s="765"/>
      <c r="BJ121" s="765"/>
      <c r="BK121" s="765"/>
      <c r="BL121" s="765"/>
      <c r="BM121" s="765"/>
      <c r="BN121" s="765"/>
      <c r="BO121" s="765"/>
      <c r="BP121" s="766"/>
      <c r="BQ121" s="829">
        <v>1231956</v>
      </c>
      <c r="BR121" s="830"/>
      <c r="BS121" s="830"/>
      <c r="BT121" s="830"/>
      <c r="BU121" s="830"/>
      <c r="BV121" s="830">
        <v>1220811</v>
      </c>
      <c r="BW121" s="830"/>
      <c r="BX121" s="830"/>
      <c r="BY121" s="830"/>
      <c r="BZ121" s="830"/>
      <c r="CA121" s="830">
        <v>1581483</v>
      </c>
      <c r="CB121" s="830"/>
      <c r="CC121" s="830"/>
      <c r="CD121" s="830"/>
      <c r="CE121" s="830"/>
      <c r="CF121" s="888">
        <v>23.4</v>
      </c>
      <c r="CG121" s="889"/>
      <c r="CH121" s="889"/>
      <c r="CI121" s="889"/>
      <c r="CJ121" s="889"/>
      <c r="CK121" s="882"/>
      <c r="CL121" s="868"/>
      <c r="CM121" s="868"/>
      <c r="CN121" s="868"/>
      <c r="CO121" s="869"/>
      <c r="CP121" s="848" t="s">
        <v>399</v>
      </c>
      <c r="CQ121" s="849"/>
      <c r="CR121" s="849"/>
      <c r="CS121" s="849"/>
      <c r="CT121" s="849"/>
      <c r="CU121" s="849"/>
      <c r="CV121" s="849"/>
      <c r="CW121" s="849"/>
      <c r="CX121" s="849"/>
      <c r="CY121" s="849"/>
      <c r="CZ121" s="849"/>
      <c r="DA121" s="849"/>
      <c r="DB121" s="849"/>
      <c r="DC121" s="849"/>
      <c r="DD121" s="849"/>
      <c r="DE121" s="849"/>
      <c r="DF121" s="850"/>
      <c r="DG121" s="829">
        <v>1705665</v>
      </c>
      <c r="DH121" s="830"/>
      <c r="DI121" s="830"/>
      <c r="DJ121" s="830"/>
      <c r="DK121" s="830"/>
      <c r="DL121" s="830">
        <v>1505130</v>
      </c>
      <c r="DM121" s="830"/>
      <c r="DN121" s="830"/>
      <c r="DO121" s="830"/>
      <c r="DP121" s="830"/>
      <c r="DQ121" s="830">
        <v>1285250</v>
      </c>
      <c r="DR121" s="830"/>
      <c r="DS121" s="830"/>
      <c r="DT121" s="830"/>
      <c r="DU121" s="830"/>
      <c r="DV121" s="807">
        <v>19</v>
      </c>
      <c r="DW121" s="807"/>
      <c r="DX121" s="807"/>
      <c r="DY121" s="807"/>
      <c r="DZ121" s="808"/>
    </row>
    <row r="122" spans="1:130" s="224" customFormat="1" ht="26.25" customHeight="1" x14ac:dyDescent="0.15">
      <c r="A122" s="833"/>
      <c r="B122" s="834"/>
      <c r="C122" s="828" t="s">
        <v>434</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453</v>
      </c>
      <c r="BA122" s="852"/>
      <c r="BB122" s="852"/>
      <c r="BC122" s="852"/>
      <c r="BD122" s="852"/>
      <c r="BE122" s="852"/>
      <c r="BF122" s="852"/>
      <c r="BG122" s="852"/>
      <c r="BH122" s="852"/>
      <c r="BI122" s="852"/>
      <c r="BJ122" s="852"/>
      <c r="BK122" s="852"/>
      <c r="BL122" s="852"/>
      <c r="BM122" s="852"/>
      <c r="BN122" s="852"/>
      <c r="BO122" s="852"/>
      <c r="BP122" s="853"/>
      <c r="BQ122" s="892">
        <v>15068132</v>
      </c>
      <c r="BR122" s="858"/>
      <c r="BS122" s="858"/>
      <c r="BT122" s="858"/>
      <c r="BU122" s="858"/>
      <c r="BV122" s="858">
        <v>14876266</v>
      </c>
      <c r="BW122" s="858"/>
      <c r="BX122" s="858"/>
      <c r="BY122" s="858"/>
      <c r="BZ122" s="858"/>
      <c r="CA122" s="858">
        <v>14457774</v>
      </c>
      <c r="CB122" s="858"/>
      <c r="CC122" s="858"/>
      <c r="CD122" s="858"/>
      <c r="CE122" s="858"/>
      <c r="CF122" s="859">
        <v>213.6</v>
      </c>
      <c r="CG122" s="860"/>
      <c r="CH122" s="860"/>
      <c r="CI122" s="860"/>
      <c r="CJ122" s="860"/>
      <c r="CK122" s="882"/>
      <c r="CL122" s="868"/>
      <c r="CM122" s="868"/>
      <c r="CN122" s="868"/>
      <c r="CO122" s="869"/>
      <c r="CP122" s="848" t="s">
        <v>392</v>
      </c>
      <c r="CQ122" s="849"/>
      <c r="CR122" s="849"/>
      <c r="CS122" s="849"/>
      <c r="CT122" s="849"/>
      <c r="CU122" s="849"/>
      <c r="CV122" s="849"/>
      <c r="CW122" s="849"/>
      <c r="CX122" s="849"/>
      <c r="CY122" s="849"/>
      <c r="CZ122" s="849"/>
      <c r="DA122" s="849"/>
      <c r="DB122" s="849"/>
      <c r="DC122" s="849"/>
      <c r="DD122" s="849"/>
      <c r="DE122" s="849"/>
      <c r="DF122" s="850"/>
      <c r="DG122" s="829">
        <v>99366</v>
      </c>
      <c r="DH122" s="830"/>
      <c r="DI122" s="830"/>
      <c r="DJ122" s="830"/>
      <c r="DK122" s="830"/>
      <c r="DL122" s="830">
        <v>115551</v>
      </c>
      <c r="DM122" s="830"/>
      <c r="DN122" s="830"/>
      <c r="DO122" s="830"/>
      <c r="DP122" s="830"/>
      <c r="DQ122" s="830">
        <v>127293</v>
      </c>
      <c r="DR122" s="830"/>
      <c r="DS122" s="830"/>
      <c r="DT122" s="830"/>
      <c r="DU122" s="830"/>
      <c r="DV122" s="807">
        <v>1.9</v>
      </c>
      <c r="DW122" s="807"/>
      <c r="DX122" s="807"/>
      <c r="DY122" s="807"/>
      <c r="DZ122" s="808"/>
    </row>
    <row r="123" spans="1:130" s="224" customFormat="1" ht="26.25" customHeight="1" x14ac:dyDescent="0.15">
      <c r="A123" s="833"/>
      <c r="B123" s="834"/>
      <c r="C123" s="828" t="s">
        <v>440</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5" t="s">
        <v>177</v>
      </c>
      <c r="BA123" s="245"/>
      <c r="BB123" s="245"/>
      <c r="BC123" s="245"/>
      <c r="BD123" s="245"/>
      <c r="BE123" s="245"/>
      <c r="BF123" s="245"/>
      <c r="BG123" s="245"/>
      <c r="BH123" s="245"/>
      <c r="BI123" s="245"/>
      <c r="BJ123" s="245"/>
      <c r="BK123" s="245"/>
      <c r="BL123" s="245"/>
      <c r="BM123" s="245"/>
      <c r="BN123" s="245"/>
      <c r="BO123" s="890" t="s">
        <v>454</v>
      </c>
      <c r="BP123" s="891"/>
      <c r="BQ123" s="845">
        <v>20953043</v>
      </c>
      <c r="BR123" s="846"/>
      <c r="BS123" s="846"/>
      <c r="BT123" s="846"/>
      <c r="BU123" s="846"/>
      <c r="BV123" s="846">
        <v>21808429</v>
      </c>
      <c r="BW123" s="846"/>
      <c r="BX123" s="846"/>
      <c r="BY123" s="846"/>
      <c r="BZ123" s="846"/>
      <c r="CA123" s="846">
        <v>23147517</v>
      </c>
      <c r="CB123" s="846"/>
      <c r="CC123" s="846"/>
      <c r="CD123" s="846"/>
      <c r="CE123" s="846"/>
      <c r="CF123" s="761"/>
      <c r="CG123" s="762"/>
      <c r="CH123" s="762"/>
      <c r="CI123" s="762"/>
      <c r="CJ123" s="847"/>
      <c r="CK123" s="882"/>
      <c r="CL123" s="868"/>
      <c r="CM123" s="868"/>
      <c r="CN123" s="868"/>
      <c r="CO123" s="869"/>
      <c r="CP123" s="848" t="s">
        <v>396</v>
      </c>
      <c r="CQ123" s="849"/>
      <c r="CR123" s="849"/>
      <c r="CS123" s="849"/>
      <c r="CT123" s="849"/>
      <c r="CU123" s="849"/>
      <c r="CV123" s="849"/>
      <c r="CW123" s="849"/>
      <c r="CX123" s="849"/>
      <c r="CY123" s="849"/>
      <c r="CZ123" s="849"/>
      <c r="DA123" s="849"/>
      <c r="DB123" s="849"/>
      <c r="DC123" s="849"/>
      <c r="DD123" s="849"/>
      <c r="DE123" s="849"/>
      <c r="DF123" s="850"/>
      <c r="DG123" s="792">
        <v>128714</v>
      </c>
      <c r="DH123" s="793"/>
      <c r="DI123" s="793"/>
      <c r="DJ123" s="793"/>
      <c r="DK123" s="794"/>
      <c r="DL123" s="795">
        <v>111309</v>
      </c>
      <c r="DM123" s="793"/>
      <c r="DN123" s="793"/>
      <c r="DO123" s="793"/>
      <c r="DP123" s="794"/>
      <c r="DQ123" s="795">
        <v>105369</v>
      </c>
      <c r="DR123" s="793"/>
      <c r="DS123" s="793"/>
      <c r="DT123" s="793"/>
      <c r="DU123" s="794"/>
      <c r="DV123" s="837">
        <v>1.6</v>
      </c>
      <c r="DW123" s="838"/>
      <c r="DX123" s="838"/>
      <c r="DY123" s="838"/>
      <c r="DZ123" s="839"/>
    </row>
    <row r="124" spans="1:130" s="224" customFormat="1" ht="26.25" customHeight="1" thickBot="1" x14ac:dyDescent="0.2">
      <c r="A124" s="833"/>
      <c r="B124" s="834"/>
      <c r="C124" s="828" t="s">
        <v>443</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455</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136.80000000000001</v>
      </c>
      <c r="BR124" s="844"/>
      <c r="BS124" s="844"/>
      <c r="BT124" s="844"/>
      <c r="BU124" s="844"/>
      <c r="BV124" s="844">
        <v>123.1</v>
      </c>
      <c r="BW124" s="844"/>
      <c r="BX124" s="844"/>
      <c r="BY124" s="844"/>
      <c r="BZ124" s="844"/>
      <c r="CA124" s="844">
        <v>91.4</v>
      </c>
      <c r="CB124" s="844"/>
      <c r="CC124" s="844"/>
      <c r="CD124" s="844"/>
      <c r="CE124" s="844"/>
      <c r="CF124" s="739"/>
      <c r="CG124" s="740"/>
      <c r="CH124" s="740"/>
      <c r="CI124" s="740"/>
      <c r="CJ124" s="875"/>
      <c r="CK124" s="883"/>
      <c r="CL124" s="883"/>
      <c r="CM124" s="883"/>
      <c r="CN124" s="883"/>
      <c r="CO124" s="884"/>
      <c r="CP124" s="848" t="s">
        <v>456</v>
      </c>
      <c r="CQ124" s="849"/>
      <c r="CR124" s="849"/>
      <c r="CS124" s="849"/>
      <c r="CT124" s="849"/>
      <c r="CU124" s="849"/>
      <c r="CV124" s="849"/>
      <c r="CW124" s="849"/>
      <c r="CX124" s="849"/>
      <c r="CY124" s="849"/>
      <c r="CZ124" s="849"/>
      <c r="DA124" s="849"/>
      <c r="DB124" s="849"/>
      <c r="DC124" s="849"/>
      <c r="DD124" s="849"/>
      <c r="DE124" s="849"/>
      <c r="DF124" s="850"/>
      <c r="DG124" s="776">
        <v>63489</v>
      </c>
      <c r="DH124" s="777"/>
      <c r="DI124" s="777"/>
      <c r="DJ124" s="777"/>
      <c r="DK124" s="778"/>
      <c r="DL124" s="779">
        <v>52000</v>
      </c>
      <c r="DM124" s="777"/>
      <c r="DN124" s="777"/>
      <c r="DO124" s="777"/>
      <c r="DP124" s="778"/>
      <c r="DQ124" s="779">
        <v>64980</v>
      </c>
      <c r="DR124" s="777"/>
      <c r="DS124" s="777"/>
      <c r="DT124" s="777"/>
      <c r="DU124" s="778"/>
      <c r="DV124" s="861">
        <v>1</v>
      </c>
      <c r="DW124" s="862"/>
      <c r="DX124" s="862"/>
      <c r="DY124" s="862"/>
      <c r="DZ124" s="863"/>
    </row>
    <row r="125" spans="1:130" s="224" customFormat="1" ht="26.25" customHeight="1" x14ac:dyDescent="0.15">
      <c r="A125" s="833"/>
      <c r="B125" s="834"/>
      <c r="C125" s="828" t="s">
        <v>445</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457</v>
      </c>
      <c r="CL125" s="865"/>
      <c r="CM125" s="865"/>
      <c r="CN125" s="865"/>
      <c r="CO125" s="866"/>
      <c r="CP125" s="873" t="s">
        <v>458</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
      <c r="A126" s="833"/>
      <c r="B126" s="834"/>
      <c r="C126" s="828" t="s">
        <v>447</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459</v>
      </c>
      <c r="CQ126" s="765"/>
      <c r="CR126" s="765"/>
      <c r="CS126" s="765"/>
      <c r="CT126" s="765"/>
      <c r="CU126" s="765"/>
      <c r="CV126" s="765"/>
      <c r="CW126" s="765"/>
      <c r="CX126" s="765"/>
      <c r="CY126" s="765"/>
      <c r="CZ126" s="765"/>
      <c r="DA126" s="765"/>
      <c r="DB126" s="765"/>
      <c r="DC126" s="765"/>
      <c r="DD126" s="765"/>
      <c r="DE126" s="765"/>
      <c r="DF126" s="766"/>
      <c r="DG126" s="829">
        <v>2301941</v>
      </c>
      <c r="DH126" s="830"/>
      <c r="DI126" s="830"/>
      <c r="DJ126" s="830"/>
      <c r="DK126" s="830"/>
      <c r="DL126" s="830">
        <v>2297463</v>
      </c>
      <c r="DM126" s="830"/>
      <c r="DN126" s="830"/>
      <c r="DO126" s="830"/>
      <c r="DP126" s="830"/>
      <c r="DQ126" s="830">
        <v>2300155</v>
      </c>
      <c r="DR126" s="830"/>
      <c r="DS126" s="830"/>
      <c r="DT126" s="830"/>
      <c r="DU126" s="830"/>
      <c r="DV126" s="807">
        <v>34</v>
      </c>
      <c r="DW126" s="807"/>
      <c r="DX126" s="807"/>
      <c r="DY126" s="807"/>
      <c r="DZ126" s="808"/>
    </row>
    <row r="127" spans="1:130" s="224" customFormat="1" ht="26.25" customHeight="1" x14ac:dyDescent="0.15">
      <c r="A127" s="835"/>
      <c r="B127" s="836"/>
      <c r="C127" s="851" t="s">
        <v>460</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461</v>
      </c>
      <c r="AY127" s="825"/>
      <c r="AZ127" s="825"/>
      <c r="BA127" s="825"/>
      <c r="BB127" s="825"/>
      <c r="BC127" s="825"/>
      <c r="BD127" s="825"/>
      <c r="BE127" s="826"/>
      <c r="BF127" s="824" t="s">
        <v>462</v>
      </c>
      <c r="BG127" s="825"/>
      <c r="BH127" s="825"/>
      <c r="BI127" s="825"/>
      <c r="BJ127" s="825"/>
      <c r="BK127" s="825"/>
      <c r="BL127" s="826"/>
      <c r="BM127" s="824" t="s">
        <v>463</v>
      </c>
      <c r="BN127" s="825"/>
      <c r="BO127" s="825"/>
      <c r="BP127" s="825"/>
      <c r="BQ127" s="825"/>
      <c r="BR127" s="825"/>
      <c r="BS127" s="826"/>
      <c r="BT127" s="824" t="s">
        <v>464</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465</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
      <c r="A128" s="809" t="s">
        <v>466</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467</v>
      </c>
      <c r="X128" s="811"/>
      <c r="Y128" s="811"/>
      <c r="Z128" s="812"/>
      <c r="AA128" s="813">
        <v>126310</v>
      </c>
      <c r="AB128" s="814"/>
      <c r="AC128" s="814"/>
      <c r="AD128" s="814"/>
      <c r="AE128" s="815"/>
      <c r="AF128" s="816">
        <v>101000</v>
      </c>
      <c r="AG128" s="814"/>
      <c r="AH128" s="814"/>
      <c r="AI128" s="814"/>
      <c r="AJ128" s="815"/>
      <c r="AK128" s="816">
        <v>103436</v>
      </c>
      <c r="AL128" s="814"/>
      <c r="AM128" s="814"/>
      <c r="AN128" s="814"/>
      <c r="AO128" s="815"/>
      <c r="AP128" s="817"/>
      <c r="AQ128" s="818"/>
      <c r="AR128" s="818"/>
      <c r="AS128" s="818"/>
      <c r="AT128" s="819"/>
      <c r="AU128" s="226"/>
      <c r="AV128" s="226"/>
      <c r="AW128" s="226"/>
      <c r="AX128" s="820" t="s">
        <v>468</v>
      </c>
      <c r="AY128" s="821"/>
      <c r="AZ128" s="821"/>
      <c r="BA128" s="821"/>
      <c r="BB128" s="821"/>
      <c r="BC128" s="821"/>
      <c r="BD128" s="821"/>
      <c r="BE128" s="822"/>
      <c r="BF128" s="799" t="s">
        <v>122</v>
      </c>
      <c r="BG128" s="800"/>
      <c r="BH128" s="800"/>
      <c r="BI128" s="800"/>
      <c r="BJ128" s="800"/>
      <c r="BK128" s="800"/>
      <c r="BL128" s="823"/>
      <c r="BM128" s="799">
        <v>13.79</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469</v>
      </c>
      <c r="CQ128" s="743"/>
      <c r="CR128" s="743"/>
      <c r="CS128" s="743"/>
      <c r="CT128" s="743"/>
      <c r="CU128" s="743"/>
      <c r="CV128" s="743"/>
      <c r="CW128" s="743"/>
      <c r="CX128" s="743"/>
      <c r="CY128" s="743"/>
      <c r="CZ128" s="743"/>
      <c r="DA128" s="743"/>
      <c r="DB128" s="743"/>
      <c r="DC128" s="743"/>
      <c r="DD128" s="743"/>
      <c r="DE128" s="743"/>
      <c r="DF128" s="744"/>
      <c r="DG128" s="803">
        <v>1311</v>
      </c>
      <c r="DH128" s="804"/>
      <c r="DI128" s="804"/>
      <c r="DJ128" s="804"/>
      <c r="DK128" s="804"/>
      <c r="DL128" s="804">
        <v>1279</v>
      </c>
      <c r="DM128" s="804"/>
      <c r="DN128" s="804"/>
      <c r="DO128" s="804"/>
      <c r="DP128" s="804"/>
      <c r="DQ128" s="804">
        <v>784</v>
      </c>
      <c r="DR128" s="804"/>
      <c r="DS128" s="804"/>
      <c r="DT128" s="804"/>
      <c r="DU128" s="804"/>
      <c r="DV128" s="805">
        <v>0</v>
      </c>
      <c r="DW128" s="805"/>
      <c r="DX128" s="805"/>
      <c r="DY128" s="805"/>
      <c r="DZ128" s="806"/>
    </row>
    <row r="129" spans="1:131" s="224" customFormat="1" ht="26.25" customHeight="1" x14ac:dyDescent="0.15">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470</v>
      </c>
      <c r="X129" s="790"/>
      <c r="Y129" s="790"/>
      <c r="Z129" s="791"/>
      <c r="AA129" s="792">
        <v>8014721</v>
      </c>
      <c r="AB129" s="793"/>
      <c r="AC129" s="793"/>
      <c r="AD129" s="793"/>
      <c r="AE129" s="794"/>
      <c r="AF129" s="795">
        <v>7704492</v>
      </c>
      <c r="AG129" s="793"/>
      <c r="AH129" s="793"/>
      <c r="AI129" s="793"/>
      <c r="AJ129" s="794"/>
      <c r="AK129" s="795">
        <v>7865487</v>
      </c>
      <c r="AL129" s="793"/>
      <c r="AM129" s="793"/>
      <c r="AN129" s="793"/>
      <c r="AO129" s="794"/>
      <c r="AP129" s="796"/>
      <c r="AQ129" s="797"/>
      <c r="AR129" s="797"/>
      <c r="AS129" s="797"/>
      <c r="AT129" s="798"/>
      <c r="AU129" s="227"/>
      <c r="AV129" s="227"/>
      <c r="AW129" s="227"/>
      <c r="AX129" s="764" t="s">
        <v>471</v>
      </c>
      <c r="AY129" s="765"/>
      <c r="AZ129" s="765"/>
      <c r="BA129" s="765"/>
      <c r="BB129" s="765"/>
      <c r="BC129" s="765"/>
      <c r="BD129" s="765"/>
      <c r="BE129" s="766"/>
      <c r="BF129" s="783" t="s">
        <v>122</v>
      </c>
      <c r="BG129" s="784"/>
      <c r="BH129" s="784"/>
      <c r="BI129" s="784"/>
      <c r="BJ129" s="784"/>
      <c r="BK129" s="784"/>
      <c r="BL129" s="785"/>
      <c r="BM129" s="783">
        <v>18.79</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87" t="s">
        <v>472</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473</v>
      </c>
      <c r="X130" s="790"/>
      <c r="Y130" s="790"/>
      <c r="Z130" s="791"/>
      <c r="AA130" s="792">
        <v>1095035</v>
      </c>
      <c r="AB130" s="793"/>
      <c r="AC130" s="793"/>
      <c r="AD130" s="793"/>
      <c r="AE130" s="794"/>
      <c r="AF130" s="795">
        <v>1081639</v>
      </c>
      <c r="AG130" s="793"/>
      <c r="AH130" s="793"/>
      <c r="AI130" s="793"/>
      <c r="AJ130" s="794"/>
      <c r="AK130" s="795">
        <v>1098116</v>
      </c>
      <c r="AL130" s="793"/>
      <c r="AM130" s="793"/>
      <c r="AN130" s="793"/>
      <c r="AO130" s="794"/>
      <c r="AP130" s="796"/>
      <c r="AQ130" s="797"/>
      <c r="AR130" s="797"/>
      <c r="AS130" s="797"/>
      <c r="AT130" s="798"/>
      <c r="AU130" s="227"/>
      <c r="AV130" s="227"/>
      <c r="AW130" s="227"/>
      <c r="AX130" s="764" t="s">
        <v>474</v>
      </c>
      <c r="AY130" s="765"/>
      <c r="AZ130" s="765"/>
      <c r="BA130" s="765"/>
      <c r="BB130" s="765"/>
      <c r="BC130" s="765"/>
      <c r="BD130" s="765"/>
      <c r="BE130" s="766"/>
      <c r="BF130" s="767">
        <v>13</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475</v>
      </c>
      <c r="X131" s="774"/>
      <c r="Y131" s="774"/>
      <c r="Z131" s="775"/>
      <c r="AA131" s="776">
        <v>6919686</v>
      </c>
      <c r="AB131" s="777"/>
      <c r="AC131" s="777"/>
      <c r="AD131" s="777"/>
      <c r="AE131" s="778"/>
      <c r="AF131" s="779">
        <v>6622853</v>
      </c>
      <c r="AG131" s="777"/>
      <c r="AH131" s="777"/>
      <c r="AI131" s="777"/>
      <c r="AJ131" s="778"/>
      <c r="AK131" s="779">
        <v>6767371</v>
      </c>
      <c r="AL131" s="777"/>
      <c r="AM131" s="777"/>
      <c r="AN131" s="777"/>
      <c r="AO131" s="778"/>
      <c r="AP131" s="780"/>
      <c r="AQ131" s="781"/>
      <c r="AR131" s="781"/>
      <c r="AS131" s="781"/>
      <c r="AT131" s="782"/>
      <c r="AU131" s="227"/>
      <c r="AV131" s="227"/>
      <c r="AW131" s="227"/>
      <c r="AX131" s="742" t="s">
        <v>476</v>
      </c>
      <c r="AY131" s="743"/>
      <c r="AZ131" s="743"/>
      <c r="BA131" s="743"/>
      <c r="BB131" s="743"/>
      <c r="BC131" s="743"/>
      <c r="BD131" s="743"/>
      <c r="BE131" s="744"/>
      <c r="BF131" s="745">
        <v>91.4</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51" t="s">
        <v>477</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478</v>
      </c>
      <c r="W132" s="755"/>
      <c r="X132" s="755"/>
      <c r="Y132" s="755"/>
      <c r="Z132" s="756"/>
      <c r="AA132" s="757">
        <v>12.15076811</v>
      </c>
      <c r="AB132" s="758"/>
      <c r="AC132" s="758"/>
      <c r="AD132" s="758"/>
      <c r="AE132" s="759"/>
      <c r="AF132" s="760">
        <v>14.38076611</v>
      </c>
      <c r="AG132" s="758"/>
      <c r="AH132" s="758"/>
      <c r="AI132" s="758"/>
      <c r="AJ132" s="759"/>
      <c r="AK132" s="760">
        <v>12.74709189</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479</v>
      </c>
      <c r="W133" s="734"/>
      <c r="X133" s="734"/>
      <c r="Y133" s="734"/>
      <c r="Z133" s="735"/>
      <c r="AA133" s="736">
        <v>13.8</v>
      </c>
      <c r="AB133" s="737"/>
      <c r="AC133" s="737"/>
      <c r="AD133" s="737"/>
      <c r="AE133" s="738"/>
      <c r="AF133" s="736">
        <v>13.5</v>
      </c>
      <c r="AG133" s="737"/>
      <c r="AH133" s="737"/>
      <c r="AI133" s="737"/>
      <c r="AJ133" s="738"/>
      <c r="AK133" s="736">
        <v>13</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IlGhdKxdQIZbqNHG7XdNsWro6iOIVxO17enfzEWHjZgo52DMB/XEmfH5gfB1XmSQ9zIDL69QwAwx/B1HaqWIJw==" saltValue="aswnOoBX8q/rRgK4WHphq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480</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SGcbnf6DnrwozjTxsKaMGnqLgWbFbnjrLbvIG3aY3yqTXo/Cp2G+nNajR/1i0E1Pd4GyFPnkJPnr9d5wKM7xMg==" saltValue="5VPxRkLsHDPdBpmoMDHoC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Msg/oetOXxmvJNg/9O26XXNM7JkiynL6Vmj8ZtiYTcrcuUzyc6OgXCxKC5k+xHFwy4KNra7x6zw5iseal9c7Q==" saltValue="79wPujGiAcu2snwP6pGWH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481</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482</v>
      </c>
      <c r="AL6" s="260"/>
      <c r="AM6" s="260"/>
      <c r="AN6" s="260"/>
    </row>
    <row r="7" spans="1:46" ht="13.5" customHeight="1" x14ac:dyDescent="0.15">
      <c r="A7" s="259"/>
      <c r="AK7" s="262"/>
      <c r="AL7" s="263"/>
      <c r="AM7" s="263"/>
      <c r="AN7" s="264"/>
      <c r="AO7" s="1131" t="s">
        <v>483</v>
      </c>
      <c r="AP7" s="265"/>
      <c r="AQ7" s="266" t="s">
        <v>484</v>
      </c>
      <c r="AR7" s="267"/>
    </row>
    <row r="8" spans="1:46" x14ac:dyDescent="0.15">
      <c r="A8" s="259"/>
      <c r="AK8" s="268"/>
      <c r="AL8" s="269"/>
      <c r="AM8" s="269"/>
      <c r="AN8" s="270"/>
      <c r="AO8" s="1132"/>
      <c r="AP8" s="271" t="s">
        <v>485</v>
      </c>
      <c r="AQ8" s="272" t="s">
        <v>486</v>
      </c>
      <c r="AR8" s="273" t="s">
        <v>487</v>
      </c>
    </row>
    <row r="9" spans="1:46" x14ac:dyDescent="0.15">
      <c r="A9" s="259"/>
      <c r="AK9" s="1143" t="s">
        <v>488</v>
      </c>
      <c r="AL9" s="1144"/>
      <c r="AM9" s="1144"/>
      <c r="AN9" s="1145"/>
      <c r="AO9" s="274">
        <v>2703918</v>
      </c>
      <c r="AP9" s="274">
        <v>105043</v>
      </c>
      <c r="AQ9" s="275">
        <v>90328</v>
      </c>
      <c r="AR9" s="276">
        <v>16.3</v>
      </c>
    </row>
    <row r="10" spans="1:46" ht="13.5" customHeight="1" x14ac:dyDescent="0.15">
      <c r="A10" s="259"/>
      <c r="AK10" s="1143" t="s">
        <v>489</v>
      </c>
      <c r="AL10" s="1144"/>
      <c r="AM10" s="1144"/>
      <c r="AN10" s="1145"/>
      <c r="AO10" s="277">
        <v>1231</v>
      </c>
      <c r="AP10" s="277">
        <v>48</v>
      </c>
      <c r="AQ10" s="278">
        <v>7878</v>
      </c>
      <c r="AR10" s="279">
        <v>-99.4</v>
      </c>
    </row>
    <row r="11" spans="1:46" ht="13.5" customHeight="1" x14ac:dyDescent="0.15">
      <c r="A11" s="259"/>
      <c r="AK11" s="1143" t="s">
        <v>490</v>
      </c>
      <c r="AL11" s="1144"/>
      <c r="AM11" s="1144"/>
      <c r="AN11" s="1145"/>
      <c r="AO11" s="277">
        <v>9751</v>
      </c>
      <c r="AP11" s="277">
        <v>379</v>
      </c>
      <c r="AQ11" s="278">
        <v>2111</v>
      </c>
      <c r="AR11" s="279">
        <v>-82</v>
      </c>
    </row>
    <row r="12" spans="1:46" ht="13.5" customHeight="1" x14ac:dyDescent="0.15">
      <c r="A12" s="259"/>
      <c r="AK12" s="1143" t="s">
        <v>491</v>
      </c>
      <c r="AL12" s="1144"/>
      <c r="AM12" s="1144"/>
      <c r="AN12" s="1145"/>
      <c r="AO12" s="277" t="s">
        <v>492</v>
      </c>
      <c r="AP12" s="277" t="s">
        <v>492</v>
      </c>
      <c r="AQ12" s="278">
        <v>26</v>
      </c>
      <c r="AR12" s="279" t="s">
        <v>492</v>
      </c>
    </row>
    <row r="13" spans="1:46" ht="13.5" customHeight="1" x14ac:dyDescent="0.15">
      <c r="A13" s="259"/>
      <c r="AK13" s="1143" t="s">
        <v>493</v>
      </c>
      <c r="AL13" s="1144"/>
      <c r="AM13" s="1144"/>
      <c r="AN13" s="1145"/>
      <c r="AO13" s="277">
        <v>94788</v>
      </c>
      <c r="AP13" s="277">
        <v>3682</v>
      </c>
      <c r="AQ13" s="278">
        <v>2999</v>
      </c>
      <c r="AR13" s="279">
        <v>22.8</v>
      </c>
    </row>
    <row r="14" spans="1:46" ht="13.5" customHeight="1" x14ac:dyDescent="0.15">
      <c r="A14" s="259"/>
      <c r="AK14" s="1143" t="s">
        <v>494</v>
      </c>
      <c r="AL14" s="1144"/>
      <c r="AM14" s="1144"/>
      <c r="AN14" s="1145"/>
      <c r="AO14" s="277">
        <v>40353</v>
      </c>
      <c r="AP14" s="277">
        <v>1568</v>
      </c>
      <c r="AQ14" s="278">
        <v>1839</v>
      </c>
      <c r="AR14" s="279">
        <v>-14.7</v>
      </c>
    </row>
    <row r="15" spans="1:46" ht="13.5" customHeight="1" x14ac:dyDescent="0.15">
      <c r="A15" s="259"/>
      <c r="AK15" s="1146" t="s">
        <v>495</v>
      </c>
      <c r="AL15" s="1147"/>
      <c r="AM15" s="1147"/>
      <c r="AN15" s="1148"/>
      <c r="AO15" s="277">
        <v>-154055</v>
      </c>
      <c r="AP15" s="277">
        <v>-5985</v>
      </c>
      <c r="AQ15" s="278">
        <v>-5426</v>
      </c>
      <c r="AR15" s="279">
        <v>10.3</v>
      </c>
    </row>
    <row r="16" spans="1:46" x14ac:dyDescent="0.15">
      <c r="A16" s="259"/>
      <c r="AK16" s="1146" t="s">
        <v>177</v>
      </c>
      <c r="AL16" s="1147"/>
      <c r="AM16" s="1147"/>
      <c r="AN16" s="1148"/>
      <c r="AO16" s="277">
        <v>2695986</v>
      </c>
      <c r="AP16" s="277">
        <v>104735</v>
      </c>
      <c r="AQ16" s="278">
        <v>99756</v>
      </c>
      <c r="AR16" s="279">
        <v>5</v>
      </c>
    </row>
    <row r="17" spans="1:46" x14ac:dyDescent="0.15">
      <c r="A17" s="259"/>
    </row>
    <row r="18" spans="1:46" x14ac:dyDescent="0.15">
      <c r="A18" s="259"/>
      <c r="AQ18" s="280"/>
      <c r="AR18" s="280"/>
    </row>
    <row r="19" spans="1:46" x14ac:dyDescent="0.15">
      <c r="A19" s="259"/>
      <c r="AK19" s="255" t="s">
        <v>496</v>
      </c>
    </row>
    <row r="20" spans="1:46" x14ac:dyDescent="0.15">
      <c r="A20" s="259"/>
      <c r="AK20" s="281"/>
      <c r="AL20" s="282"/>
      <c r="AM20" s="282"/>
      <c r="AN20" s="283"/>
      <c r="AO20" s="284" t="s">
        <v>497</v>
      </c>
      <c r="AP20" s="285" t="s">
        <v>498</v>
      </c>
      <c r="AQ20" s="286" t="s">
        <v>499</v>
      </c>
      <c r="AR20" s="287"/>
    </row>
    <row r="21" spans="1:46" s="260" customFormat="1" x14ac:dyDescent="0.15">
      <c r="A21" s="288"/>
      <c r="AK21" s="1149" t="s">
        <v>500</v>
      </c>
      <c r="AL21" s="1150"/>
      <c r="AM21" s="1150"/>
      <c r="AN21" s="1151"/>
      <c r="AO21" s="289">
        <v>10.41</v>
      </c>
      <c r="AP21" s="290">
        <v>9.01</v>
      </c>
      <c r="AQ21" s="291">
        <v>1.4</v>
      </c>
      <c r="AS21" s="292"/>
      <c r="AT21" s="288"/>
    </row>
    <row r="22" spans="1:46" s="260" customFormat="1" x14ac:dyDescent="0.15">
      <c r="A22" s="288"/>
      <c r="AK22" s="1149" t="s">
        <v>501</v>
      </c>
      <c r="AL22" s="1150"/>
      <c r="AM22" s="1150"/>
      <c r="AN22" s="1151"/>
      <c r="AO22" s="293">
        <v>98.5</v>
      </c>
      <c r="AP22" s="294">
        <v>97.5</v>
      </c>
      <c r="AQ22" s="295">
        <v>1</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42" t="s">
        <v>502</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x14ac:dyDescent="0.15">
      <c r="A27" s="300"/>
      <c r="AS27" s="255"/>
      <c r="AT27" s="255"/>
    </row>
    <row r="28" spans="1:46" ht="17.25" x14ac:dyDescent="0.15">
      <c r="A28" s="256" t="s">
        <v>503</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504</v>
      </c>
      <c r="AL29" s="260"/>
      <c r="AM29" s="260"/>
      <c r="AN29" s="260"/>
      <c r="AS29" s="302"/>
    </row>
    <row r="30" spans="1:46" ht="13.5" customHeight="1" x14ac:dyDescent="0.15">
      <c r="A30" s="259"/>
      <c r="AK30" s="262"/>
      <c r="AL30" s="263"/>
      <c r="AM30" s="263"/>
      <c r="AN30" s="264"/>
      <c r="AO30" s="1131" t="s">
        <v>483</v>
      </c>
      <c r="AP30" s="265"/>
      <c r="AQ30" s="266" t="s">
        <v>484</v>
      </c>
      <c r="AR30" s="267"/>
    </row>
    <row r="31" spans="1:46" x14ac:dyDescent="0.15">
      <c r="A31" s="259"/>
      <c r="AK31" s="268"/>
      <c r="AL31" s="269"/>
      <c r="AM31" s="269"/>
      <c r="AN31" s="270"/>
      <c r="AO31" s="1132"/>
      <c r="AP31" s="271" t="s">
        <v>485</v>
      </c>
      <c r="AQ31" s="272" t="s">
        <v>486</v>
      </c>
      <c r="AR31" s="273" t="s">
        <v>487</v>
      </c>
    </row>
    <row r="32" spans="1:46" ht="27" customHeight="1" x14ac:dyDescent="0.15">
      <c r="A32" s="259"/>
      <c r="AK32" s="1133" t="s">
        <v>505</v>
      </c>
      <c r="AL32" s="1134"/>
      <c r="AM32" s="1134"/>
      <c r="AN32" s="1135"/>
      <c r="AO32" s="303">
        <v>1764846</v>
      </c>
      <c r="AP32" s="303">
        <v>68562</v>
      </c>
      <c r="AQ32" s="304">
        <v>56025</v>
      </c>
      <c r="AR32" s="305">
        <v>22.4</v>
      </c>
    </row>
    <row r="33" spans="1:46" ht="13.5" customHeight="1" x14ac:dyDescent="0.15">
      <c r="A33" s="259"/>
      <c r="AK33" s="1133" t="s">
        <v>506</v>
      </c>
      <c r="AL33" s="1134"/>
      <c r="AM33" s="1134"/>
      <c r="AN33" s="1135"/>
      <c r="AO33" s="303" t="s">
        <v>492</v>
      </c>
      <c r="AP33" s="303" t="s">
        <v>492</v>
      </c>
      <c r="AQ33" s="304" t="s">
        <v>492</v>
      </c>
      <c r="AR33" s="305" t="s">
        <v>492</v>
      </c>
    </row>
    <row r="34" spans="1:46" ht="27" customHeight="1" x14ac:dyDescent="0.15">
      <c r="A34" s="259"/>
      <c r="AK34" s="1133" t="s">
        <v>507</v>
      </c>
      <c r="AL34" s="1134"/>
      <c r="AM34" s="1134"/>
      <c r="AN34" s="1135"/>
      <c r="AO34" s="303" t="s">
        <v>492</v>
      </c>
      <c r="AP34" s="303" t="s">
        <v>492</v>
      </c>
      <c r="AQ34" s="304" t="s">
        <v>492</v>
      </c>
      <c r="AR34" s="305" t="s">
        <v>492</v>
      </c>
    </row>
    <row r="35" spans="1:46" ht="27" customHeight="1" x14ac:dyDescent="0.15">
      <c r="A35" s="259"/>
      <c r="AK35" s="1133" t="s">
        <v>508</v>
      </c>
      <c r="AL35" s="1134"/>
      <c r="AM35" s="1134"/>
      <c r="AN35" s="1135"/>
      <c r="AO35" s="303">
        <v>298958</v>
      </c>
      <c r="AP35" s="303">
        <v>11614</v>
      </c>
      <c r="AQ35" s="304">
        <v>18604</v>
      </c>
      <c r="AR35" s="305">
        <v>-37.6</v>
      </c>
    </row>
    <row r="36" spans="1:46" ht="27" customHeight="1" x14ac:dyDescent="0.15">
      <c r="A36" s="259"/>
      <c r="AK36" s="1133" t="s">
        <v>509</v>
      </c>
      <c r="AL36" s="1134"/>
      <c r="AM36" s="1134"/>
      <c r="AN36" s="1135"/>
      <c r="AO36" s="303" t="s">
        <v>492</v>
      </c>
      <c r="AP36" s="303" t="s">
        <v>492</v>
      </c>
      <c r="AQ36" s="304">
        <v>2667</v>
      </c>
      <c r="AR36" s="305" t="s">
        <v>492</v>
      </c>
    </row>
    <row r="37" spans="1:46" ht="13.5" customHeight="1" x14ac:dyDescent="0.15">
      <c r="A37" s="259"/>
      <c r="AK37" s="1133" t="s">
        <v>510</v>
      </c>
      <c r="AL37" s="1134"/>
      <c r="AM37" s="1134"/>
      <c r="AN37" s="1135"/>
      <c r="AO37" s="303" t="s">
        <v>492</v>
      </c>
      <c r="AP37" s="303" t="s">
        <v>492</v>
      </c>
      <c r="AQ37" s="304">
        <v>441</v>
      </c>
      <c r="AR37" s="305" t="s">
        <v>492</v>
      </c>
    </row>
    <row r="38" spans="1:46" ht="27" customHeight="1" x14ac:dyDescent="0.15">
      <c r="A38" s="259"/>
      <c r="AK38" s="1136" t="s">
        <v>511</v>
      </c>
      <c r="AL38" s="1137"/>
      <c r="AM38" s="1137"/>
      <c r="AN38" s="1138"/>
      <c r="AO38" s="306">
        <v>391</v>
      </c>
      <c r="AP38" s="306">
        <v>15</v>
      </c>
      <c r="AQ38" s="307">
        <v>6</v>
      </c>
      <c r="AR38" s="295">
        <v>150</v>
      </c>
      <c r="AS38" s="302"/>
    </row>
    <row r="39" spans="1:46" x14ac:dyDescent="0.15">
      <c r="A39" s="259"/>
      <c r="AK39" s="1136" t="s">
        <v>512</v>
      </c>
      <c r="AL39" s="1137"/>
      <c r="AM39" s="1137"/>
      <c r="AN39" s="1138"/>
      <c r="AO39" s="303">
        <v>-103436</v>
      </c>
      <c r="AP39" s="303">
        <v>-4018</v>
      </c>
      <c r="AQ39" s="304">
        <v>-4261</v>
      </c>
      <c r="AR39" s="305">
        <v>-5.7</v>
      </c>
      <c r="AS39" s="302"/>
    </row>
    <row r="40" spans="1:46" ht="27" customHeight="1" x14ac:dyDescent="0.15">
      <c r="A40" s="259"/>
      <c r="AK40" s="1133" t="s">
        <v>513</v>
      </c>
      <c r="AL40" s="1134"/>
      <c r="AM40" s="1134"/>
      <c r="AN40" s="1135"/>
      <c r="AO40" s="303">
        <v>-1098116</v>
      </c>
      <c r="AP40" s="303">
        <v>-42660</v>
      </c>
      <c r="AQ40" s="304">
        <v>-49695</v>
      </c>
      <c r="AR40" s="305">
        <v>-14.2</v>
      </c>
      <c r="AS40" s="302"/>
    </row>
    <row r="41" spans="1:46" x14ac:dyDescent="0.15">
      <c r="A41" s="259"/>
      <c r="AK41" s="1139" t="s">
        <v>287</v>
      </c>
      <c r="AL41" s="1140"/>
      <c r="AM41" s="1140"/>
      <c r="AN41" s="1141"/>
      <c r="AO41" s="303">
        <v>862643</v>
      </c>
      <c r="AP41" s="303">
        <v>33512</v>
      </c>
      <c r="AQ41" s="304">
        <v>23786</v>
      </c>
      <c r="AR41" s="305">
        <v>40.9</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514</v>
      </c>
    </row>
    <row r="48" spans="1:46" x14ac:dyDescent="0.15">
      <c r="A48" s="259"/>
      <c r="AK48" s="313" t="s">
        <v>515</v>
      </c>
      <c r="AL48" s="313"/>
      <c r="AM48" s="313"/>
      <c r="AN48" s="313"/>
      <c r="AO48" s="313"/>
      <c r="AP48" s="313"/>
      <c r="AQ48" s="314"/>
      <c r="AR48" s="313"/>
    </row>
    <row r="49" spans="1:44" ht="13.5" customHeight="1" x14ac:dyDescent="0.15">
      <c r="A49" s="259"/>
      <c r="AK49" s="315"/>
      <c r="AL49" s="316"/>
      <c r="AM49" s="1126" t="s">
        <v>483</v>
      </c>
      <c r="AN49" s="1128" t="s">
        <v>516</v>
      </c>
      <c r="AO49" s="1129"/>
      <c r="AP49" s="1129"/>
      <c r="AQ49" s="1129"/>
      <c r="AR49" s="1130"/>
    </row>
    <row r="50" spans="1:44" x14ac:dyDescent="0.15">
      <c r="A50" s="259"/>
      <c r="AK50" s="317"/>
      <c r="AL50" s="318"/>
      <c r="AM50" s="1127"/>
      <c r="AN50" s="319" t="s">
        <v>517</v>
      </c>
      <c r="AO50" s="320" t="s">
        <v>518</v>
      </c>
      <c r="AP50" s="321" t="s">
        <v>519</v>
      </c>
      <c r="AQ50" s="322" t="s">
        <v>520</v>
      </c>
      <c r="AR50" s="323" t="s">
        <v>521</v>
      </c>
    </row>
    <row r="51" spans="1:44" x14ac:dyDescent="0.15">
      <c r="A51" s="259"/>
      <c r="AK51" s="315" t="s">
        <v>522</v>
      </c>
      <c r="AL51" s="316"/>
      <c r="AM51" s="324">
        <v>2082489</v>
      </c>
      <c r="AN51" s="325">
        <v>77754</v>
      </c>
      <c r="AO51" s="326">
        <v>-17.3</v>
      </c>
      <c r="AP51" s="327">
        <v>74581</v>
      </c>
      <c r="AQ51" s="328">
        <v>7</v>
      </c>
      <c r="AR51" s="329">
        <v>-24.3</v>
      </c>
    </row>
    <row r="52" spans="1:44" x14ac:dyDescent="0.15">
      <c r="A52" s="259"/>
      <c r="AK52" s="330"/>
      <c r="AL52" s="331" t="s">
        <v>523</v>
      </c>
      <c r="AM52" s="332">
        <v>1721763</v>
      </c>
      <c r="AN52" s="333">
        <v>64286</v>
      </c>
      <c r="AO52" s="334">
        <v>-27.8</v>
      </c>
      <c r="AP52" s="335">
        <v>41563</v>
      </c>
      <c r="AQ52" s="336">
        <v>6.8</v>
      </c>
      <c r="AR52" s="337">
        <v>-34.6</v>
      </c>
    </row>
    <row r="53" spans="1:44" x14ac:dyDescent="0.15">
      <c r="A53" s="259"/>
      <c r="AK53" s="315" t="s">
        <v>524</v>
      </c>
      <c r="AL53" s="316"/>
      <c r="AM53" s="324">
        <v>4921729</v>
      </c>
      <c r="AN53" s="325">
        <v>184916</v>
      </c>
      <c r="AO53" s="326">
        <v>137.80000000000001</v>
      </c>
      <c r="AP53" s="327">
        <v>76347</v>
      </c>
      <c r="AQ53" s="328">
        <v>2.4</v>
      </c>
      <c r="AR53" s="329">
        <v>135.4</v>
      </c>
    </row>
    <row r="54" spans="1:44" x14ac:dyDescent="0.15">
      <c r="A54" s="259"/>
      <c r="AK54" s="330"/>
      <c r="AL54" s="331" t="s">
        <v>523</v>
      </c>
      <c r="AM54" s="332">
        <v>3292255</v>
      </c>
      <c r="AN54" s="333">
        <v>123695</v>
      </c>
      <c r="AO54" s="334">
        <v>92.4</v>
      </c>
      <c r="AP54" s="335">
        <v>41762</v>
      </c>
      <c r="AQ54" s="336">
        <v>0.5</v>
      </c>
      <c r="AR54" s="337">
        <v>91.9</v>
      </c>
    </row>
    <row r="55" spans="1:44" x14ac:dyDescent="0.15">
      <c r="A55" s="259"/>
      <c r="AK55" s="315" t="s">
        <v>525</v>
      </c>
      <c r="AL55" s="316"/>
      <c r="AM55" s="324">
        <v>3054127</v>
      </c>
      <c r="AN55" s="325">
        <v>115955</v>
      </c>
      <c r="AO55" s="326">
        <v>-37.299999999999997</v>
      </c>
      <c r="AP55" s="327">
        <v>69604</v>
      </c>
      <c r="AQ55" s="328">
        <v>-8.8000000000000007</v>
      </c>
      <c r="AR55" s="329">
        <v>-28.5</v>
      </c>
    </row>
    <row r="56" spans="1:44" x14ac:dyDescent="0.15">
      <c r="A56" s="259"/>
      <c r="AK56" s="330"/>
      <c r="AL56" s="331" t="s">
        <v>523</v>
      </c>
      <c r="AM56" s="332">
        <v>1758019</v>
      </c>
      <c r="AN56" s="333">
        <v>66746</v>
      </c>
      <c r="AO56" s="334">
        <v>-46</v>
      </c>
      <c r="AP56" s="335">
        <v>36247</v>
      </c>
      <c r="AQ56" s="336">
        <v>-13.2</v>
      </c>
      <c r="AR56" s="337">
        <v>-32.799999999999997</v>
      </c>
    </row>
    <row r="57" spans="1:44" x14ac:dyDescent="0.15">
      <c r="A57" s="259"/>
      <c r="AK57" s="315" t="s">
        <v>526</v>
      </c>
      <c r="AL57" s="316"/>
      <c r="AM57" s="324">
        <v>2955575</v>
      </c>
      <c r="AN57" s="325">
        <v>113397</v>
      </c>
      <c r="AO57" s="326">
        <v>-2.2000000000000002</v>
      </c>
      <c r="AP57" s="327">
        <v>68410</v>
      </c>
      <c r="AQ57" s="328">
        <v>-1.7</v>
      </c>
      <c r="AR57" s="329">
        <v>-0.5</v>
      </c>
    </row>
    <row r="58" spans="1:44" x14ac:dyDescent="0.15">
      <c r="A58" s="259"/>
      <c r="AK58" s="330"/>
      <c r="AL58" s="331" t="s">
        <v>523</v>
      </c>
      <c r="AM58" s="332">
        <v>896081</v>
      </c>
      <c r="AN58" s="333">
        <v>34380</v>
      </c>
      <c r="AO58" s="334">
        <v>-48.5</v>
      </c>
      <c r="AP58" s="335">
        <v>35086</v>
      </c>
      <c r="AQ58" s="336">
        <v>-3.2</v>
      </c>
      <c r="AR58" s="337">
        <v>-45.3</v>
      </c>
    </row>
    <row r="59" spans="1:44" x14ac:dyDescent="0.15">
      <c r="A59" s="259"/>
      <c r="AK59" s="315" t="s">
        <v>527</v>
      </c>
      <c r="AL59" s="316"/>
      <c r="AM59" s="324">
        <v>2338175</v>
      </c>
      <c r="AN59" s="325">
        <v>90835</v>
      </c>
      <c r="AO59" s="326">
        <v>-19.899999999999999</v>
      </c>
      <c r="AP59" s="327">
        <v>73019</v>
      </c>
      <c r="AQ59" s="328">
        <v>6.7</v>
      </c>
      <c r="AR59" s="329">
        <v>-26.6</v>
      </c>
    </row>
    <row r="60" spans="1:44" x14ac:dyDescent="0.15">
      <c r="A60" s="259"/>
      <c r="AK60" s="330"/>
      <c r="AL60" s="331" t="s">
        <v>523</v>
      </c>
      <c r="AM60" s="332">
        <v>1108804</v>
      </c>
      <c r="AN60" s="333">
        <v>43075</v>
      </c>
      <c r="AO60" s="334">
        <v>25.3</v>
      </c>
      <c r="AP60" s="335">
        <v>39427</v>
      </c>
      <c r="AQ60" s="336">
        <v>12.4</v>
      </c>
      <c r="AR60" s="337">
        <v>12.9</v>
      </c>
    </row>
    <row r="61" spans="1:44" x14ac:dyDescent="0.15">
      <c r="A61" s="259"/>
      <c r="AK61" s="315" t="s">
        <v>528</v>
      </c>
      <c r="AL61" s="338"/>
      <c r="AM61" s="324">
        <v>3070419</v>
      </c>
      <c r="AN61" s="325">
        <v>116571</v>
      </c>
      <c r="AO61" s="326">
        <v>12.2</v>
      </c>
      <c r="AP61" s="327">
        <v>72392</v>
      </c>
      <c r="AQ61" s="339">
        <v>1.1000000000000001</v>
      </c>
      <c r="AR61" s="329">
        <v>11.1</v>
      </c>
    </row>
    <row r="62" spans="1:44" x14ac:dyDescent="0.15">
      <c r="A62" s="259"/>
      <c r="AK62" s="330"/>
      <c r="AL62" s="331" t="s">
        <v>523</v>
      </c>
      <c r="AM62" s="332">
        <v>1755384</v>
      </c>
      <c r="AN62" s="333">
        <v>66436</v>
      </c>
      <c r="AO62" s="334">
        <v>-0.9</v>
      </c>
      <c r="AP62" s="335">
        <v>38817</v>
      </c>
      <c r="AQ62" s="336">
        <v>0.7</v>
      </c>
      <c r="AR62" s="337">
        <v>-1.6</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dtwiN8YDZasBDSGkrvZ3qS14AwjKcFPDi0tBn57p1vXf65RoudvOZ2N+cCG6oyK6Xs19e2l3yf9Eixk4zHmwAg==" saltValue="OquxgfLbPZlC5wKoP9iiB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480</v>
      </c>
    </row>
    <row r="121" spans="125:125" ht="13.5" hidden="1" customHeight="1" x14ac:dyDescent="0.15">
      <c r="DU121" s="253"/>
    </row>
  </sheetData>
  <sheetProtection algorithmName="SHA-512" hashValue="NECPqOead1LcLwDaS9izysyrrSjosvuhPGK4qNAZn1fkKEYpxSf7gCjFTqZi5xhGZjq8eGVDk1TInUNip642DQ==" saltValue="ztAQrpAtCvHyO5+pgPQll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480</v>
      </c>
    </row>
  </sheetData>
  <sheetProtection algorithmName="SHA-512" hashValue="G51/+SDkGNF//xO4H9YmA27d/lcnRf+uBaJEdCwqb5FULoEMXU9W36/Gp4mwWxV9waHK6bAKnonqVE3u7dZGrQ==" saltValue="G+Wj31xEhiCkD6yZxAEu6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52" t="s">
        <v>3</v>
      </c>
      <c r="D47" s="1152"/>
      <c r="E47" s="1153"/>
      <c r="F47" s="11">
        <v>10.65</v>
      </c>
      <c r="G47" s="12">
        <v>11.43</v>
      </c>
      <c r="H47" s="12">
        <v>10.98</v>
      </c>
      <c r="I47" s="12">
        <v>14.05</v>
      </c>
      <c r="J47" s="13">
        <v>14.43</v>
      </c>
    </row>
    <row r="48" spans="2:10" ht="57.75" customHeight="1" x14ac:dyDescent="0.15">
      <c r="B48" s="14"/>
      <c r="C48" s="1154" t="s">
        <v>4</v>
      </c>
      <c r="D48" s="1154"/>
      <c r="E48" s="1155"/>
      <c r="F48" s="15">
        <v>1.7</v>
      </c>
      <c r="G48" s="16">
        <v>0.44</v>
      </c>
      <c r="H48" s="16">
        <v>5.24</v>
      </c>
      <c r="I48" s="16">
        <v>1.54</v>
      </c>
      <c r="J48" s="17">
        <v>3.56</v>
      </c>
    </row>
    <row r="49" spans="2:10" ht="57.75" customHeight="1" thickBot="1" x14ac:dyDescent="0.2">
      <c r="B49" s="18"/>
      <c r="C49" s="1156" t="s">
        <v>5</v>
      </c>
      <c r="D49" s="1156"/>
      <c r="E49" s="1157"/>
      <c r="F49" s="19">
        <v>1.23</v>
      </c>
      <c r="G49" s="20" t="s">
        <v>535</v>
      </c>
      <c r="H49" s="20">
        <v>4.84</v>
      </c>
      <c r="I49" s="20" t="s">
        <v>536</v>
      </c>
      <c r="J49" s="21">
        <v>2.08</v>
      </c>
    </row>
    <row r="50" spans="2:10" x14ac:dyDescent="0.15"/>
  </sheetData>
  <sheetProtection algorithmName="SHA-512" hashValue="lkwfLiLa0IbcYFzsoGrZld+9A3iDvb6yk42TqvxkLGaS6MSgITbT8+fXEqbQ7IAYUagRGjxQ2Nph+HbZHC9URw==" saltValue="OWw8B/PgVsJILmUgfx1y7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坂本 知世</cp:lastModifiedBy>
  <cp:lastPrinted>2025-03-10T02:26:13Z</cp:lastPrinted>
  <dcterms:created xsi:type="dcterms:W3CDTF">2025-02-19T04:15:47Z</dcterms:created>
  <dcterms:modified xsi:type="dcterms:W3CDTF">2025-09-18T05:55:33Z</dcterms:modified>
  <cp:category/>
</cp:coreProperties>
</file>