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BB2C790E-9792-4435-B0FF-B3A85EF2A5F6}"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BE35" i="10"/>
  <c r="AM35" i="10"/>
  <c r="C34" i="10"/>
  <c r="C35" i="10" s="1"/>
  <c r="C36" i="10" l="1"/>
  <c r="U34" i="10"/>
  <c r="U35" i="10" s="1"/>
  <c r="U36" i="10" s="1"/>
  <c r="AM34" i="10"/>
  <c r="BW34" i="10" s="1"/>
  <c r="BW35" i="10" s="1"/>
  <c r="BW36" i="10" s="1"/>
  <c r="BW37" i="10" s="1"/>
  <c r="BW38" i="10" s="1"/>
  <c r="BW39" i="10" s="1"/>
  <c r="CO34" i="10" s="1"/>
  <c r="CO35" i="10" s="1"/>
  <c r="CO36" i="10" s="1"/>
  <c r="CO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<sst xmlns="http://schemas.openxmlformats.org/spreadsheetml/2006/main" count="1069" uniqueCount="578">
  <si>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</si>
  <si>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</si>
  <si>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</si>
  <si>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</si>
  <si>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</si>
  <si>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</si>
  <si>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</si>
  <si>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</si>
  <si>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</si>
  <si>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</si>
  <si>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</si>
  <si>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</si>
  <si>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</si>
  <si>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</si>
  <si>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</si>
  <si>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</si>
  <si>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</si>
  <si>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</si>
  <si>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</si>
  <si>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</si>
  <si>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</si>
  <si>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</si>
  <si>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</si>
  <si>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</si>
  <si>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</si>
  <si>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</si>
  <si>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</si>
  <si>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</si>
  <si>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</si>
  <si>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</si>
  <si>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</si>
  <si>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</si>
  <si>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</si>
  <si>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</si>
  <si>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</si>
  <si>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</si>
  <si>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</si>
  <si>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</si>
  <si>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</si>
  <si>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</si>
  <si>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</si>
  <si>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</si>
  <si>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</si>
  <si>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</si>
  <si>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</si>
  <si>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</si>
  <si>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</si>
  <si>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</si>
  <si>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</si>
  <si>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</si>
  <si>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</si>
  <si>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</si>
  <si>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</si>
  <si>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</si>
  <si>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</si>
  <si>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</si>
  <si>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</si>
  <si>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</si>
  <si>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</si>
  <si>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</si>
  <si>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</si>
  <si>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</si>
  <si>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</si>
  <si>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</si>
  <si>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</si>
  <si>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</si>
  <si>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</si>
  <si>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</si>
  <si>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</si>
  <si>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</si>
  <si>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</si>
  <si>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</si>
  <si>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</si>
  <si>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</si>
  <si>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</si>
  <si>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</si>
  <si>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</si>
  <si>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</si>
  <si>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</si>
  <si>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</si>
  <si>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</si>
  <si>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</si>
  <si>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</si>
  <si>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</si>
  <si>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</si>
  <si>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</si>
  <si>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</si>
  <si>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</si>
  <si>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</si>
  <si>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</si>
  <si>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</si>
  <si>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</si>
  <si>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</si>
  <si>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</si>
  <si>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</si>
  <si>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</si>
  <si>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</si>
  <si>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</si>
  <si>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</si>
  <si>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</si>
  <si>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</si>
  <si>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</si>
  <si>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</si>
  <si>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</si>
  <si>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</si>
  <si>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</si>
  <si>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</si>
  <si>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</si>
  <si>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</si>
  <si>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</si>
  <si>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</si>
  <si>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</si>
  <si>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</si>
  <si>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</si>
  <si>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</si>
  <si>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</si>
  <si>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</si>
  <si>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</si>
  <si>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</si>
  <si>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</si>
  <si>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</si>
  <si>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</si>
  <si>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</si>
  <si>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</si>
  <si>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</si>
  <si>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</si>
  <si>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</si>
  <si>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</si>
  <si>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</si>
  <si>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</si>
  <si>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</si>
  <si>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</si>
  <si>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</si>
  <si>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</si>
  <si>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</si>
  <si>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</si>
  <si>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</si>
  <si>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</si>
  <si>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</si>
  <si>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</si>
  <si>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</si>
  <si>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</si>
  <si>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</si>
  <si>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</si>
  <si>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</si>
  <si>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</si>
  <si>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</si>
  <si>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</si>
  <si>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</si>
  <si>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</si>
  <si>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</si>
  <si>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</si>
  <si>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</si>
  <si>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</si>
  <si>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</si>
  <si>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</si>
  <si>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</si>
  <si>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</si>
  <si>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</si>
  <si>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</si>
  <si>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</si>
  <si>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</si>
  <si>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</si>
  <si>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</si>
  <si>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</si>
  <si>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</si>
  <si>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</si>
  <si>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</si>
  <si>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</si>
  <si>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</si>
  <si>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</si>
  <si>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</si>
  <si>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</si>
  <si>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</si>
  <si>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</si>
  <si>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</si>
  <si>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</si>
  <si>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</si>
  <si>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</si>
  <si>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</si>
  <si>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</si>
  <si>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</si>
  <si>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</si>
  <si>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</si>
  <si>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</si>
  <si>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</si>
  <si>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</si>
  <si>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</si>
  <si>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</si>
  <si>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</si>
  <si>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</si>
  <si>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</si>
  <si>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</si>
  <si>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</si>
  <si>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</si>
  <si>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</si>
  <si>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</si>
  <si>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</si>
  <si>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</si>
  <si>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</si>
  <si>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</si>
  <si>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</si>
  <si>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</si>
  <si>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広島県東広島市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</si>
  <si>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</si>
  <si>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</si>
  <si>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</si>
  <si>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</si>
  <si>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</si>
  <si>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</si>
  <si>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</si>
  <si>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</si>
  <si>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</si>
  <si>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</si>
  <si>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</si>
  <si>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</si>
  <si>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</si>
  <si>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</si>
  <si>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</si>
  <si>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</si>
  <si>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</si>
  <si>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</si>
  <si>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</si>
  <si>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</si>
  <si>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</si>
  <si>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</si>
  <si>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</si>
  <si>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</si>
  <si>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</si>
  <si>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</si>
  <si>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</si>
  <si>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</si>
  <si>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</si>
  <si>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</si>
  <si>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</si>
  <si>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</si>
  <si>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</si>
  <si>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</si>
  <si>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</si>
  <si>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</si>
  <si>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</si>
  <si>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</si>
  <si>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</si>
  <si>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</si>
  <si>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</si>
  <si>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</si>
  <si>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</si>
  <si>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</si>
  <si>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</si>
  <si>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</si>
  <si>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</si>
  <si>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</si>
  <si>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</si>
  <si>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</si>
  <si>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</si>
  <si>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</si>
  <si>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</si>
  <si>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</si>
  <si>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</si>
  <si>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</si>
  <si>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</si>
  <si>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</si>
  <si>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</si>
  <si>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</si>
  <si>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</si>
  <si>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</si>
  <si>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</si>
  <si>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</si>
  <si>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</si>
  <si>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</si>
  <si>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</si>
  <si>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</si>
  <si>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</si>
  <si>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</si>
  <si>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</si>
  <si>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</si>
  <si>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</si>
  <si>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</si>
  <si>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</si>
  <si>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</si>
  <si>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</si>
  <si>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</si>
  <si>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</si>
  <si>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</si>
  <si>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</si>
  <si>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</si>
  <si>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</si>
  <si>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</si>
  <si>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</si>
  <si>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</si>
  <si>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</si>
  <si>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</si>
  <si>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</si>
  <si>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</si>
  <si>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</si>
  <si>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</si>
  <si>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</si>
  <si>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</si>
  <si>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</si>
  <si>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</si>
  <si>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</si>
  <si>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</si>
  <si>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</si>
  <si>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</si>
  <si>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</si>
  <si>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</si>
  <si>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</si>
  <si>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</si>
  <si>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</si>
  <si>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</si>
  <si>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</si>
  <si>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</si>
  <si>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</si>
  <si>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</si>
  <si>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</si>
  <si>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</si>
  <si>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</si>
  <si>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</si>
  <si>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</si>
  <si>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</si>
  <si>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</si>
  <si>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</si>
  <si>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</si>
  <si>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</si>
  <si>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</si>
  <si>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</si>
  <si>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</si>
  <si>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</si>
  <si>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</si>
  <si>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</si>
  <si>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</si>
  <si>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</si>
  <si>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</si>
  <si>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</si>
  <si>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</si>
  <si>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</si>
  <si>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</si>
  <si>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</si>
  <si>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</si>
  <si>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</si>
  <si>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</si>
  <si>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</si>
  <si>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</si>
  <si>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</si>
  <si>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</si>
  <si>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</si>
  <si>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</si>
  <si>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</si>
  <si>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</si>
  <si>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</si>
  <si>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</si>
  <si>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</si>
  <si>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</si>
  <si>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広島県東広島市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</si>
  <si>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</si>
  <si>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</si>
  <si>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</si>
  <si>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</si>
  <si>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</si>
  <si>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</si>
  <si>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</si>
  <si>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</si>
  <si>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</si>
  <si>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</si>
  <si>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</si>
  <si>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</si>
  <si>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</si>
  <si>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</si>
  <si>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</si>
  <si>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</si>
  <si>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</si>
  <si>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</si>
  <si>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</si>
  <si>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</si>
  <si>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ひがしひろしま墓園管理事業特別会計</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</si>
  <si>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</si>
  <si>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</si>
  <si>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</si>
  <si>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</si>
  <si>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</si>
  <si>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</si>
  <si>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</si>
  <si>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</si>
  <si>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</si>
  <si>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</si>
  <si>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</si>
  <si>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</si>
  <si>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</si>
  <si>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</si>
  <si>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</si>
  <si>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</si>
  <si>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</si>
  <si>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下水道事業会計</t>
    <phoneticPr fontId="5"/>
  </si>
  <si>
    <t>法適用企業</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</si>
  <si>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</si>
  <si>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</si>
  <si>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</si>
  <si>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</si>
  <si>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</si>
  <si>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</si>
  <si>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</si>
  <si>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</si>
  <si>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</si>
  <si>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</si>
  <si>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</si>
  <si>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</si>
  <si>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</si>
  <si>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</si>
  <si>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</si>
  <si>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</si>
  <si>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</si>
  <si>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</si>
  <si>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</si>
  <si>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</si>
  <si>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</si>
  <si>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</si>
  <si>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</si>
  <si>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</si>
  <si>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</si>
  <si>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</si>
  <si>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</si>
  <si>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</si>
  <si>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</si>
  <si>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</si>
  <si>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</si>
  <si>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</si>
  <si>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</si>
  <si>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</si>
  <si>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</si>
  <si>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</si>
  <si>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</si>
  <si>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</si>
  <si>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</si>
  <si>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</si>
  <si>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</si>
  <si>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</si>
  <si>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</si>
  <si>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</si>
  <si>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</si>
  <si>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</si>
  <si>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</si>
  <si>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</si>
  <si>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</si>
  <si>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</si>
  <si>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</si>
  <si>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</si>
  <si>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</si>
  <si>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</si>
  <si>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</si>
  <si>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</si>
  <si>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</si>
  <si>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</si>
  <si>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</si>
  <si>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</si>
  <si>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</si>
  <si>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</si>
  <si>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</si>
  <si>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</si>
  <si>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</si>
  <si>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</si>
  <si>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</si>
  <si>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</si>
  <si>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</si>
  <si>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</si>
  <si>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</si>
  <si>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</si>
  <si>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</si>
  <si>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</si>
  <si>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</si>
  <si>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</si>
  <si>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</si>
  <si>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</si>
  <si>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</si>
  <si>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</si>
  <si>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</si>
  <si>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</si>
  <si>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</si>
  <si>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</si>
  <si>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</si>
  <si>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</si>
  <si>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</si>
  <si>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</si>
  <si>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</si>
  <si>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</si>
  <si>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</si>
  <si>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</si>
  <si>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</si>
  <si>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</si>
  <si>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</si>
  <si>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</si>
  <si>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</si>
  <si>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</si>
  <si>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</si>
  <si>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</si>
  <si>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</si>
  <si>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</si>
  <si>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</si>
  <si>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</si>
  <si>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</si>
  <si>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</si>
  <si>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</si>
  <si>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</si>
  <si>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</si>
  <si>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</si>
  <si>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</si>
  <si>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</si>
  <si>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</si>
  <si>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</si>
  <si>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</si>
  <si>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</si>
  <si>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</si>
  <si>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</si>
  <si>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</si>
  <si>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</si>
  <si>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</si>
  <si>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</si>
  <si>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</si>
  <si>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</si>
  <si>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</si>
  <si>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</si>
  <si>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</si>
  <si>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</si>
  <si>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</si>
  <si>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</si>
  <si>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</si>
  <si>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</si>
  <si>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</si>
  <si>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</si>
  <si>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</si>
  <si>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</si>
  <si>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</si>
  <si>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0.02</t>
  </si>
  <si>
    <t>▲ 3.35</t>
  </si>
  <si>
    <t>下水道事業会計</t>
  </si>
  <si>
    <t>一般会計</t>
  </si>
  <si>
    <t>介護保険特別会計(保険事業勘定)</t>
  </si>
  <si>
    <t>国民健康保険特別会計</t>
  </si>
  <si>
    <t>後期高齢者医療特別会計</t>
  </si>
  <si>
    <t>八本松駅前土地区画整理事業特別会計</t>
  </si>
  <si>
    <t>ひがしひろしま墓園管理事業特別会計</t>
  </si>
  <si>
    <t>特定地域生活排水処理事業特別会計</t>
  </si>
  <si>
    <t>その他会計（赤字）</t>
  </si>
  <si>
    <t>その他会計（黒字）</t>
  </si>
  <si>
    <t>R01</t>
    <phoneticPr fontId="5"/>
  </si>
  <si>
    <t>R02</t>
    <phoneticPr fontId="5"/>
  </si>
  <si>
    <t>R03</t>
    <phoneticPr fontId="5"/>
  </si>
  <si>
    <t>R04</t>
    <phoneticPr fontId="5"/>
  </si>
  <si>
    <t>R05</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</si>
  <si>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</si>
  <si>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</si>
  <si>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シマチ</t>
    </rPh>
    <rPh sb="5" eb="7">
      <t>ソウゴウ</t>
    </rPh>
    <rPh sb="7" eb="9">
      <t>ジム</t>
    </rPh>
    <rPh sb="9" eb="11">
      <t>クミアイ</t>
    </rPh>
    <phoneticPr fontId="2"/>
  </si>
  <si>
    <t>広島県後期高齢者医療広域連合（一般会計）</t>
    <rPh sb="0" eb="3">
      <t>ヒロシマケン</t>
    </rPh>
    <rPh sb="3" eb="8">
      <t>コウキコウレイシャ</t>
    </rPh>
    <rPh sb="8" eb="10">
      <t>イリョウ</t>
    </rPh>
    <rPh sb="10" eb="14">
      <t>コウイキレンゴウ</t>
    </rPh>
    <rPh sb="15" eb="17">
      <t>イッパン</t>
    </rPh>
    <rPh sb="17" eb="19">
      <t>カイケイ</t>
    </rPh>
    <phoneticPr fontId="2"/>
  </si>
  <si>
    <t>広島県後期高齢者医療広域連合（特別会計）</t>
    <rPh sb="0" eb="3">
      <t>ヒロシマケン</t>
    </rPh>
    <rPh sb="3" eb="8">
      <t>コウキコウレイシャ</t>
    </rPh>
    <rPh sb="8" eb="10">
      <t>イリョウ</t>
    </rPh>
    <rPh sb="10" eb="12">
      <t>コウイキ</t>
    </rPh>
    <rPh sb="12" eb="14">
      <t>レンゴウ</t>
    </rPh>
    <rPh sb="15" eb="19">
      <t>トクベツカイケイ</t>
    </rPh>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</si>
  <si>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</si>
  <si>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</si>
  <si>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3">
      <t>シンコウジギョウダン</t>
    </rPh>
    <phoneticPr fontId="2"/>
  </si>
  <si>
    <t>東広島スマートエネルギー株式会社</t>
    <rPh sb="0" eb="3">
      <t>ヒガシヒロシマ</t>
    </rPh>
    <rPh sb="12" eb="16">
      <t>カブシキガイシャ</t>
    </rPh>
    <phoneticPr fontId="2"/>
  </si>
  <si>
    <t>法適用企業</t>
    <rPh sb="0" eb="5">
      <t>ホウテキヨウキギョウ</t>
    </rPh>
    <phoneticPr fontId="2"/>
  </si>
  <si>
    <t>-</t>
    <phoneticPr fontId="2"/>
  </si>
  <si>
    <t>－</t>
    <phoneticPr fontId="2"/>
  </si>
  <si>
    <t>地域振興基金</t>
    <rPh sb="0" eb="6">
      <t>チイキシンコウキキン</t>
    </rPh>
    <phoneticPr fontId="5"/>
  </si>
  <si>
    <t>水道事業整備基金</t>
    <rPh sb="0" eb="2">
      <t>スイドウ</t>
    </rPh>
    <rPh sb="2" eb="4">
      <t>ジギョウ</t>
    </rPh>
    <rPh sb="4" eb="6">
      <t>セイビ</t>
    </rPh>
    <rPh sb="6" eb="8">
      <t>キキン</t>
    </rPh>
    <phoneticPr fontId="2"/>
  </si>
  <si>
    <t>公共施設総合管理基金</t>
    <rPh sb="0" eb="4">
      <t>コウキョウシセツ</t>
    </rPh>
    <rPh sb="4" eb="6">
      <t>ソウゴウ</t>
    </rPh>
    <rPh sb="6" eb="8">
      <t>カンリ</t>
    </rPh>
    <rPh sb="8" eb="10">
      <t>キキン</t>
    </rPh>
    <phoneticPr fontId="2"/>
  </si>
  <si>
    <t>文化体育施設建設基金</t>
    <rPh sb="0" eb="4">
      <t>ブンカタイイク</t>
    </rPh>
    <rPh sb="4" eb="6">
      <t>シセツ</t>
    </rPh>
    <rPh sb="6" eb="8">
      <t>ケンセツ</t>
    </rPh>
    <rPh sb="8" eb="10">
      <t>キキン</t>
    </rPh>
    <phoneticPr fontId="2"/>
  </si>
  <si>
    <t>都市基盤整備基金</t>
    <rPh sb="0" eb="4">
      <t>トシキバン</t>
    </rPh>
    <rPh sb="4" eb="6">
      <t>セイビ</t>
    </rPh>
    <rPh sb="6" eb="8">
      <t>キキン</t>
    </rPh>
    <phoneticPr fontId="2"/>
  </si>
  <si>
    <t>広島県水道広域連合企業団（水道事業会計）</t>
    <rPh sb="0" eb="3">
      <t>ヒロシマケン</t>
    </rPh>
    <rPh sb="3" eb="5">
      <t>スイドウ</t>
    </rPh>
    <rPh sb="5" eb="9">
      <t>コウイキレンゴウ</t>
    </rPh>
    <rPh sb="9" eb="12">
      <t>キギョウダン</t>
    </rPh>
    <rPh sb="13" eb="15">
      <t>スイドウ</t>
    </rPh>
    <rPh sb="15" eb="17">
      <t>ジギョウ</t>
    </rPh>
    <rPh sb="17" eb="19">
      <t>カイケイ</t>
    </rPh>
    <phoneticPr fontId="2"/>
  </si>
  <si>
    <t>広島県水道広域連合企業団（工業用水道事業会計）</t>
    <rPh sb="0" eb="3">
      <t>ヒロシマケン</t>
    </rPh>
    <rPh sb="3" eb="5">
      <t>スイドウ</t>
    </rPh>
    <rPh sb="5" eb="9">
      <t>コウイキレンゴウ</t>
    </rPh>
    <rPh sb="9" eb="12">
      <t>キギョウダン</t>
    </rPh>
    <rPh sb="13" eb="15">
      <t>コウギョウ</t>
    </rPh>
    <rPh sb="15" eb="16">
      <t>ヨウ</t>
    </rPh>
    <rPh sb="16" eb="18">
      <t>スイドウ</t>
    </rPh>
    <rPh sb="18" eb="20">
      <t>ジギョウ</t>
    </rPh>
    <rPh sb="20" eb="22">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</si>
  <si>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</si>
  <si>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</si>
  <si>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ており、算出されていない。有形固定資産減価償却率は類似団体の平均を下回っている。今後、施設等の老朽化が進むことにより、一時的に財政負担が集中することも考えられるため、第２次東広島市公共施設等総合管理計画に基づき、施設の予防保全や長寿命化対策を実施し、財政負担の軽減及び平準化に努める。</t>
    <rPh sb="117" eb="118">
      <t>ダイ</t>
    </rPh>
    <rPh sb="119" eb="120">
      <t>ジ</t>
    </rPh>
    <rPh sb="120" eb="124">
      <t>ヒガシヒロシマシ</t>
    </rPh>
    <rPh sb="140" eb="142">
      <t>シセツ</t>
    </rPh>
    <rPh sb="143" eb="145">
      <t>ヨボウ</t>
    </rPh>
    <rPh sb="145" eb="147">
      <t>ホゼン</t>
    </rPh>
    <rPh sb="148" eb="152">
      <t>チョウジュミョウカ</t>
    </rPh>
    <rPh sb="152" eb="154">
      <t>タイサク</t>
    </rPh>
    <rPh sb="155" eb="157">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</si>
  <si>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</si>
  <si>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</si>
  <si>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</si>
  <si>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</si>
  <si>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</si>
  <si>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</si>
  <si>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に引き続き、充当可能財源等が将来負担額を上回っており、算出されていない。実質公債費比率は、合併特例債の残高減少に伴い、合併特例債償還費に係る基準財政需要額が減少したことによって、一般財源を充当する公債費等が増加したことから、単年度の比率は上昇し、３年間平均でも0.6ポイント上昇し、2.9%となった。今後も将来への負担を考慮した地方債の発行に努める。</t>
    <rPh sb="56" eb="61">
      <t>ガッペイトクレイサイ</t>
    </rPh>
    <rPh sb="62" eb="64">
      <t>ザンダカ</t>
    </rPh>
    <rPh sb="64" eb="66">
      <t>ゲンショウ</t>
    </rPh>
    <rPh sb="67" eb="68">
      <t>トモナ</t>
    </rPh>
    <rPh sb="70" eb="75">
      <t>ガッペイトクレイサイ</t>
    </rPh>
    <rPh sb="75" eb="78">
      <t>ショウカンヒ</t>
    </rPh>
    <rPh sb="79" eb="80">
      <t>カカ</t>
    </rPh>
    <rPh sb="81" eb="88">
      <t>キジュンザイセイジュヨウガク</t>
    </rPh>
    <rPh sb="89" eb="91">
      <t>ゲンショウ</t>
    </rPh>
    <rPh sb="112" eb="113">
      <t>ナド</t>
    </rPh>
    <rPh sb="114" eb="116">
      <t>ゾウカ</t>
    </rPh>
    <rPh sb="148" eb="150">
      <t>ジョウショウ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</si>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</sst>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17BA-47AD-AA6E-C4296FF848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46426</c:v>
                </c:pt>
                <c:pt idx="1">
                  <c:v>59986</c:v>
                </c:pt>
                <c:pt idx="2">
                  <c:v>49009</c:v>
                </c:pt>
                <c:pt idx="3">
                  <c:v>67625</c:v>
                </c:pt>
                <c:pt idx="4">
                  <c:v>65738</c:v>
                </c:pt>
              </c:numCache>
            </c:numRef>
          </c:val>
          <c:smooth val="0"/>
          <c:extLst>
            <c:ext xmlns:c16="http://schemas.microsoft.com/office/drawing/2014/chart" uri="{C3380CC4-5D6E-409C-BE32-E72D297353CC}">
              <c16:uniqueId val="{00000001-17BA-47AD-AA6E-C4296FF848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7.86</c:v>
                </c:pt>
                <c:pt idx="1">
                  <c:v>5.24</c:v>
                </c:pt>
                <c:pt idx="2">
                  <c:v>5.04</c:v>
                </c:pt>
                <c:pt idx="3">
                  <c:v>0.77</c:v>
                </c:pt>
                <c:pt idx="4">
                  <c:v>1.72</c:v>
                </c:pt>
              </c:numCache>
            </c:numRef>
          </c:val>
          <c:extLst>
            <c:ext xmlns:c16="http://schemas.microsoft.com/office/drawing/2014/chart" uri="{C3380CC4-5D6E-409C-BE32-E72D297353CC}">
              <c16:uniqueId val="{00000000-66E6-49BC-A2AA-CA66FF6410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29.58</c:v>
                </c:pt>
                <c:pt idx="1">
                  <c:v>32.49</c:v>
                </c:pt>
                <c:pt idx="2">
                  <c:v>31.51</c:v>
                </c:pt>
                <c:pt idx="3">
                  <c:v>33.61</c:v>
                </c:pt>
                <c:pt idx="4">
                  <c:v>33.06</c:v>
                </c:pt>
              </c:numCache>
            </c:numRef>
          </c:val>
          <c:extLst>
            <c:ext xmlns:c16="http://schemas.microsoft.com/office/drawing/2014/chart" uri="{C3380CC4-5D6E-409C-BE32-E72D297353CC}">
              <c16:uniqueId val="{00000001-66E6-49BC-A2AA-CA66FF6410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c:v>
                </c:pt>
                <c:pt idx="1">
                  <c:v>2.13</c:v>
                </c:pt>
                <c:pt idx="2">
                  <c:v>-0.02</c:v>
                </c:pt>
                <c:pt idx="3">
                  <c:v>-3.35</c:v>
                </c:pt>
                <c:pt idx="4">
                  <c:v>1.97</c:v>
                </c:pt>
              </c:numCache>
            </c:numRef>
          </c:val>
          <c:smooth val="0"/>
          <c:extLst>
            <c:ext xmlns:c16="http://schemas.microsoft.com/office/drawing/2014/chart" uri="{C3380CC4-5D6E-409C-BE32-E72D297353CC}">
              <c16:uniqueId val="{00000002-66E6-49BC-A2AA-CA66FF6410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14.66</c:v>
                </c:pt>
                <c:pt idx="2">
                  <c:v>#N/A</c:v>
                </c:pt>
                <c:pt idx="3">
                  <c:v>14.86</c:v>
                </c:pt>
                <c:pt idx="4">
                  <c:v>#N/A</c:v>
                </c:pt>
                <c:pt idx="5">
                  <c:v>14.78</c:v>
                </c:pt>
                <c:pt idx="6">
                  <c:v>#N/A</c:v>
                </c:pt>
                <c:pt idx="7">
                  <c:v>4.96</c:v>
                </c:pt>
                <c:pt idx="8">
                  <c:v>0</c:v>
                </c:pt>
                <c:pt idx="9">
                  <c:v>0</c:v>
                </c:pt>
              </c:numCache>
            </c:numRef>
          </c:val>
          <c:extLst>
            <c:ext xmlns:c16="http://schemas.microsoft.com/office/drawing/2014/chart" uri="{C3380CC4-5D6E-409C-BE32-E72D297353CC}">
              <c16:uniqueId val="{00000000-6EB5-4A4E-94F5-D47B1FB46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B5-4A4E-94F5-D47B1FB46A6C}"/>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B5-4A4E-94F5-D47B1FB46A6C}"/>
            </c:ext>
          </c:extLst>
        </c:ser>
        <c:ser>
          <c:idx val="3"/>
          <c:order val="3"/>
          <c:tx>
            <c:strRef>
              <c:f>データシート!$A$30</c:f>
              <c:strCache>
                <c:ptCount val="1"/>
                <c:pt idx="0">
                  <c:v>ひがしひろしま墓園管理事業特別会計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EB5-4A4E-94F5-D47B1FB46A6C}"/>
            </c:ext>
          </c:extLst>
        </c:ser>
        <c:ser>
          <c:idx val="4"/>
          <c:order val="4"/>
          <c:tx>
            <c:strRef>
              <c:f>データシート!$A$31</c:f>
              <c:strCache>
                <c:ptCount val="1"/>
                <c:pt idx="0">
                  <c:v>八本松駅前土地区画整理事業特別会計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c:v>
                </c:pt>
                <c:pt idx="4">
                  <c:v>#N/A</c:v>
                </c:pt>
                <c:pt idx="5">
                  <c:v>0.04</c:v>
                </c:pt>
                <c:pt idx="6">
                  <c:v>#N/A</c:v>
                </c:pt>
                <c:pt idx="7">
                  <c:v>0.02</c:v>
                </c:pt>
                <c:pt idx="8">
                  <c:v>#N/A</c:v>
                </c:pt>
                <c:pt idx="9">
                  <c:v>0.01</c:v>
                </c:pt>
              </c:numCache>
            </c:numRef>
          </c:val>
          <c:extLst>
            <c:ext xmlns:c16="http://schemas.microsoft.com/office/drawing/2014/chart" uri="{C3380CC4-5D6E-409C-BE32-E72D297353CC}">
              <c16:uniqueId val="{00000004-6EB5-4A4E-94F5-D47B1FB46A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0.06</c:v>
                </c:pt>
                <c:pt idx="8">
                  <c:v>#N/A</c:v>
                </c:pt>
                <c:pt idx="9">
                  <c:v>0.02</c:v>
                </c:pt>
              </c:numCache>
            </c:numRef>
          </c:val>
          <c:extLst>
            <c:ext xmlns:c16="http://schemas.microsoft.com/office/drawing/2014/chart" uri="{C3380CC4-5D6E-409C-BE32-E72D297353CC}">
              <c16:uniqueId val="{00000005-6EB5-4A4E-94F5-D47B1FB46A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0.32</c:v>
                </c:pt>
                <c:pt idx="4">
                  <c:v>#N/A</c:v>
                </c:pt>
                <c:pt idx="5">
                  <c:v>0.27</c:v>
                </c:pt>
                <c:pt idx="6">
                  <c:v>#N/A</c:v>
                </c:pt>
                <c:pt idx="7">
                  <c:v>0.15</c:v>
                </c:pt>
                <c:pt idx="8">
                  <c:v>#N/A</c:v>
                </c:pt>
                <c:pt idx="9">
                  <c:v>0.11</c:v>
                </c:pt>
              </c:numCache>
            </c:numRef>
          </c:val>
          <c:extLst>
            <c:ext xmlns:c16="http://schemas.microsoft.com/office/drawing/2014/chart" uri="{C3380CC4-5D6E-409C-BE32-E72D297353CC}">
              <c16:uniqueId val="{00000006-6EB5-4A4E-94F5-D47B1FB46A6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0.62</c:v>
                </c:pt>
                <c:pt idx="4">
                  <c:v>#N/A</c:v>
                </c:pt>
                <c:pt idx="5">
                  <c:v>0.39</c:v>
                </c:pt>
                <c:pt idx="6">
                  <c:v>#N/A</c:v>
                </c:pt>
                <c:pt idx="7">
                  <c:v>0.86</c:v>
                </c:pt>
                <c:pt idx="8">
                  <c:v>#N/A</c:v>
                </c:pt>
                <c:pt idx="9">
                  <c:v>0.61</c:v>
                </c:pt>
              </c:numCache>
            </c:numRef>
          </c:val>
          <c:extLst>
            <c:ext xmlns:c16="http://schemas.microsoft.com/office/drawing/2014/chart" uri="{C3380CC4-5D6E-409C-BE32-E72D297353CC}">
              <c16:uniqueId val="{00000007-6EB5-4A4E-94F5-D47B1FB46A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7.86</c:v>
                </c:pt>
                <c:pt idx="2">
                  <c:v>#N/A</c:v>
                </c:pt>
                <c:pt idx="3">
                  <c:v>5.23</c:v>
                </c:pt>
                <c:pt idx="4">
                  <c:v>#N/A</c:v>
                </c:pt>
                <c:pt idx="5">
                  <c:v>4.99</c:v>
                </c:pt>
                <c:pt idx="6">
                  <c:v>#N/A</c:v>
                </c:pt>
                <c:pt idx="7">
                  <c:v>0.74</c:v>
                </c:pt>
                <c:pt idx="8">
                  <c:v>#N/A</c:v>
                </c:pt>
                <c:pt idx="9">
                  <c:v>1.7</c:v>
                </c:pt>
              </c:numCache>
            </c:numRef>
          </c:val>
          <c:extLst>
            <c:ext xmlns:c16="http://schemas.microsoft.com/office/drawing/2014/chart" uri="{C3380CC4-5D6E-409C-BE32-E72D297353CC}">
              <c16:uniqueId val="{00000008-6EB5-4A4E-94F5-D47B1FB46A6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c:v>
                </c:pt>
                <c:pt idx="2">
                  <c:v>#N/A</c:v>
                </c:pt>
                <c:pt idx="3">
                  <c:v>1.99</c:v>
                </c:pt>
                <c:pt idx="4">
                  <c:v>#N/A</c:v>
                </c:pt>
                <c:pt idx="5">
                  <c:v>3.07</c:v>
                </c:pt>
                <c:pt idx="6">
                  <c:v>#N/A</c:v>
                </c:pt>
                <c:pt idx="7">
                  <c:v>4.07</c:v>
                </c:pt>
                <c:pt idx="8">
                  <c:v>#N/A</c:v>
                </c:pt>
                <c:pt idx="9">
                  <c:v>4.9400000000000004</c:v>
                </c:pt>
              </c:numCache>
            </c:numRef>
          </c:val>
          <c:extLst>
            <c:ext xmlns:c16="http://schemas.microsoft.com/office/drawing/2014/chart" uri="{C3380CC4-5D6E-409C-BE32-E72D297353CC}">
              <c16:uniqueId val="{00000009-6EB5-4A4E-94F5-D47B1FB46A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9346</c:v>
                </c:pt>
                <c:pt idx="5">
                  <c:v>9089</c:v>
                </c:pt>
                <c:pt idx="8">
                  <c:v>8857</c:v>
                </c:pt>
                <c:pt idx="11">
                  <c:v>8605</c:v>
                </c:pt>
                <c:pt idx="14">
                  <c:v>8336</c:v>
                </c:pt>
              </c:numCache>
            </c:numRef>
          </c:val>
          <c:extLst>
            <c:ext xmlns:c16="http://schemas.microsoft.com/office/drawing/2014/chart" uri="{C3380CC4-5D6E-409C-BE32-E72D297353CC}">
              <c16:uniqueId val="{00000000-64E1-422E-91A5-7CB0FF1B17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E1-422E-91A5-7CB0FF1B17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110</c:v>
                </c:pt>
                <c:pt idx="6">
                  <c:v>73</c:v>
                </c:pt>
                <c:pt idx="9">
                  <c:v>72</c:v>
                </c:pt>
                <c:pt idx="12">
                  <c:v>72</c:v>
                </c:pt>
              </c:numCache>
            </c:numRef>
          </c:val>
          <c:extLst>
            <c:ext xmlns:c16="http://schemas.microsoft.com/office/drawing/2014/chart" uri="{C3380CC4-5D6E-409C-BE32-E72D297353CC}">
              <c16:uniqueId val="{00000002-64E1-422E-91A5-7CB0FF1B17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268</c:v>
                </c:pt>
                <c:pt idx="3">
                  <c:v>206</c:v>
                </c:pt>
                <c:pt idx="6">
                  <c:v>146</c:v>
                </c:pt>
                <c:pt idx="9">
                  <c:v>130</c:v>
                </c:pt>
                <c:pt idx="12">
                  <c:v>290</c:v>
                </c:pt>
              </c:numCache>
            </c:numRef>
          </c:val>
          <c:extLst>
            <c:ext xmlns:c16="http://schemas.microsoft.com/office/drawing/2014/chart" uri="{C3380CC4-5D6E-409C-BE32-E72D297353CC}">
              <c16:uniqueId val="{00000003-64E1-422E-91A5-7CB0FF1B17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585</c:v>
                </c:pt>
                <c:pt idx="3">
                  <c:v>481</c:v>
                </c:pt>
                <c:pt idx="6">
                  <c:v>466</c:v>
                </c:pt>
                <c:pt idx="9">
                  <c:v>448</c:v>
                </c:pt>
                <c:pt idx="12">
                  <c:v>372</c:v>
                </c:pt>
              </c:numCache>
            </c:numRef>
          </c:val>
          <c:extLst>
            <c:ext xmlns:c16="http://schemas.microsoft.com/office/drawing/2014/chart" uri="{C3380CC4-5D6E-409C-BE32-E72D297353CC}">
              <c16:uniqueId val="{00000004-64E1-422E-91A5-7CB0FF1B17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E1-422E-91A5-7CB0FF1B17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E1-422E-91A5-7CB0FF1B17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8861</c:v>
                </c:pt>
                <c:pt idx="3">
                  <c:v>8895</c:v>
                </c:pt>
                <c:pt idx="6">
                  <c:v>9125</c:v>
                </c:pt>
                <c:pt idx="9">
                  <c:v>9201</c:v>
                </c:pt>
                <c:pt idx="12">
                  <c:v>9033</c:v>
                </c:pt>
              </c:numCache>
            </c:numRef>
          </c:val>
          <c:extLst>
            <c:ext xmlns:c16="http://schemas.microsoft.com/office/drawing/2014/chart" uri="{C3380CC4-5D6E-409C-BE32-E72D297353CC}">
              <c16:uniqueId val="{00000007-64E1-422E-91A5-7CB0FF1B17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372</c:v>
                </c:pt>
                <c:pt idx="2">
                  <c:v>#N/A</c:v>
                </c:pt>
                <c:pt idx="3">
                  <c:v>#N/A</c:v>
                </c:pt>
                <c:pt idx="4">
                  <c:v>603</c:v>
                </c:pt>
                <c:pt idx="5">
                  <c:v>#N/A</c:v>
                </c:pt>
                <c:pt idx="6">
                  <c:v>#N/A</c:v>
                </c:pt>
                <c:pt idx="7">
                  <c:v>953</c:v>
                </c:pt>
                <c:pt idx="8">
                  <c:v>#N/A</c:v>
                </c:pt>
                <c:pt idx="9">
                  <c:v>#N/A</c:v>
                </c:pt>
                <c:pt idx="10">
                  <c:v>1246</c:v>
                </c:pt>
                <c:pt idx="11">
                  <c:v>#N/A</c:v>
                </c:pt>
                <c:pt idx="12">
                  <c:v>#N/A</c:v>
                </c:pt>
                <c:pt idx="13">
                  <c:v>1431</c:v>
                </c:pt>
                <c:pt idx="14">
                  <c:v>#N/A</c:v>
                </c:pt>
              </c:numCache>
            </c:numRef>
          </c:val>
          <c:smooth val="0"/>
          <c:extLst>
            <c:ext xmlns:c16="http://schemas.microsoft.com/office/drawing/2014/chart" uri="{C3380CC4-5D6E-409C-BE32-E72D297353CC}">
              <c16:uniqueId val="{00000008-64E1-422E-91A5-7CB0FF1B17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73558</c:v>
                </c:pt>
                <c:pt idx="5">
                  <c:v>73390</c:v>
                </c:pt>
                <c:pt idx="8">
                  <c:v>77874</c:v>
                </c:pt>
                <c:pt idx="11">
                  <c:v>77392</c:v>
                </c:pt>
                <c:pt idx="14">
                  <c:v>74638</c:v>
                </c:pt>
              </c:numCache>
            </c:numRef>
          </c:val>
          <c:extLst>
            <c:ext xmlns:c16="http://schemas.microsoft.com/office/drawing/2014/chart" uri="{C3380CC4-5D6E-409C-BE32-E72D297353CC}">
              <c16:uniqueId val="{00000000-9613-4C92-A2CE-D195B3B812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10010</c:v>
                </c:pt>
                <c:pt idx="5">
                  <c:v>8646</c:v>
                </c:pt>
                <c:pt idx="8">
                  <c:v>8006</c:v>
                </c:pt>
                <c:pt idx="11">
                  <c:v>9508</c:v>
                </c:pt>
                <c:pt idx="14">
                  <c:v>9572</c:v>
                </c:pt>
              </c:numCache>
            </c:numRef>
          </c:val>
          <c:extLst>
            <c:ext xmlns:c16="http://schemas.microsoft.com/office/drawing/2014/chart" uri="{C3380CC4-5D6E-409C-BE32-E72D297353CC}">
              <c16:uniqueId val="{00000001-9613-4C92-A2CE-D195B3B812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28189</c:v>
                </c:pt>
                <c:pt idx="5">
                  <c:v>29608</c:v>
                </c:pt>
                <c:pt idx="8">
                  <c:v>32118</c:v>
                </c:pt>
                <c:pt idx="11">
                  <c:v>36995</c:v>
                </c:pt>
                <c:pt idx="14">
                  <c:v>34900</c:v>
                </c:pt>
              </c:numCache>
            </c:numRef>
          </c:val>
          <c:extLst>
            <c:ext xmlns:c16="http://schemas.microsoft.com/office/drawing/2014/chart" uri="{C3380CC4-5D6E-409C-BE32-E72D297353CC}">
              <c16:uniqueId val="{00000002-9613-4C92-A2CE-D195B3B812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13-4C92-A2CE-D195B3B812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13-4C92-A2CE-D195B3B812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137</c:v>
                </c:pt>
                <c:pt idx="9">
                  <c:v>63</c:v>
                </c:pt>
                <c:pt idx="12">
                  <c:v>0</c:v>
                </c:pt>
              </c:numCache>
            </c:numRef>
          </c:val>
          <c:extLst>
            <c:ext xmlns:c16="http://schemas.microsoft.com/office/drawing/2014/chart" uri="{C3380CC4-5D6E-409C-BE32-E72D297353CC}">
              <c16:uniqueId val="{00000005-9613-4C92-A2CE-D195B3B812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8922</c:v>
                </c:pt>
                <c:pt idx="3">
                  <c:v>9001</c:v>
                </c:pt>
                <c:pt idx="6">
                  <c:v>9013</c:v>
                </c:pt>
                <c:pt idx="9">
                  <c:v>9112</c:v>
                </c:pt>
                <c:pt idx="12">
                  <c:v>9453</c:v>
                </c:pt>
              </c:numCache>
            </c:numRef>
          </c:val>
          <c:extLst>
            <c:ext xmlns:c16="http://schemas.microsoft.com/office/drawing/2014/chart" uri="{C3380CC4-5D6E-409C-BE32-E72D297353CC}">
              <c16:uniqueId val="{00000006-9613-4C92-A2CE-D195B3B812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2559</c:v>
                </c:pt>
                <c:pt idx="3">
                  <c:v>10995</c:v>
                </c:pt>
                <c:pt idx="6">
                  <c:v>14220</c:v>
                </c:pt>
                <c:pt idx="9">
                  <c:v>14132</c:v>
                </c:pt>
                <c:pt idx="12">
                  <c:v>14364</c:v>
                </c:pt>
              </c:numCache>
            </c:numRef>
          </c:val>
          <c:extLst>
            <c:ext xmlns:c16="http://schemas.microsoft.com/office/drawing/2014/chart" uri="{C3380CC4-5D6E-409C-BE32-E72D297353CC}">
              <c16:uniqueId val="{00000007-9613-4C92-A2CE-D195B3B812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8578</c:v>
                </c:pt>
                <c:pt idx="3">
                  <c:v>6853</c:v>
                </c:pt>
                <c:pt idx="6">
                  <c:v>6161</c:v>
                </c:pt>
                <c:pt idx="9">
                  <c:v>6002</c:v>
                </c:pt>
                <c:pt idx="12">
                  <c:v>5329</c:v>
                </c:pt>
              </c:numCache>
            </c:numRef>
          </c:val>
          <c:extLst>
            <c:ext xmlns:c16="http://schemas.microsoft.com/office/drawing/2014/chart" uri="{C3380CC4-5D6E-409C-BE32-E72D297353CC}">
              <c16:uniqueId val="{00000008-9613-4C92-A2CE-D195B3B812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4080</c:v>
                </c:pt>
                <c:pt idx="3">
                  <c:v>1768</c:v>
                </c:pt>
                <c:pt idx="6">
                  <c:v>1453</c:v>
                </c:pt>
                <c:pt idx="9">
                  <c:v>1305</c:v>
                </c:pt>
                <c:pt idx="12">
                  <c:v>1189</c:v>
                </c:pt>
              </c:numCache>
            </c:numRef>
          </c:val>
          <c:extLst>
            <c:ext xmlns:c16="http://schemas.microsoft.com/office/drawing/2014/chart" uri="{C3380CC4-5D6E-409C-BE32-E72D297353CC}">
              <c16:uniqueId val="{00000009-9613-4C92-A2CE-D195B3B812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74519</c:v>
                </c:pt>
                <c:pt idx="3">
                  <c:v>74894</c:v>
                </c:pt>
                <c:pt idx="6">
                  <c:v>75832</c:v>
                </c:pt>
                <c:pt idx="9">
                  <c:v>74680</c:v>
                </c:pt>
                <c:pt idx="12">
                  <c:v>72530</c:v>
                </c:pt>
              </c:numCache>
            </c:numRef>
          </c:val>
          <c:extLst>
            <c:ext xmlns:c16="http://schemas.microsoft.com/office/drawing/2014/chart" uri="{C3380CC4-5D6E-409C-BE32-E72D297353CC}">
              <c16:uniqueId val="{0000000A-9613-4C92-A2CE-D195B3B812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13-4C92-A2CE-D195B3B812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15274</c:v>
                </c:pt>
                <c:pt idx="1">
                  <c:v>15783</c:v>
                </c:pt>
                <c:pt idx="2">
                  <c:v>15978</c:v>
                </c:pt>
              </c:numCache>
            </c:numRef>
          </c:val>
          <c:extLst>
            <c:ext xmlns:c16="http://schemas.microsoft.com/office/drawing/2014/chart" uri="{C3380CC4-5D6E-409C-BE32-E72D297353CC}">
              <c16:uniqueId val="{00000000-0084-4155-8565-6B5028CC55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3080</c:v>
                </c:pt>
                <c:pt idx="1">
                  <c:v>2481</c:v>
                </c:pt>
                <c:pt idx="2">
                  <c:v>1024</c:v>
                </c:pt>
              </c:numCache>
            </c:numRef>
          </c:val>
          <c:extLst>
            <c:ext xmlns:c16="http://schemas.microsoft.com/office/drawing/2014/chart" uri="{C3380CC4-5D6E-409C-BE32-E72D297353CC}">
              <c16:uniqueId val="{00000001-0084-4155-8565-6B5028CC55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11973</c:v>
                </c:pt>
                <c:pt idx="1">
                  <c:v>16653</c:v>
                </c:pt>
                <c:pt idx="2">
                  <c:v>15701</c:v>
                </c:pt>
              </c:numCache>
            </c:numRef>
          </c:val>
          <c:extLst>
            <c:ext xmlns:c16="http://schemas.microsoft.com/office/drawing/2014/chart" uri="{C3380CC4-5D6E-409C-BE32-E72D297353CC}">
              <c16:uniqueId val="{00000002-0084-4155-8565-6B5028CC55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{3E70825B-389D-4D0A-938F-EA18D385750A}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6D-4838-B066-1AA7E3EA60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{E9FD5648-6AF4-4087-97C5-7651FEAB9D91}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6D-4838-B066-1AA7E3EA60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{7BBCADFA-9848-47D0-B770-6E0CD614A43A}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6D-4838-B066-1AA7E3EA60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{B05C88A0-BE15-4C20-A46A-3C3F6303CE75}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6D-4838-B066-1AA7E3EA60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{D1117889-6900-44EB-8263-A6BC067A1A15}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6D-4838-B066-1AA7E3EA60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{94E41705-EA20-4362-80D7-0A4F1E8BF720}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6D-4838-B066-1AA7E3EA60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{326BAD44-CD51-426C-9D02-EFC0C4F7AE91}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6D-4838-B066-1AA7E3EA60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{B16FDEE1-CF28-4943-9CF2-7F48AA7CF1EF}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6D-4838-B066-1AA7E3EA60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{DBA22558-A26F-43E3-A0A5-BBEDD7516A95}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6D-4838-B066-1AA7E3EA60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45.2</c:v>
                </c:pt>
                <c:pt idx="8">
                  <c:v>46.1</c:v>
                </c:pt>
                <c:pt idx="16">
                  <c:v>48.6</c:v>
                </c:pt>
                <c:pt idx="24">
                  <c:v>50</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6D-4838-B066-1AA7E3EA60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{83F561F1-5CC0-4967-96F0-E1B8553B1278}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6D-4838-B066-1AA7E3EA60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{7803FBAE-6344-4C79-B8A0-43030E8CAAFA}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6D-4838-B066-1AA7E3EA60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{171CFFEF-15B3-4304-831B-80E2E73CCD9D}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6D-4838-B066-1AA7E3EA60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{FFC20AB1-10BC-4A57-9A54-3B896FBB9B32}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6D-4838-B066-1AA7E3EA60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{09481342-FD0E-41E4-8E20-83D116D3A58E}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6D-4838-B066-1AA7E3EA60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{46D9D114-E22B-4E94-BF4A-DB373A3270EA}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6D-4838-B066-1AA7E3EA60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{5A012D6A-57CE-4FAA-B0B9-692E954694F8}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6D-4838-B066-1AA7E3EA60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{1B8588BC-92A8-4D62-85BF-68500CFABA58}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6D-4838-B066-1AA7E3EA60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{14A48409-38ED-4490-A270-EA6CB25A58C4}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6D-4838-B066-1AA7E3EA60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AE6D-4838-B066-1AA7E3EA60A9}"/>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{558CCD9D-AF54-4717-A4A4-EB559340410B}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B4-43E2-9CF1-69B54DD3F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{13539854-D1AE-4C78-9DCD-5E543ACF9311}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B4-43E2-9CF1-69B54DD3F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{4518969F-D959-41B0-9D7D-16C0D010322A}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B4-43E2-9CF1-69B54DD3F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{FF100BFD-3F51-4C46-8A1F-298D3205659A}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B4-43E2-9CF1-69B54DD3F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{CCF16D7E-083C-4A39-B8AB-E189E9FB7A48}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B4-43E2-9CF1-69B54DD3F6B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{B81C2988-17A5-4F77-BC83-2658DB96019F}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B4-43E2-9CF1-69B54DD3F6B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{3715C82D-61E3-4E24-A602-CFBB4BF8911D}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B4-43E2-9CF1-69B54DD3F6B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{079D0B8E-3776-4B5C-B5AE-BAF67CEBEFE7}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B4-43E2-9CF1-69B54DD3F6B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{4AB68878-00DA-426C-8F0D-B6596E038D21}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B4-43E2-9CF1-69B54DD3F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1</c:v>
                </c:pt>
                <c:pt idx="16">
                  <c:v>1.6</c:v>
                </c:pt>
                <c:pt idx="24">
                  <c:v>2.2999999999999998</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B4-43E2-9CF1-69B54DD3F6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{69D1866B-3450-4119-8397-03E56EDCD346}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B4-43E2-9CF1-69B54DD3F6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{5EF4D268-B922-4C72-9C25-0A59FBB40840}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B4-43E2-9CF1-69B54DD3F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{8C68828D-C7CF-4BD6-AA3E-7B19D9F0390D}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B4-43E2-9CF1-69B54DD3F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{0AEC3C41-627E-48D0-A6AF-75DE620D2554}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B4-43E2-9CF1-69B54DD3F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{9F4C9E61-A5DC-49B5-8903-8FB25A4406A7}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B4-43E2-9CF1-69B54DD3F6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{635EFEFE-8F47-472E-86A2-72CE7DC835D7}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B4-43E2-9CF1-69B54DD3F6B5}"/>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{70175182-07A4-4EF9-8553-9F6199F003F4}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B4-43E2-9CF1-69B54DD3F6B5}"/>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{C79F9B36-AE02-4A0F-971B-814CF46189B5}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B4-43E2-9CF1-69B54DD3F6B5}"/>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{7A28108C-AA37-4B33-94CD-4BBBA808AACE}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B4-43E2-9CF1-69B54DD3F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81B4-43E2-9CF1-69B54DD3F6B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主な要因は、合併特例債の残高減少により算入公債費等が減少したことと、災害復旧事業債・公共事業等債などの償還開始に伴う元利償還金等が増加したことである。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地方債残高の減少により、引き続き充当可能財源等が将来負担額を上回っていることから、比率は算出されていない。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今後も、将来世代に大きな負担を残さないよう、地方債の発行を適切に抑制するとともに、交付税算入のある地方債の発行を優先する等、財政の健全化に努める。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前年度決算剰余金の確定に伴い、財政調整基金へ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億円積み立てたが、一方で、借入金元金償還金に充てるための減債基金を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億円、庁舎管理や小中学校施設等の整備等に充てるための公共施設総合管理基金を約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・水道事業整備基金：水道施設の建設改良及びその企業債の償還に要する経費の財源に充てるもの。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・都市基盤整備基金：公共交通網、区画整理、環境施設等の都市基盤の整備に要する資金に充てるもの。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・地域振興基金：過疎自立促進事業として発行した過疎対策事業債やふるさと寄附金等を約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億積み立てたものの、市民協働推進事業等、地域振興に係る事業に充てるため約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億取り崩したこと等による減少。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・公共施設総合管理基金：小・中学校施設整備事業や公立保育所等施設整備事業等に充てるため約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億を取り崩したこと等による減少。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借入金元金償還金に充てるため、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災害復旧事業債の元金償還開始により、借入金元金償還額が増加していくこと等が見込まれるため、今後の公債費負担の推移及び財政調整基金の残高を考慮しながら、計画的に運用していく。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令和５年度の有形固定資産原価償却率は</a:t>
          </a:r>
          <a:r>
            <a:rPr kumimoji="1" lang="en-US" altLang="ja-JP" sz="1100">
              <a:solidFill>
                <a:schemeClr val="dk1"/>
              </a:solidFill>
              <a:effectLst/>
              <a:latin typeface="+mn-lt"/>
              <a:ea typeface="+mn-ea"/>
              <a:cs typeface="+mn-cs"/>
            </a:rPr>
            <a:t>51.5</a:t>
          </a:r>
          <a:r>
            <a:rPr kumimoji="1" lang="ja-JP" altLang="ja-JP" sz="1100">
              <a:solidFill>
                <a:schemeClr val="dk1"/>
              </a:solidFill>
              <a:effectLst/>
              <a:latin typeface="+mn-lt"/>
              <a:ea typeface="+mn-ea"/>
              <a:cs typeface="+mn-cs"/>
            </a:rPr>
            <a:t>％で、前年度と比べて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しており、老朽化が進んでいるものの、類似団体の中では良好な数値となっている。</a:t>
          </a:r>
          <a:endParaRPr lang="ja-JP" altLang="ja-JP">
            <a:effectLst/>
          </a:endParaRPr>
        </a:p>
        <a:p>
          <a:r>
            <a:rPr kumimoji="1" lang="ja-JP" altLang="ja-JP" sz="1100">
              <a:solidFill>
                <a:schemeClr val="dk1"/>
              </a:solidFill>
              <a:effectLst/>
              <a:latin typeface="+mn-lt"/>
              <a:ea typeface="+mn-ea"/>
              <a:cs typeface="+mn-cs"/>
            </a:rPr>
            <a:t>引き続き、第２次東広島市公共施設等総合管理計画に基づき、施設の予防保全や長寿命化対策を実施していく。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109872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02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103717</xdr:rowOff>
    </xdr:from>
    <xdr:to>
      <xdr:col>23</xdr:col>
      <xdr:colOff>136525</xdr:colOff>
      <xdr:row>29</xdr:row>
      <xdr:rowOff>33867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126594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52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49742</xdr:rowOff>
    </xdr:from>
    <xdr:to>
      <xdr:col>19</xdr:col>
      <xdr:colOff>187325</xdr:colOff>
      <xdr:row>28</xdr:row>
      <xdr:rowOff>151342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28</xdr:row>
      <xdr:rowOff>154517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67266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100542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62229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80857</xdr:rowOff>
    </xdr:from>
    <xdr:to>
      <xdr:col>11</xdr:col>
      <xdr:colOff>187325</xdr:colOff>
      <xdr:row>28</xdr:row>
      <xdr:rowOff>11007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131657</xdr:rowOff>
    </xdr:from>
    <xdr:to>
      <xdr:col>15</xdr:col>
      <xdr:colOff>136525</xdr:colOff>
      <xdr:row>28</xdr:row>
      <xdr:rowOff>50165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532332"/>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48472</xdr:rowOff>
    </xdr:from>
    <xdr:to>
      <xdr:col>7</xdr:col>
      <xdr:colOff>187325</xdr:colOff>
      <xdr:row>27</xdr:row>
      <xdr:rowOff>150072</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99272</xdr:rowOff>
    </xdr:from>
    <xdr:to>
      <xdr:col>11</xdr:col>
      <xdr:colOff>136525</xdr:colOff>
      <xdr:row>27</xdr:row>
      <xdr:rowOff>131657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4999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45525</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163000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167869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27534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166599</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債務償還比率は類似団体平均</a:t>
          </a:r>
          <a:r>
            <a:rPr kumimoji="1" lang="ja-JP" altLang="en-US" sz="1100">
              <a:solidFill>
                <a:sysClr val="windowText" lastClr="000000"/>
              </a:solidFill>
              <a:effectLst/>
              <a:latin typeface="+mn-lt"/>
              <a:ea typeface="+mn-ea"/>
              <a:cs typeface="+mn-cs"/>
            </a:rPr>
            <a:t>と同程度である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前年度と比べて</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ポイント上昇しているが、これは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合併特例事業債等の一部償還完了による地方債残高の減少により分子が減少した一方で、扶助費及び人件費等の増加による経常経費充当一般財源の増加により分母も減少したことが要因である。</a:t>
          </a:r>
          <a:endParaRPr lang="ja-JP" altLang="ja-JP" sz="11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167096</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1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148537</xdr:rowOff>
    </xdr:from>
    <xdr:to>
      <xdr:col>76</xdr:col>
      <xdr:colOff>73025</xdr:colOff>
      <xdr:row>31</xdr:row>
      <xdr:rowOff>78687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60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126964</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60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148357</xdr:rowOff>
    </xdr:from>
    <xdr:to>
      <xdr:col>72</xdr:col>
      <xdr:colOff>123825</xdr:colOff>
      <xdr:row>31</xdr:row>
      <xdr:rowOff>78507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60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27707</xdr:rowOff>
    </xdr:from>
    <xdr:to>
      <xdr:col>76</xdr:col>
      <xdr:colOff>22225</xdr:colOff>
      <xdr:row>31</xdr:row>
      <xdr:rowOff>27887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6114182"/>
          <a:ext cx="711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49403</xdr:rowOff>
    </xdr:from>
    <xdr:to>
      <xdr:col>68</xdr:col>
      <xdr:colOff>123825</xdr:colOff>
      <xdr:row>30</xdr:row>
      <xdr:rowOff>151003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100203</xdr:rowOff>
    </xdr:from>
    <xdr:to>
      <xdr:col>72</xdr:col>
      <xdr:colOff>73025</xdr:colOff>
      <xdr:row>31</xdr:row>
      <xdr:rowOff>27707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3322300" y="6015228"/>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140081</xdr:rowOff>
    </xdr:from>
    <xdr:to>
      <xdr:col>64</xdr:col>
      <xdr:colOff>123825</xdr:colOff>
      <xdr:row>31</xdr:row>
      <xdr:rowOff>70231</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100203</xdr:rowOff>
    </xdr:from>
    <xdr:to>
      <xdr:col>68</xdr:col>
      <xdr:colOff>73025</xdr:colOff>
      <xdr:row>31</xdr:row>
      <xdr:rowOff>19431</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601522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656</xdr:rowOff>
    </xdr:from>
    <xdr:to>
      <xdr:col>60</xdr:col>
      <xdr:colOff>123825</xdr:colOff>
      <xdr:row>31</xdr:row>
      <xdr:rowOff>102256</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19431</xdr:rowOff>
    </xdr:from>
    <xdr:to>
      <xdr:col>64</xdr:col>
      <xdr:colOff>73025</xdr:colOff>
      <xdr:row>31</xdr:row>
      <xdr:rowOff>51456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105906"/>
          <a:ext cx="762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77762</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8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69634</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615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167530</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86758</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8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118783</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8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93980</xdr:rowOff>
    </xdr:from>
    <xdr:to>
      <xdr:col>24</xdr:col>
      <xdr:colOff>114300</xdr:colOff>
      <xdr:row>35</xdr:row>
      <xdr:rowOff>24130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116857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52832</xdr:rowOff>
    </xdr:from>
    <xdr:to>
      <xdr:col>20</xdr:col>
      <xdr:colOff>38100</xdr:colOff>
      <xdr:row>34</xdr:row>
      <xdr:rowOff>154432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103632</xdr:rowOff>
    </xdr:from>
    <xdr:to>
      <xdr:col>24</xdr:col>
      <xdr:colOff>63500</xdr:colOff>
      <xdr:row>34</xdr:row>
      <xdr:rowOff>144780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59329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xdr:rowOff>
    </xdr:from>
    <xdr:to>
      <xdr:col>15</xdr:col>
      <xdr:colOff>101600</xdr:colOff>
      <xdr:row>34</xdr:row>
      <xdr:rowOff>110998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60198</xdr:rowOff>
    </xdr:from>
    <xdr:to>
      <xdr:col>19</xdr:col>
      <xdr:colOff>177800</xdr:colOff>
      <xdr:row>34</xdr:row>
      <xdr:rowOff>103632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58894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103124</xdr:rowOff>
    </xdr:from>
    <xdr:to>
      <xdr:col>10</xdr:col>
      <xdr:colOff>165100</xdr:colOff>
      <xdr:row>34</xdr:row>
      <xdr:rowOff>33274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153924</xdr:rowOff>
    </xdr:from>
    <xdr:to>
      <xdr:col>15</xdr:col>
      <xdr:colOff>50800</xdr:colOff>
      <xdr:row>34</xdr:row>
      <xdr:rowOff>60198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81177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96266</xdr:rowOff>
    </xdr:from>
    <xdr:to>
      <xdr:col>6</xdr:col>
      <xdr:colOff>38100</xdr:colOff>
      <xdr:row>34</xdr:row>
      <xdr:rowOff>26416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147066</xdr:rowOff>
    </xdr:from>
    <xdr:to>
      <xdr:col>10</xdr:col>
      <xdr:colOff>114300</xdr:colOff>
      <xdr:row>33</xdr:row>
      <xdr:rowOff>153924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804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170959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65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127525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42943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103307</xdr:rowOff>
    </xdr:from>
    <xdr:to>
      <xdr:col>55</xdr:col>
      <xdr:colOff>50800</xdr:colOff>
      <xdr:row>38</xdr:row>
      <xdr:rowOff>33457</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4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126184</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2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57724</xdr:rowOff>
    </xdr:from>
    <xdr:to>
      <xdr:col>50</xdr:col>
      <xdr:colOff>165100</xdr:colOff>
      <xdr:row>38</xdr:row>
      <xdr:rowOff>159324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5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154107</xdr:rowOff>
    </xdr:from>
    <xdr:to>
      <xdr:col>55</xdr:col>
      <xdr:colOff>0</xdr:colOff>
      <xdr:row>38</xdr:row>
      <xdr:rowOff>108524</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497757"/>
          <a:ext cx="8382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53838</xdr:rowOff>
    </xdr:from>
    <xdr:to>
      <xdr:col>46</xdr:col>
      <xdr:colOff>38100</xdr:colOff>
      <xdr:row>38</xdr:row>
      <xdr:rowOff>155438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5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104638</xdr:rowOff>
    </xdr:from>
    <xdr:to>
      <xdr:col>50</xdr:col>
      <xdr:colOff>114300</xdr:colOff>
      <xdr:row>38</xdr:row>
      <xdr:rowOff>108524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8750300" y="6619738"/>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56764</xdr:rowOff>
    </xdr:from>
    <xdr:to>
      <xdr:col>41</xdr:col>
      <xdr:colOff>101600</xdr:colOff>
      <xdr:row>38</xdr:row>
      <xdr:rowOff>158364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104638</xdr:rowOff>
    </xdr:from>
    <xdr:to>
      <xdr:col>45</xdr:col>
      <xdr:colOff>177800</xdr:colOff>
      <xdr:row>38</xdr:row>
      <xdr:rowOff>107564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61973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54021</xdr:rowOff>
    </xdr:from>
    <xdr:to>
      <xdr:col>36</xdr:col>
      <xdr:colOff>165100</xdr:colOff>
      <xdr:row>38</xdr:row>
      <xdr:rowOff>155621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5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104821</xdr:rowOff>
    </xdr:from>
    <xdr:to>
      <xdr:col>41</xdr:col>
      <xdr:colOff>50800</xdr:colOff>
      <xdr:row>38</xdr:row>
      <xdr:rowOff>107564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6972300" y="66199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4401</xdr:rowOff>
    </xdr:from>
    <xdr:ext cx="534377"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59411" y="634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515</xdr:rowOff>
    </xdr:from>
    <xdr:ext cx="534377"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483111" y="63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3441</xdr:rowOff>
    </xdr:from>
    <xdr:ext cx="534377"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594111" y="634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698</xdr:rowOff>
    </xdr:from>
    <xdr:ext cx="534377"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05111" y="63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78740</xdr:rowOff>
    </xdr:from>
    <xdr:to>
      <xdr:col>24</xdr:col>
      <xdr:colOff>114300</xdr:colOff>
      <xdr:row>57</xdr:row>
      <xdr:rowOff>8890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31767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963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13970</xdr:rowOff>
    </xdr:from>
    <xdr:to>
      <xdr:col>20</xdr:col>
      <xdr:colOff>38100</xdr:colOff>
      <xdr:row>56</xdr:row>
      <xdr:rowOff>115570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64770</xdr:rowOff>
    </xdr:from>
    <xdr:to>
      <xdr:col>24</xdr:col>
      <xdr:colOff>63500</xdr:colOff>
      <xdr:row>56</xdr:row>
      <xdr:rowOff>129540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96659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124460</xdr:rowOff>
    </xdr:from>
    <xdr:to>
      <xdr:col>15</xdr:col>
      <xdr:colOff>101600</xdr:colOff>
      <xdr:row>56</xdr:row>
      <xdr:rowOff>54610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xdr:rowOff>
    </xdr:from>
    <xdr:to>
      <xdr:col>19</xdr:col>
      <xdr:colOff>177800</xdr:colOff>
      <xdr:row>56</xdr:row>
      <xdr:rowOff>64770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96050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59690</xdr:rowOff>
    </xdr:from>
    <xdr:to>
      <xdr:col>10</xdr:col>
      <xdr:colOff>165100</xdr:colOff>
      <xdr:row>55</xdr:row>
      <xdr:rowOff>161290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110490</xdr:rowOff>
    </xdr:from>
    <xdr:to>
      <xdr:col>15</xdr:col>
      <xdr:colOff>50800</xdr:colOff>
      <xdr:row>56</xdr:row>
      <xdr:rowOff>3810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95402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25400</xdr:rowOff>
    </xdr:from>
    <xdr:to>
      <xdr:col>6</xdr:col>
      <xdr:colOff>38100</xdr:colOff>
      <xdr:row>55</xdr:row>
      <xdr:rowOff>127000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76200</xdr:rowOff>
    </xdr:from>
    <xdr:to>
      <xdr:col>10</xdr:col>
      <xdr:colOff>114300</xdr:colOff>
      <xdr:row>55</xdr:row>
      <xdr:rowOff>110490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130300" y="9505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132097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71137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6367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143527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71034</xdr:rowOff>
    </xdr:from>
    <xdr:to>
      <xdr:col>55</xdr:col>
      <xdr:colOff>50800</xdr:colOff>
      <xdr:row>62</xdr:row>
      <xdr:rowOff>1184</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5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49461</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50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70586</xdr:rowOff>
    </xdr:from>
    <xdr:to>
      <xdr:col>50</xdr:col>
      <xdr:colOff>165100</xdr:colOff>
      <xdr:row>62</xdr:row>
      <xdr:rowOff>736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5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121386</xdr:rowOff>
    </xdr:from>
    <xdr:to>
      <xdr:col>55</xdr:col>
      <xdr:colOff>0</xdr:colOff>
      <xdr:row>61</xdr:row>
      <xdr:rowOff>121834</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9639300" y="10579836"/>
          <a:ext cx="8382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66949</xdr:rowOff>
    </xdr:from>
    <xdr:to>
      <xdr:col>46</xdr:col>
      <xdr:colOff>38100</xdr:colOff>
      <xdr:row>61</xdr:row>
      <xdr:rowOff>168549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5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117749</xdr:rowOff>
    </xdr:from>
    <xdr:to>
      <xdr:col>50</xdr:col>
      <xdr:colOff>114300</xdr:colOff>
      <xdr:row>61</xdr:row>
      <xdr:rowOff>121386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8750300" y="10576199"/>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67866</xdr:rowOff>
    </xdr:from>
    <xdr:to>
      <xdr:col>41</xdr:col>
      <xdr:colOff>101600</xdr:colOff>
      <xdr:row>61</xdr:row>
      <xdr:rowOff>169466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5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117749</xdr:rowOff>
    </xdr:from>
    <xdr:to>
      <xdr:col>45</xdr:col>
      <xdr:colOff>177800</xdr:colOff>
      <xdr:row>61</xdr:row>
      <xdr:rowOff>118666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576199"/>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76429</xdr:rowOff>
    </xdr:from>
    <xdr:to>
      <xdr:col>36</xdr:col>
      <xdr:colOff>165100</xdr:colOff>
      <xdr:row>62</xdr:row>
      <xdr:rowOff>6579</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118666</xdr:rowOff>
    </xdr:from>
    <xdr:to>
      <xdr:col>41</xdr:col>
      <xdr:colOff>50800</xdr:colOff>
      <xdr:row>61</xdr:row>
      <xdr:rowOff>127229</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577116"/>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163313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2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159676</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1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160593</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169156</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65040</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36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145035</xdr:rowOff>
    </xdr:from>
    <xdr:to>
      <xdr:col>20</xdr:col>
      <xdr:colOff>38100</xdr:colOff>
      <xdr:row>80</xdr:row>
      <xdr:rowOff>75185</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24385</xdr:rowOff>
    </xdr:from>
    <xdr:to>
      <xdr:col>24</xdr:col>
      <xdr:colOff>63500</xdr:colOff>
      <xdr:row>80</xdr:row>
      <xdr:rowOff>92963</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3797300" y="137403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94742</xdr:rowOff>
    </xdr:from>
    <xdr:to>
      <xdr:col>15</xdr:col>
      <xdr:colOff>101600</xdr:colOff>
      <xdr:row>80</xdr:row>
      <xdr:rowOff>24892</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24385</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36900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115315</xdr:rowOff>
    </xdr:from>
    <xdr:to>
      <xdr:col>10</xdr:col>
      <xdr:colOff>165100</xdr:colOff>
      <xdr:row>81</xdr:row>
      <xdr:rowOff>45465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145542</xdr:rowOff>
    </xdr:from>
    <xdr:to>
      <xdr:col>15</xdr:col>
      <xdr:colOff>50800</xdr:colOff>
      <xdr:row>80</xdr:row>
      <xdr:rowOff>166115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2019300" y="136900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115315</xdr:rowOff>
    </xdr:from>
    <xdr:to>
      <xdr:col>6</xdr:col>
      <xdr:colOff>38100</xdr:colOff>
      <xdr:row>79</xdr:row>
      <xdr:rowOff>45465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166115</xdr:rowOff>
    </xdr:from>
    <xdr:to>
      <xdr:col>10</xdr:col>
      <xdr:colOff>114300</xdr:colOff>
      <xdr:row>80</xdr:row>
      <xdr:rowOff>166115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35392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91712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61992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61992</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115751</xdr:rowOff>
    </xdr:from>
    <xdr:to>
      <xdr:col>55</xdr:col>
      <xdr:colOff>50800</xdr:colOff>
      <xdr:row>85</xdr:row>
      <xdr:rowOff>45901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94178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49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115751</xdr:rowOff>
    </xdr:from>
    <xdr:to>
      <xdr:col>50</xdr:col>
      <xdr:colOff>165100</xdr:colOff>
      <xdr:row>85</xdr:row>
      <xdr:rowOff>45901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166551</xdr:rowOff>
    </xdr:from>
    <xdr:to>
      <xdr:col>55</xdr:col>
      <xdr:colOff>0</xdr:colOff>
      <xdr:row>84</xdr:row>
      <xdr:rowOff>166551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5683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130992</xdr:rowOff>
    </xdr:from>
    <xdr:to>
      <xdr:col>46</xdr:col>
      <xdr:colOff>38100</xdr:colOff>
      <xdr:row>85</xdr:row>
      <xdr:rowOff>61142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166551</xdr:rowOff>
    </xdr:from>
    <xdr:to>
      <xdr:col>50</xdr:col>
      <xdr:colOff>114300</xdr:colOff>
      <xdr:row>85</xdr:row>
      <xdr:rowOff>10342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568351"/>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116839</xdr:rowOff>
    </xdr:from>
    <xdr:to>
      <xdr:col>41</xdr:col>
      <xdr:colOff>101600</xdr:colOff>
      <xdr:row>85</xdr:row>
      <xdr:rowOff>46989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167639</xdr:rowOff>
    </xdr:from>
    <xdr:to>
      <xdr:col>45</xdr:col>
      <xdr:colOff>177800</xdr:colOff>
      <xdr:row>85</xdr:row>
      <xdr:rowOff>10342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569439"/>
          <a:ext cx="889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158931</xdr:rowOff>
    </xdr:from>
    <xdr:to>
      <xdr:col>41</xdr:col>
      <xdr:colOff>50800</xdr:colOff>
      <xdr:row>84</xdr:row>
      <xdr:rowOff>167639</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5607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37028</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61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52269</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29408</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86514"/>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49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145885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814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90714</xdr:rowOff>
    </xdr:from>
    <xdr:to>
      <xdr:col>24</xdr:col>
      <xdr:colOff>114300</xdr:colOff>
      <xdr:row>101</xdr:row>
      <xdr:rowOff>20864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43741</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18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58057</xdr:rowOff>
    </xdr:from>
    <xdr:to>
      <xdr:col>20</xdr:col>
      <xdr:colOff>38100</xdr:colOff>
      <xdr:row>100</xdr:row>
      <xdr:rowOff>159657</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108857</xdr:rowOff>
    </xdr:from>
    <xdr:to>
      <xdr:col>24</xdr:col>
      <xdr:colOff>63500</xdr:colOff>
      <xdr:row>100</xdr:row>
      <xdr:rowOff>141514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25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108857</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164193</xdr:rowOff>
    </xdr:from>
    <xdr:to>
      <xdr:col>10</xdr:col>
      <xdr:colOff>165100</xdr:colOff>
      <xdr:row>100</xdr:row>
      <xdr:rowOff>94343</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100</xdr:row>
      <xdr:rowOff>76200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131536</xdr:rowOff>
    </xdr:from>
    <xdr:to>
      <xdr:col>6</xdr:col>
      <xdr:colOff>38100</xdr:colOff>
      <xdr:row>100</xdr:row>
      <xdr:rowOff>61686</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10886</xdr:rowOff>
    </xdr:from>
    <xdr:to>
      <xdr:col>10</xdr:col>
      <xdr:colOff>114300</xdr:colOff>
      <xdr:row>100</xdr:row>
      <xdr:rowOff>43543</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75672</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67508</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4734</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143527</xdr:rowOff>
    </xdr:from>
    <xdr:ext cx="340478"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38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110870</xdr:rowOff>
    </xdr:from>
    <xdr:ext cx="340478"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49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78213</xdr:rowOff>
    </xdr:from>
    <xdr:ext cx="340478"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60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E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0476865" y="17224296"/>
          <a:ext cx="0" cy="136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E00-0000C9010000}"/>
            </a:ext>
          </a:extLst>
        </xdr:cNvPr>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E00-0000CB010000}"/>
            </a:ext>
          </a:extLst>
        </xdr:cNvPr>
        <xdr:cNvSpPr txBox="1"/>
      </xdr:nvSpPr>
      <xdr:spPr>
        <a:xfrm>
          <a:off x="10515600" y="169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72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9113</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0000000-0008-0000-0E00-0000CD010000}"/>
            </a:ext>
          </a:extLst>
        </xdr:cNvPr>
        <xdr:cNvSpPr txBox="1"/>
      </xdr:nvSpPr>
      <xdr:spPr>
        <a:xfrm>
          <a:off x="10515600" y="180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0426700" y="181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95885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8699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7810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6921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23096</xdr:rowOff>
    </xdr:from>
    <xdr:to>
      <xdr:col>55</xdr:col>
      <xdr:colOff>50800</xdr:colOff>
      <xdr:row>108</xdr:row>
      <xdr:rowOff>124696</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04267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109473</xdr:rowOff>
    </xdr:from>
    <xdr:ext cx="378565" cy="259045"/>
    <xdr:sp macro="" textlink="">
      <xdr:nvSpPr>
        <xdr:cNvPr id="473" name="【港湾・漁港】&#10;一人当たり有形固定資産（償却資産）額該当値テキスト">
          <a:extLst>
            <a:ext uri="{FF2B5EF4-FFF2-40B4-BE49-F238E27FC236}">
              <a16:creationId xmlns:a16="http://schemas.microsoft.com/office/drawing/2014/main" id="{00000000-0008-0000-0E00-0000D9010000}"/>
            </a:ext>
          </a:extLst>
        </xdr:cNvPr>
        <xdr:cNvSpPr txBox="1"/>
      </xdr:nvSpPr>
      <xdr:spPr>
        <a:xfrm>
          <a:off x="10515600" y="18454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23096</xdr:rowOff>
    </xdr:from>
    <xdr:to>
      <xdr:col>50</xdr:col>
      <xdr:colOff>165100</xdr:colOff>
      <xdr:row>108</xdr:row>
      <xdr:rowOff>124696</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95885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73896</xdr:rowOff>
    </xdr:from>
    <xdr:to>
      <xdr:col>55</xdr:col>
      <xdr:colOff>0</xdr:colOff>
      <xdr:row>108</xdr:row>
      <xdr:rowOff>73896</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9639300" y="18590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23078</xdr:rowOff>
    </xdr:from>
    <xdr:to>
      <xdr:col>46</xdr:col>
      <xdr:colOff>38100</xdr:colOff>
      <xdr:row>108</xdr:row>
      <xdr:rowOff>124678</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8699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73878</xdr:rowOff>
    </xdr:from>
    <xdr:to>
      <xdr:col>50</xdr:col>
      <xdr:colOff>114300</xdr:colOff>
      <xdr:row>108</xdr:row>
      <xdr:rowOff>73896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8750300" y="18590478"/>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23082</xdr:rowOff>
    </xdr:from>
    <xdr:to>
      <xdr:col>41</xdr:col>
      <xdr:colOff>101600</xdr:colOff>
      <xdr:row>108</xdr:row>
      <xdr:rowOff>124682</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7810500" y="185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73878</xdr:rowOff>
    </xdr:from>
    <xdr:to>
      <xdr:col>45</xdr:col>
      <xdr:colOff>177800</xdr:colOff>
      <xdr:row>108</xdr:row>
      <xdr:rowOff>73882</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7861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23078</xdr:rowOff>
    </xdr:from>
    <xdr:to>
      <xdr:col>36</xdr:col>
      <xdr:colOff>165100</xdr:colOff>
      <xdr:row>108</xdr:row>
      <xdr:rowOff>124678</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6921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73878</xdr:rowOff>
    </xdr:from>
    <xdr:to>
      <xdr:col>41</xdr:col>
      <xdr:colOff>50800</xdr:colOff>
      <xdr:row>108</xdr:row>
      <xdr:rowOff>73882</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6972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109466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59411" y="179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115592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831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131081</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94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136307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05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115823</xdr:rowOff>
    </xdr:from>
    <xdr:ext cx="378565" cy="259045"/>
    <xdr:sp macro="" textlink="">
      <xdr:nvSpPr>
        <xdr:cNvPr id="486" name="n_1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437317" y="18632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115805</xdr:rowOff>
    </xdr:from>
    <xdr:ext cx="378565" cy="259045"/>
    <xdr:sp macro="" textlink="">
      <xdr:nvSpPr>
        <xdr:cNvPr id="487" name="n_2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5610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115809</xdr:rowOff>
    </xdr:from>
    <xdr:ext cx="378565" cy="259045"/>
    <xdr:sp macro="" textlink="">
      <xdr:nvSpPr>
        <xdr:cNvPr id="488" name="n_3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672017" y="18632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115805</xdr:rowOff>
    </xdr:from>
    <xdr:ext cx="378565" cy="259045"/>
    <xdr:sp macro="" textlink="">
      <xdr:nvSpPr>
        <xdr:cNvPr id="489" name="n_4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7830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131717</xdr:rowOff>
    </xdr:from>
    <xdr:to>
      <xdr:col>85</xdr:col>
      <xdr:colOff>126364</xdr:colOff>
      <xdr:row>40</xdr:row>
      <xdr:rowOff>79466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618117"/>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83293</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694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79466</xdr:rowOff>
    </xdr:from>
    <xdr:to>
      <xdr:col>86</xdr:col>
      <xdr:colOff>25400</xdr:colOff>
      <xdr:row>40</xdr:row>
      <xdr:rowOff>79466</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693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78394</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39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131717</xdr:rowOff>
    </xdr:from>
    <xdr:to>
      <xdr:col>86</xdr:col>
      <xdr:colOff>25400</xdr:colOff>
      <xdr:row>32</xdr:row>
      <xdr:rowOff>131717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61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141333</xdr:rowOff>
    </xdr:from>
    <xdr:to>
      <xdr:col>81</xdr:col>
      <xdr:colOff>101600</xdr:colOff>
      <xdr:row>36</xdr:row>
      <xdr:rowOff>71483</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79284</xdr:rowOff>
    </xdr:from>
    <xdr:to>
      <xdr:col>76</xdr:col>
      <xdr:colOff>165100</xdr:colOff>
      <xdr:row>36</xdr:row>
      <xdr:rowOff>9434</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72753</xdr:rowOff>
    </xdr:from>
    <xdr:to>
      <xdr:col>72</xdr:col>
      <xdr:colOff>38100</xdr:colOff>
      <xdr:row>36</xdr:row>
      <xdr:rowOff>2903</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144599</xdr:rowOff>
    </xdr:from>
    <xdr:to>
      <xdr:col>67</xdr:col>
      <xdr:colOff>101600</xdr:colOff>
      <xdr:row>36</xdr:row>
      <xdr:rowOff>74749</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14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28666</xdr:rowOff>
    </xdr:from>
    <xdr:to>
      <xdr:col>85</xdr:col>
      <xdr:colOff>177800</xdr:colOff>
      <xdr:row>40</xdr:row>
      <xdr:rowOff>130266</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115043</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80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40</xdr:row>
      <xdr:rowOff>79466</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8982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41</xdr:row>
      <xdr:rowOff>97427</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4592300" y="689827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4173</xdr:rowOff>
    </xdr:from>
    <xdr:to>
      <xdr:col>72</xdr:col>
      <xdr:colOff>38100</xdr:colOff>
      <xdr:row>41</xdr:row>
      <xdr:rowOff>105773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54973</xdr:rowOff>
    </xdr:from>
    <xdr:to>
      <xdr:col>76</xdr:col>
      <xdr:colOff>114300</xdr:colOff>
      <xdr:row>41</xdr:row>
      <xdr:rowOff>97427</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70844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100512</xdr:rowOff>
    </xdr:from>
    <xdr:to>
      <xdr:col>67</xdr:col>
      <xdr:colOff>101600</xdr:colOff>
      <xdr:row>41</xdr:row>
      <xdr:rowOff>30662</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151312</xdr:rowOff>
    </xdr:from>
    <xdr:to>
      <xdr:col>71</xdr:col>
      <xdr:colOff>177800</xdr:colOff>
      <xdr:row>41</xdr:row>
      <xdr:rowOff>54973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700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88010</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25961</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19430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91276</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96900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21789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00000000-0008-0000-0E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0000000-0008-0000-0E00-00003C020000}"/>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00000000-0008-0000-0E00-00003E020000}"/>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137431</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0000000-0008-0000-0E00-000040020000}"/>
            </a:ext>
          </a:extLst>
        </xdr:cNvPr>
        <xdr:cNvSpPr txBox="1"/>
      </xdr:nvSpPr>
      <xdr:spPr>
        <a:xfrm>
          <a:off x="22199600" y="630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21107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159275</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000000-0008-0000-0E00-00004C020000}"/>
            </a:ext>
          </a:extLst>
        </xdr:cNvPr>
        <xdr:cNvSpPr txBox="1"/>
      </xdr:nvSpPr>
      <xdr:spPr>
        <a:xfrm>
          <a:off x="22199600"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153416</xdr:rowOff>
    </xdr:from>
    <xdr:to>
      <xdr:col>112</xdr:col>
      <xdr:colOff>38100</xdr:colOff>
      <xdr:row>39</xdr:row>
      <xdr:rowOff>83566</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127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32766</xdr:rowOff>
    </xdr:from>
    <xdr:to>
      <xdr:col>116</xdr:col>
      <xdr:colOff>63500</xdr:colOff>
      <xdr:row>39</xdr:row>
      <xdr:rowOff>60198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1323300" y="6719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32766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0434300" y="6705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121412</xdr:rowOff>
    </xdr:from>
    <xdr:to>
      <xdr:col>102</xdr:col>
      <xdr:colOff>165100</xdr:colOff>
      <xdr:row>39</xdr:row>
      <xdr:rowOff>51562</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xdr:rowOff>
    </xdr:from>
    <xdr:to>
      <xdr:col>107</xdr:col>
      <xdr:colOff>50800</xdr:colOff>
      <xdr:row>39</xdr:row>
      <xdr:rowOff>19050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545300" y="6687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121412</xdr:rowOff>
    </xdr:from>
    <xdr:to>
      <xdr:col>98</xdr:col>
      <xdr:colOff>38100</xdr:colOff>
      <xdr:row>39</xdr:row>
      <xdr:rowOff>51562</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xdr:rowOff>
    </xdr:from>
    <xdr:to>
      <xdr:col>102</xdr:col>
      <xdr:colOff>114300</xdr:colOff>
      <xdr:row>39</xdr:row>
      <xdr:rowOff>762</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656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65803</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134383</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74693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42689</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42689</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id="{00000000-0008-0000-0E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8" name="【学校施設】&#10;有形固定資産減価償却率最小値テキスト">
          <a:extLst>
            <a:ext uri="{FF2B5EF4-FFF2-40B4-BE49-F238E27FC236}">
              <a16:creationId xmlns:a16="http://schemas.microsoft.com/office/drawing/2014/main" id="{00000000-0008-0000-0E00-00007402000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30" name="【学校施設】&#10;有形固定資産減価償却率最大値テキスト">
          <a:extLst>
            <a:ext uri="{FF2B5EF4-FFF2-40B4-BE49-F238E27FC236}">
              <a16:creationId xmlns:a16="http://schemas.microsoft.com/office/drawing/2014/main" id="{00000000-0008-0000-0E00-000076020000}"/>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80789</xdr:rowOff>
    </xdr:from>
    <xdr:ext cx="405111" cy="259045"/>
    <xdr:sp macro="" textlink="">
      <xdr:nvSpPr>
        <xdr:cNvPr id="632" name="【学校施設】&#10;有形固定資産減価償却率平均値テキスト">
          <a:extLst>
            <a:ext uri="{FF2B5EF4-FFF2-40B4-BE49-F238E27FC236}">
              <a16:creationId xmlns:a16="http://schemas.microsoft.com/office/drawing/2014/main" id="{00000000-0008-0000-0E00-000078020000}"/>
            </a:ext>
          </a:extLst>
        </xdr:cNvPr>
        <xdr:cNvSpPr txBox="1"/>
      </xdr:nvSpPr>
      <xdr:spPr>
        <a:xfrm>
          <a:off x="16357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24638</xdr:rowOff>
    </xdr:from>
    <xdr:to>
      <xdr:col>85</xdr:col>
      <xdr:colOff>177800</xdr:colOff>
      <xdr:row>57</xdr:row>
      <xdr:rowOff>126238</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62687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149115</xdr:rowOff>
    </xdr:from>
    <xdr:ext cx="405111" cy="259045"/>
    <xdr:sp macro="" textlink="">
      <xdr:nvSpPr>
        <xdr:cNvPr id="644" name="【学校施設】&#10;有形固定資産減価償却率該当値テキスト">
          <a:extLst>
            <a:ext uri="{FF2B5EF4-FFF2-40B4-BE49-F238E27FC236}">
              <a16:creationId xmlns:a16="http://schemas.microsoft.com/office/drawing/2014/main" id="{00000000-0008-0000-0E00-000084020000}"/>
            </a:ext>
          </a:extLst>
        </xdr:cNvPr>
        <xdr:cNvSpPr txBox="1"/>
      </xdr:nvSpPr>
      <xdr:spPr>
        <a:xfrm>
          <a:off x="16357600" y="97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xdr:rowOff>
    </xdr:from>
    <xdr:to>
      <xdr:col>81</xdr:col>
      <xdr:colOff>101600</xdr:colOff>
      <xdr:row>58</xdr:row>
      <xdr:rowOff>110236</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54305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75438</xdr:rowOff>
    </xdr:from>
    <xdr:to>
      <xdr:col>85</xdr:col>
      <xdr:colOff>127000</xdr:colOff>
      <xdr:row>58</xdr:row>
      <xdr:rowOff>59436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5481300" y="984808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xdr:rowOff>
    </xdr:from>
    <xdr:to>
      <xdr:col>76</xdr:col>
      <xdr:colOff>165100</xdr:colOff>
      <xdr:row>58</xdr:row>
      <xdr:rowOff>114808</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4541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59436</xdr:rowOff>
    </xdr:from>
    <xdr:to>
      <xdr:col>81</xdr:col>
      <xdr:colOff>50800</xdr:colOff>
      <xdr:row>58</xdr:row>
      <xdr:rowOff>64008</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4592300" y="10003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125222</xdr:rowOff>
    </xdr:from>
    <xdr:to>
      <xdr:col>72</xdr:col>
      <xdr:colOff>38100</xdr:colOff>
      <xdr:row>58</xdr:row>
      <xdr:rowOff>55372</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3652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xdr:rowOff>
    </xdr:from>
    <xdr:to>
      <xdr:col>76</xdr:col>
      <xdr:colOff>114300</xdr:colOff>
      <xdr:row>58</xdr:row>
      <xdr:rowOff>64008</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3703300" y="9948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36068</xdr:rowOff>
    </xdr:from>
    <xdr:to>
      <xdr:col>67</xdr:col>
      <xdr:colOff>101600</xdr:colOff>
      <xdr:row>58</xdr:row>
      <xdr:rowOff>137668</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2763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86868</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2814300" y="9948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163085</xdr:rowOff>
    </xdr:from>
    <xdr:ext cx="405111" cy="259045"/>
    <xdr:sp macro="" textlink="">
      <xdr:nvSpPr>
        <xdr:cNvPr id="653" name="n_1aveValue【学校施設】&#10;有形固定資産減価償却率">
          <a:extLst>
            <a:ext uri="{FF2B5EF4-FFF2-40B4-BE49-F238E27FC236}">
              <a16:creationId xmlns:a16="http://schemas.microsoft.com/office/drawing/2014/main" id="{00000000-0008-0000-0E00-00008D020000}"/>
            </a:ext>
          </a:extLst>
        </xdr:cNvPr>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54" name="n_2aveValue【学校施設】&#10;有形固定資産減価償却率">
          <a:extLst>
            <a:ext uri="{FF2B5EF4-FFF2-40B4-BE49-F238E27FC236}">
              <a16:creationId xmlns:a16="http://schemas.microsoft.com/office/drawing/2014/main" id="{00000000-0008-0000-0E00-00008E020000}"/>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655" name="n_3aveValue【学校施設】&#10;有形固定資産減価償却率">
          <a:extLst>
            <a:ext uri="{FF2B5EF4-FFF2-40B4-BE49-F238E27FC236}">
              <a16:creationId xmlns:a16="http://schemas.microsoft.com/office/drawing/2014/main" id="{00000000-0008-0000-0E00-00008F020000}"/>
            </a:ext>
          </a:extLst>
        </xdr:cNvPr>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656" name="n_4aveValue【学校施設】&#10;有形固定資産減価償却率">
          <a:extLst>
            <a:ext uri="{FF2B5EF4-FFF2-40B4-BE49-F238E27FC236}">
              <a16:creationId xmlns:a16="http://schemas.microsoft.com/office/drawing/2014/main" id="{00000000-0008-0000-0E00-000090020000}"/>
            </a:ext>
          </a:extLst>
        </xdr:cNvPr>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126763</xdr:rowOff>
    </xdr:from>
    <xdr:ext cx="405111" cy="259045"/>
    <xdr:sp macro="" textlink="">
      <xdr:nvSpPr>
        <xdr:cNvPr id="657" name="n_1main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97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131335</xdr:rowOff>
    </xdr:from>
    <xdr:ext cx="405111" cy="259045"/>
    <xdr:sp macro="" textlink="">
      <xdr:nvSpPr>
        <xdr:cNvPr id="658" name="n_2main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71899</xdr:rowOff>
    </xdr:from>
    <xdr:ext cx="405111" cy="259045"/>
    <xdr:sp macro="" textlink="">
      <xdr:nvSpPr>
        <xdr:cNvPr id="659" name="n_3main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154195</xdr:rowOff>
    </xdr:from>
    <xdr:ext cx="405111" cy="259045"/>
    <xdr:sp macro="" textlink="">
      <xdr:nvSpPr>
        <xdr:cNvPr id="660" name="n_4main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57785</xdr:rowOff>
    </xdr:from>
    <xdr:to>
      <xdr:col>116</xdr:col>
      <xdr:colOff>114300</xdr:colOff>
      <xdr:row>62</xdr:row>
      <xdr:rowOff>159385</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36212</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70644</xdr:rowOff>
    </xdr:from>
    <xdr:to>
      <xdr:col>112</xdr:col>
      <xdr:colOff>38100</xdr:colOff>
      <xdr:row>62</xdr:row>
      <xdr:rowOff>794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121444</xdr:rowOff>
    </xdr:from>
    <xdr:to>
      <xdr:col>116</xdr:col>
      <xdr:colOff>63500</xdr:colOff>
      <xdr:row>62</xdr:row>
      <xdr:rowOff>108585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1323300" y="10579894"/>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51435</xdr:rowOff>
    </xdr:from>
    <xdr:to>
      <xdr:col>111</xdr:col>
      <xdr:colOff>177800</xdr:colOff>
      <xdr:row>61</xdr:row>
      <xdr:rowOff>121444</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9995535"/>
          <a:ext cx="889000" cy="58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14922</xdr:rowOff>
    </xdr:from>
    <xdr:to>
      <xdr:col>102</xdr:col>
      <xdr:colOff>165100</xdr:colOff>
      <xdr:row>57</xdr:row>
      <xdr:rowOff>116522</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65722</xdr:rowOff>
    </xdr:from>
    <xdr:to>
      <xdr:col>107</xdr:col>
      <xdr:colOff>50800</xdr:colOff>
      <xdr:row>58</xdr:row>
      <xdr:rowOff>51435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545300" y="9838372"/>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137795</xdr:rowOff>
    </xdr:from>
    <xdr:to>
      <xdr:col>98</xdr:col>
      <xdr:colOff>38100</xdr:colOff>
      <xdr:row>59</xdr:row>
      <xdr:rowOff>67945</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65722</xdr:rowOff>
    </xdr:from>
    <xdr:to>
      <xdr:col>102</xdr:col>
      <xdr:colOff>114300</xdr:colOff>
      <xdr:row>59</xdr:row>
      <xdr:rowOff>17145</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8656300" y="9838372"/>
          <a:ext cx="889000" cy="2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99077</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117651</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163371</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6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118762</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97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133049</xdr:rowOff>
    </xdr:from>
    <xdr:ext cx="469744"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310427" y="9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84472</xdr:rowOff>
    </xdr:from>
    <xdr:ext cx="469744"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421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0000000-0008-0000-0E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6" name="【児童館】&#10;有形固定資産減価償却率最小値テキスト">
          <a:extLst>
            <a:ext uri="{FF2B5EF4-FFF2-40B4-BE49-F238E27FC236}">
              <a16:creationId xmlns:a16="http://schemas.microsoft.com/office/drawing/2014/main" id="{00000000-0008-0000-0E00-0000EA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8" name="【児童館】&#10;有形固定資産減価償却率最大値テキスト">
          <a:extLst>
            <a:ext uri="{FF2B5EF4-FFF2-40B4-BE49-F238E27FC236}">
              <a16:creationId xmlns:a16="http://schemas.microsoft.com/office/drawing/2014/main" id="{00000000-0008-0000-0E00-0000EC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50" name="【児童館】&#10;有形固定資産減価償却率平均値テキスト">
          <a:extLst>
            <a:ext uri="{FF2B5EF4-FFF2-40B4-BE49-F238E27FC236}">
              <a16:creationId xmlns:a16="http://schemas.microsoft.com/office/drawing/2014/main" id="{00000000-0008-0000-0E00-0000EE020000}"/>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167894</xdr:rowOff>
    </xdr:from>
    <xdr:to>
      <xdr:col>85</xdr:col>
      <xdr:colOff>177800</xdr:colOff>
      <xdr:row>81</xdr:row>
      <xdr:rowOff>98044</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6268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19321</xdr:rowOff>
    </xdr:from>
    <xdr:ext cx="405111" cy="259045"/>
    <xdr:sp macro="" textlink="">
      <xdr:nvSpPr>
        <xdr:cNvPr id="762" name="【児童館】&#10;有形固定資産減価償却率該当値テキスト">
          <a:extLst>
            <a:ext uri="{FF2B5EF4-FFF2-40B4-BE49-F238E27FC236}">
              <a16:creationId xmlns:a16="http://schemas.microsoft.com/office/drawing/2014/main" id="{00000000-0008-0000-0E00-0000FA020000}"/>
            </a:ext>
          </a:extLst>
        </xdr:cNvPr>
        <xdr:cNvSpPr txBox="1"/>
      </xdr:nvSpPr>
      <xdr:spPr>
        <a:xfrm>
          <a:off x="16357600" y="137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131318</xdr:rowOff>
    </xdr:from>
    <xdr:to>
      <xdr:col>81</xdr:col>
      <xdr:colOff>101600</xdr:colOff>
      <xdr:row>81</xdr:row>
      <xdr:rowOff>61468</xdr:rowOff>
    </xdr:to>
    <xdr:sp macro="" textlink="">
      <xdr:nvSpPr>
        <xdr:cNvPr id="763" name="楕円 762">
          <a:extLst>
            <a:ext uri="{FF2B5EF4-FFF2-40B4-BE49-F238E27FC236}">
              <a16:creationId xmlns:a16="http://schemas.microsoft.com/office/drawing/2014/main" id="{00000000-0008-0000-0E00-0000FB020000}"/>
            </a:ext>
          </a:extLst>
        </xdr:cNvPr>
        <xdr:cNvSpPr/>
      </xdr:nvSpPr>
      <xdr:spPr>
        <a:xfrm>
          <a:off x="154305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xdr:rowOff>
    </xdr:from>
    <xdr:to>
      <xdr:col>85</xdr:col>
      <xdr:colOff>127000</xdr:colOff>
      <xdr:row>81</xdr:row>
      <xdr:rowOff>47244</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5481300" y="138981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81026</xdr:rowOff>
    </xdr:from>
    <xdr:to>
      <xdr:col>76</xdr:col>
      <xdr:colOff>165100</xdr:colOff>
      <xdr:row>81</xdr:row>
      <xdr:rowOff>11176</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4541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131826</xdr:rowOff>
    </xdr:from>
    <xdr:to>
      <xdr:col>81</xdr:col>
      <xdr:colOff>50800</xdr:colOff>
      <xdr:row>81</xdr:row>
      <xdr:rowOff>10668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592300" y="138478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53594</xdr:rowOff>
    </xdr:from>
    <xdr:to>
      <xdr:col>72</xdr:col>
      <xdr:colOff>38100</xdr:colOff>
      <xdr:row>80</xdr:row>
      <xdr:rowOff>155194</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3652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104394</xdr:rowOff>
    </xdr:from>
    <xdr:to>
      <xdr:col>76</xdr:col>
      <xdr:colOff>114300</xdr:colOff>
      <xdr:row>80</xdr:row>
      <xdr:rowOff>131826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3703300" y="138203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28448</xdr:rowOff>
    </xdr:from>
    <xdr:to>
      <xdr:col>67</xdr:col>
      <xdr:colOff>101600</xdr:colOff>
      <xdr:row>80</xdr:row>
      <xdr:rowOff>130048</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2763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79248</xdr:rowOff>
    </xdr:from>
    <xdr:to>
      <xdr:col>71</xdr:col>
      <xdr:colOff>177800</xdr:colOff>
      <xdr:row>80</xdr:row>
      <xdr:rowOff>104394</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2814300" y="137952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57421</xdr:rowOff>
    </xdr:from>
    <xdr:ext cx="405111" cy="259045"/>
    <xdr:sp macro="" textlink="">
      <xdr:nvSpPr>
        <xdr:cNvPr id="771" name="n_1aveValue【児童館】&#10;有形固定資産減価償却率">
          <a:extLst>
            <a:ext uri="{FF2B5EF4-FFF2-40B4-BE49-F238E27FC236}">
              <a16:creationId xmlns:a16="http://schemas.microsoft.com/office/drawing/2014/main" id="{00000000-0008-0000-0E00-000003030000}"/>
            </a:ext>
          </a:extLst>
        </xdr:cNvPr>
        <xdr:cNvSpPr txBox="1"/>
      </xdr:nvSpPr>
      <xdr:spPr>
        <a:xfrm>
          <a:off x="15266044" y="1360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772" name="n_2aveValue【児童館】&#10;有形固定資産減価償却率">
          <a:extLst>
            <a:ext uri="{FF2B5EF4-FFF2-40B4-BE49-F238E27FC236}">
              <a16:creationId xmlns:a16="http://schemas.microsoft.com/office/drawing/2014/main" id="{00000000-0008-0000-0E00-000004030000}"/>
            </a:ext>
          </a:extLst>
        </xdr:cNvPr>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773" name="n_3aveValue【児童館】&#10;有形固定資産減価償却率">
          <a:extLst>
            <a:ext uri="{FF2B5EF4-FFF2-40B4-BE49-F238E27FC236}">
              <a16:creationId xmlns:a16="http://schemas.microsoft.com/office/drawing/2014/main" id="{00000000-0008-0000-0E00-000005030000}"/>
            </a:ext>
          </a:extLst>
        </xdr:cNvPr>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774" name="n_4aveValue【児童館】&#10;有形固定資産減価償却率">
          <a:extLst>
            <a:ext uri="{FF2B5EF4-FFF2-40B4-BE49-F238E27FC236}">
              <a16:creationId xmlns:a16="http://schemas.microsoft.com/office/drawing/2014/main" id="{00000000-0008-0000-0E00-000006030000}"/>
            </a:ext>
          </a:extLst>
        </xdr:cNvPr>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52595</xdr:rowOff>
    </xdr:from>
    <xdr:ext cx="405111" cy="259045"/>
    <xdr:sp macro="" textlink="">
      <xdr:nvSpPr>
        <xdr:cNvPr id="775" name="n_1main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2303</xdr:rowOff>
    </xdr:from>
    <xdr:ext cx="405111" cy="259045"/>
    <xdr:sp macro="" textlink="">
      <xdr:nvSpPr>
        <xdr:cNvPr id="776" name="n_2main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146321</xdr:rowOff>
    </xdr:from>
    <xdr:ext cx="405111" cy="259045"/>
    <xdr:sp macro="" textlink="">
      <xdr:nvSpPr>
        <xdr:cNvPr id="777" name="n_3main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121175</xdr:rowOff>
    </xdr:from>
    <xdr:ext cx="405111" cy="259045"/>
    <xdr:sp macro="" textlink="">
      <xdr:nvSpPr>
        <xdr:cNvPr id="778" name="n_4main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0000000-0008-0000-0E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5" name="【児童館】&#10;一人当たり面積最小値テキスト">
          <a:extLst>
            <a:ext uri="{FF2B5EF4-FFF2-40B4-BE49-F238E27FC236}">
              <a16:creationId xmlns:a16="http://schemas.microsoft.com/office/drawing/2014/main" id="{00000000-0008-0000-0E00-00002503000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7" name="【児童館】&#10;一人当たり面積最大値テキスト">
          <a:extLst>
            <a:ext uri="{FF2B5EF4-FFF2-40B4-BE49-F238E27FC236}">
              <a16:creationId xmlns:a16="http://schemas.microsoft.com/office/drawing/2014/main" id="{00000000-0008-0000-0E00-000027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9" name="【児童館】&#10;一人当たり面積平均値テキスト">
          <a:extLst>
            <a:ext uri="{FF2B5EF4-FFF2-40B4-BE49-F238E27FC236}">
              <a16:creationId xmlns:a16="http://schemas.microsoft.com/office/drawing/2014/main" id="{00000000-0008-0000-0E00-00002903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1" name="【児童館】&#10;一人当たり面積該当値テキスト">
          <a:extLst>
            <a:ext uri="{FF2B5EF4-FFF2-40B4-BE49-F238E27FC236}">
              <a16:creationId xmlns:a16="http://schemas.microsoft.com/office/drawing/2014/main" id="{00000000-0008-0000-0E00-000035030000}"/>
            </a:ext>
          </a:extLst>
        </xdr:cNvPr>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30" name="n_1aveValue【児童館】&#10;一人当たり面積">
          <a:extLst>
            <a:ext uri="{FF2B5EF4-FFF2-40B4-BE49-F238E27FC236}">
              <a16:creationId xmlns:a16="http://schemas.microsoft.com/office/drawing/2014/main" id="{00000000-0008-0000-0E00-00003E03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31" name="n_2aveValue【児童館】&#10;一人当たり面積">
          <a:extLst>
            <a:ext uri="{FF2B5EF4-FFF2-40B4-BE49-F238E27FC236}">
              <a16:creationId xmlns:a16="http://schemas.microsoft.com/office/drawing/2014/main" id="{00000000-0008-0000-0E00-00003F030000}"/>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2" name="n_3aveValue【児童館】&#10;一人当たり面積">
          <a:extLst>
            <a:ext uri="{FF2B5EF4-FFF2-40B4-BE49-F238E27FC236}">
              <a16:creationId xmlns:a16="http://schemas.microsoft.com/office/drawing/2014/main" id="{00000000-0008-0000-0E00-000040030000}"/>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3" name="n_4aveValue【児童館】&#10;一人当たり面積">
          <a:extLst>
            <a:ext uri="{FF2B5EF4-FFF2-40B4-BE49-F238E27FC236}">
              <a16:creationId xmlns:a16="http://schemas.microsoft.com/office/drawing/2014/main" id="{00000000-0008-0000-0E00-00004103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4" name="n_1mainValue【児童館】&#10;一人当たり面積">
          <a:extLst>
            <a:ext uri="{FF2B5EF4-FFF2-40B4-BE49-F238E27FC236}">
              <a16:creationId xmlns:a16="http://schemas.microsoft.com/office/drawing/2014/main" id="{00000000-0008-0000-0E00-000042030000}"/>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5" name="n_2mainValue【児童館】&#10;一人当たり面積">
          <a:extLst>
            <a:ext uri="{FF2B5EF4-FFF2-40B4-BE49-F238E27FC236}">
              <a16:creationId xmlns:a16="http://schemas.microsoft.com/office/drawing/2014/main" id="{00000000-0008-0000-0E00-000043030000}"/>
            </a:ext>
          </a:extLst>
        </xdr:cNvPr>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6" name="n_3mainValue【児童館】&#10;一人当たり面積">
          <a:extLst>
            <a:ext uri="{FF2B5EF4-FFF2-40B4-BE49-F238E27FC236}">
              <a16:creationId xmlns:a16="http://schemas.microsoft.com/office/drawing/2014/main" id="{00000000-0008-0000-0E00-000044030000}"/>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7" name="n_4mainValue【児童館】&#10;一人当たり面積">
          <a:extLst>
            <a:ext uri="{FF2B5EF4-FFF2-40B4-BE49-F238E27FC236}">
              <a16:creationId xmlns:a16="http://schemas.microsoft.com/office/drawing/2014/main" id="{00000000-0008-0000-0E00-000045030000}"/>
            </a:ext>
          </a:extLst>
        </xdr:cNvPr>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E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5" name="【公民館】&#10;有形固定資産減価償却率最小値テキスト">
          <a:extLst>
            <a:ext uri="{FF2B5EF4-FFF2-40B4-BE49-F238E27FC236}">
              <a16:creationId xmlns:a16="http://schemas.microsoft.com/office/drawing/2014/main" id="{00000000-0008-0000-0E00-00006103000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E00-000063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E00-000065030000}"/>
            </a:ext>
          </a:extLst>
        </xdr:cNvPr>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89081</xdr:rowOff>
    </xdr:from>
    <xdr:to>
      <xdr:col>76</xdr:col>
      <xdr:colOff>165100</xdr:colOff>
      <xdr:row>102</xdr:row>
      <xdr:rowOff>19231</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4541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139881</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3703300" y="174040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36830</xdr:rowOff>
    </xdr:from>
    <xdr:to>
      <xdr:col>67</xdr:col>
      <xdr:colOff>101600</xdr:colOff>
      <xdr:row>101</xdr:row>
      <xdr:rowOff>138430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276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87630</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2814300" y="1740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5" name="n_1aveValue【公民館】&#10;有形固定資産減価償却率">
          <a:extLst>
            <a:ext uri="{FF2B5EF4-FFF2-40B4-BE49-F238E27FC236}">
              <a16:creationId xmlns:a16="http://schemas.microsoft.com/office/drawing/2014/main" id="{00000000-0008-0000-0E00-000075030000}"/>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886" name="n_2aveValue【公民館】&#10;有形固定資産減価償却率">
          <a:extLst>
            <a:ext uri="{FF2B5EF4-FFF2-40B4-BE49-F238E27FC236}">
              <a16:creationId xmlns:a16="http://schemas.microsoft.com/office/drawing/2014/main" id="{00000000-0008-0000-0E00-000076030000}"/>
            </a:ext>
          </a:extLst>
        </xdr:cNvPr>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59345</xdr:rowOff>
    </xdr:from>
    <xdr:ext cx="405111" cy="259045"/>
    <xdr:sp macro="" textlink="">
      <xdr:nvSpPr>
        <xdr:cNvPr id="887" name="n_3aveValue【公民館】&#10;有形固定資産減価償却率">
          <a:extLst>
            <a:ext uri="{FF2B5EF4-FFF2-40B4-BE49-F238E27FC236}">
              <a16:creationId xmlns:a16="http://schemas.microsoft.com/office/drawing/2014/main" id="{00000000-0008-0000-0E00-000077030000}"/>
            </a:ext>
          </a:extLst>
        </xdr:cNvPr>
        <xdr:cNvSpPr txBox="1"/>
      </xdr:nvSpPr>
      <xdr:spPr>
        <a:xfrm>
          <a:off x="13500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macro="" textlink="">
      <xdr:nvSpPr>
        <xdr:cNvPr id="888" name="n_4aveValue【公民館】&#10;有形固定資産減価償却率">
          <a:extLst>
            <a:ext uri="{FF2B5EF4-FFF2-40B4-BE49-F238E27FC236}">
              <a16:creationId xmlns:a16="http://schemas.microsoft.com/office/drawing/2014/main" id="{00000000-0008-0000-0E00-000078030000}"/>
            </a:ext>
          </a:extLst>
        </xdr:cNvPr>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35758</xdr:rowOff>
    </xdr:from>
    <xdr:ext cx="405111" cy="259045"/>
    <xdr:sp macro="" textlink="">
      <xdr:nvSpPr>
        <xdr:cNvPr id="889" name="n_2mainValue【公民館】&#10;有形固定資産減価償却率">
          <a:extLst>
            <a:ext uri="{FF2B5EF4-FFF2-40B4-BE49-F238E27FC236}">
              <a16:creationId xmlns:a16="http://schemas.microsoft.com/office/drawing/2014/main" id="{00000000-0008-0000-0E00-000079030000}"/>
            </a:ext>
          </a:extLst>
        </xdr:cNvPr>
        <xdr:cNvSpPr txBox="1"/>
      </xdr:nvSpPr>
      <xdr:spPr>
        <a:xfrm>
          <a:off x="14389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0" name="n_3mainValue【公民館】&#10;有形固定資産減価償却率">
          <a:extLst>
            <a:ext uri="{FF2B5EF4-FFF2-40B4-BE49-F238E27FC236}">
              <a16:creationId xmlns:a16="http://schemas.microsoft.com/office/drawing/2014/main" id="{00000000-0008-0000-0E00-00007A030000}"/>
            </a:ext>
          </a:extLst>
        </xdr:cNvPr>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154957</xdr:rowOff>
    </xdr:from>
    <xdr:ext cx="405111" cy="259045"/>
    <xdr:sp macro="" textlink="">
      <xdr:nvSpPr>
        <xdr:cNvPr id="891" name="n_4mainValue【公民館】&#10;有形固定資産減価償却率">
          <a:extLst>
            <a:ext uri="{FF2B5EF4-FFF2-40B4-BE49-F238E27FC236}">
              <a16:creationId xmlns:a16="http://schemas.microsoft.com/office/drawing/2014/main" id="{00000000-0008-0000-0E00-00007B030000}"/>
            </a:ext>
          </a:extLst>
        </xdr:cNvPr>
        <xdr:cNvSpPr txBox="1"/>
      </xdr:nvSpPr>
      <xdr:spPr>
        <a:xfrm>
          <a:off x="12611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E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E00-00008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E00-00008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0000000-0008-0000-0E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71628</xdr:rowOff>
    </xdr:from>
    <xdr:to>
      <xdr:col>116</xdr:col>
      <xdr:colOff>62864</xdr:colOff>
      <xdr:row>107</xdr:row>
      <xdr:rowOff>169926</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flipV="1">
          <a:off x="22160864" y="1755952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2303</xdr:rowOff>
    </xdr:from>
    <xdr:ext cx="469744" cy="259045"/>
    <xdr:sp macro="" textlink="">
      <xdr:nvSpPr>
        <xdr:cNvPr id="914" name="【公民館】&#10;一人当たり面積最小値テキスト">
          <a:extLst>
            <a:ext uri="{FF2B5EF4-FFF2-40B4-BE49-F238E27FC236}">
              <a16:creationId xmlns:a16="http://schemas.microsoft.com/office/drawing/2014/main" id="{00000000-0008-0000-0E00-000092030000}"/>
            </a:ext>
          </a:extLst>
        </xdr:cNvPr>
        <xdr:cNvSpPr txBox="1"/>
      </xdr:nvSpPr>
      <xdr:spPr>
        <a:xfrm>
          <a:off x="221996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169926</xdr:rowOff>
    </xdr:from>
    <xdr:to>
      <xdr:col>116</xdr:col>
      <xdr:colOff>152400</xdr:colOff>
      <xdr:row>107</xdr:row>
      <xdr:rowOff>169926</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22072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18305</xdr:rowOff>
    </xdr:from>
    <xdr:ext cx="469744" cy="259045"/>
    <xdr:sp macro="" textlink="">
      <xdr:nvSpPr>
        <xdr:cNvPr id="916" name="【公民館】&#10;一人当たり面積最大値テキスト">
          <a:extLst>
            <a:ext uri="{FF2B5EF4-FFF2-40B4-BE49-F238E27FC236}">
              <a16:creationId xmlns:a16="http://schemas.microsoft.com/office/drawing/2014/main" id="{00000000-0008-0000-0E00-000094030000}"/>
            </a:ext>
          </a:extLst>
        </xdr:cNvPr>
        <xdr:cNvSpPr txBox="1"/>
      </xdr:nvSpPr>
      <xdr:spPr>
        <a:xfrm>
          <a:off x="22199600" y="1733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71628</xdr:rowOff>
    </xdr:from>
    <xdr:to>
      <xdr:col>116</xdr:col>
      <xdr:colOff>152400</xdr:colOff>
      <xdr:row>102</xdr:row>
      <xdr:rowOff>71628</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22072600" y="1755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918" name="【公民館】&#10;一人当たり面積平均値テキスト">
          <a:extLst>
            <a:ext uri="{FF2B5EF4-FFF2-40B4-BE49-F238E27FC236}">
              <a16:creationId xmlns:a16="http://schemas.microsoft.com/office/drawing/2014/main" id="{00000000-0008-0000-0E00-000096030000}"/>
            </a:ext>
          </a:extLst>
        </xdr:cNvPr>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50546</xdr:rowOff>
    </xdr:from>
    <xdr:to>
      <xdr:col>98</xdr:col>
      <xdr:colOff>38100</xdr:colOff>
      <xdr:row>105</xdr:row>
      <xdr:rowOff>152146</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18605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101</xdr:row>
      <xdr:rowOff>36830</xdr:rowOff>
    </xdr:from>
    <xdr:to>
      <xdr:col>107</xdr:col>
      <xdr:colOff>101600</xdr:colOff>
      <xdr:row>101</xdr:row>
      <xdr:rowOff>138430</xdr:rowOff>
    </xdr:to>
    <xdr:sp macro="" textlink="">
      <xdr:nvSpPr>
        <xdr:cNvPr id="929" name="楕円 928">
          <a:extLst>
            <a:ext uri="{FF2B5EF4-FFF2-40B4-BE49-F238E27FC236}">
              <a16:creationId xmlns:a16="http://schemas.microsoft.com/office/drawing/2014/main" id="{00000000-0008-0000-0E00-0000A1030000}"/>
            </a:ext>
          </a:extLst>
        </xdr:cNvPr>
        <xdr:cNvSpPr/>
      </xdr:nvSpPr>
      <xdr:spPr>
        <a:xfrm>
          <a:off x="2038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50546</xdr:rowOff>
    </xdr:from>
    <xdr:to>
      <xdr:col>102</xdr:col>
      <xdr:colOff>165100</xdr:colOff>
      <xdr:row>101</xdr:row>
      <xdr:rowOff>152146</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19494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87630</xdr:rowOff>
    </xdr:from>
    <xdr:to>
      <xdr:col>107</xdr:col>
      <xdr:colOff>50800</xdr:colOff>
      <xdr:row>101</xdr:row>
      <xdr:rowOff>101346</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flipV="1">
          <a:off x="19545300" y="17404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18542</xdr:rowOff>
    </xdr:from>
    <xdr:to>
      <xdr:col>98</xdr:col>
      <xdr:colOff>38100</xdr:colOff>
      <xdr:row>101</xdr:row>
      <xdr:rowOff>120142</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8605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69342</xdr:rowOff>
    </xdr:from>
    <xdr:to>
      <xdr:col>102</xdr:col>
      <xdr:colOff>114300</xdr:colOff>
      <xdr:row>101</xdr:row>
      <xdr:rowOff>101346</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a:off x="18656300" y="1738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934" name="n_1aveValue【公民館】&#10;一人当たり面積">
          <a:extLst>
            <a:ext uri="{FF2B5EF4-FFF2-40B4-BE49-F238E27FC236}">
              <a16:creationId xmlns:a16="http://schemas.microsoft.com/office/drawing/2014/main" id="{00000000-0008-0000-0E00-0000A6030000}"/>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129557</xdr:rowOff>
    </xdr:from>
    <xdr:ext cx="469744" cy="259045"/>
    <xdr:sp macro="" textlink="">
      <xdr:nvSpPr>
        <xdr:cNvPr id="935" name="n_2aveValue【公民館】&#10;一人当たり面積">
          <a:extLst>
            <a:ext uri="{FF2B5EF4-FFF2-40B4-BE49-F238E27FC236}">
              <a16:creationId xmlns:a16="http://schemas.microsoft.com/office/drawing/2014/main" id="{00000000-0008-0000-0E00-0000A7030000}"/>
            </a:ext>
          </a:extLst>
        </xdr:cNvPr>
        <xdr:cNvSpPr txBox="1"/>
      </xdr:nvSpPr>
      <xdr:spPr>
        <a:xfrm>
          <a:off x="20199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36" name="n_3aveValue【公民館】&#10;一人当たり面積">
          <a:extLst>
            <a:ext uri="{FF2B5EF4-FFF2-40B4-BE49-F238E27FC236}">
              <a16:creationId xmlns:a16="http://schemas.microsoft.com/office/drawing/2014/main" id="{00000000-0008-0000-0E00-0000A8030000}"/>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143273</xdr:rowOff>
    </xdr:from>
    <xdr:ext cx="469744" cy="259045"/>
    <xdr:sp macro="" textlink="">
      <xdr:nvSpPr>
        <xdr:cNvPr id="937" name="n_4aveValue【公民館】&#10;一人当たり面積">
          <a:extLst>
            <a:ext uri="{FF2B5EF4-FFF2-40B4-BE49-F238E27FC236}">
              <a16:creationId xmlns:a16="http://schemas.microsoft.com/office/drawing/2014/main" id="{00000000-0008-0000-0E00-0000A9030000}"/>
            </a:ext>
          </a:extLst>
        </xdr:cNvPr>
        <xdr:cNvSpPr txBox="1"/>
      </xdr:nvSpPr>
      <xdr:spPr>
        <a:xfrm>
          <a:off x="18421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154957</xdr:rowOff>
    </xdr:from>
    <xdr:ext cx="469744" cy="259045"/>
    <xdr:sp macro="" textlink="">
      <xdr:nvSpPr>
        <xdr:cNvPr id="938" name="n_2mainValue【公民館】&#10;一人当たり面積">
          <a:extLst>
            <a:ext uri="{FF2B5EF4-FFF2-40B4-BE49-F238E27FC236}">
              <a16:creationId xmlns:a16="http://schemas.microsoft.com/office/drawing/2014/main" id="{00000000-0008-0000-0E00-0000AA030000}"/>
            </a:ext>
          </a:extLst>
        </xdr:cNvPr>
        <xdr:cNvSpPr txBox="1"/>
      </xdr:nvSpPr>
      <xdr:spPr>
        <a:xfrm>
          <a:off x="20199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168673</xdr:rowOff>
    </xdr:from>
    <xdr:ext cx="469744" cy="259045"/>
    <xdr:sp macro="" textlink="">
      <xdr:nvSpPr>
        <xdr:cNvPr id="939" name="n_3mainValue【公民館】&#10;一人当たり面積">
          <a:extLst>
            <a:ext uri="{FF2B5EF4-FFF2-40B4-BE49-F238E27FC236}">
              <a16:creationId xmlns:a16="http://schemas.microsoft.com/office/drawing/2014/main" id="{00000000-0008-0000-0E00-0000AB030000}"/>
            </a:ext>
          </a:extLst>
        </xdr:cNvPr>
        <xdr:cNvSpPr txBox="1"/>
      </xdr:nvSpPr>
      <xdr:spPr>
        <a:xfrm>
          <a:off x="19310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136669</xdr:rowOff>
    </xdr:from>
    <xdr:ext cx="469744" cy="259045"/>
    <xdr:sp macro="" textlink="">
      <xdr:nvSpPr>
        <xdr:cNvPr id="940" name="n_4mainValue【公民館】&#10;一人当たり面積">
          <a:extLst>
            <a:ext uri="{FF2B5EF4-FFF2-40B4-BE49-F238E27FC236}">
              <a16:creationId xmlns:a16="http://schemas.microsoft.com/office/drawing/2014/main" id="{00000000-0008-0000-0E00-0000AC030000}"/>
            </a:ext>
          </a:extLst>
        </xdr:cNvPr>
        <xdr:cNvSpPr txBox="1"/>
      </xdr:nvSpPr>
      <xdr:spPr>
        <a:xfrm>
          <a:off x="18421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E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E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E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が前年度と比べて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しており、依然として類似団体の平均を下回っている。</a:t>
          </a:r>
          <a:endParaRPr lang="ja-JP" altLang="ja-JP">
            <a:effectLst/>
          </a:endParaRPr>
        </a:p>
        <a:p>
          <a:r>
            <a:rPr kumimoji="1" lang="ja-JP" altLang="ja-JP" sz="1100">
              <a:solidFill>
                <a:schemeClr val="dk1"/>
              </a:solidFill>
              <a:effectLst/>
              <a:latin typeface="+mn-lt"/>
              <a:ea typeface="+mn-ea"/>
              <a:cs typeface="+mn-cs"/>
            </a:rPr>
            <a:t>今後も児童数の推移等を考慮しつつ、施設の改修・更新及び民間移行等を進めていく必要がある。 </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学校施設については、閉校した学校を対象外とする見直しを行ったため、数値が改善している。</a:t>
          </a:r>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公民館については、地域センター又は生涯学習センター等に移行している実態を踏まえて施設類型の見直しを行い、令和４年度から該当施設なしとしている。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109982</xdr:rowOff>
    </xdr:from>
    <xdr:to>
      <xdr:col>24</xdr:col>
      <xdr:colOff>114300</xdr:colOff>
      <xdr:row>39</xdr:row>
      <xdr:rowOff>40132</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88409</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61976</xdr:rowOff>
    </xdr:from>
    <xdr:to>
      <xdr:col>20</xdr:col>
      <xdr:colOff>38100</xdr:colOff>
      <xdr:row>38</xdr:row>
      <xdr:rowOff>163576</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112776</xdr:rowOff>
    </xdr:from>
    <xdr:to>
      <xdr:col>24</xdr:col>
      <xdr:colOff>63500</xdr:colOff>
      <xdr:row>38</xdr:row>
      <xdr:rowOff>160782</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6278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27686</xdr:rowOff>
    </xdr:from>
    <xdr:to>
      <xdr:col>15</xdr:col>
      <xdr:colOff>101600</xdr:colOff>
      <xdr:row>38</xdr:row>
      <xdr:rowOff>129286</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78486</xdr:rowOff>
    </xdr:from>
    <xdr:to>
      <xdr:col>19</xdr:col>
      <xdr:colOff>177800</xdr:colOff>
      <xdr:row>38</xdr:row>
      <xdr:rowOff>112776</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5935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78486</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5684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38</xdr:row>
      <xdr:rowOff>53340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477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154703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120413</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121920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3" name="n_4mainValue【図書館】&#10;一人当たり面積">
          <a:extLst>
            <a:ext uri="{FF2B5EF4-FFF2-40B4-BE49-F238E27FC236}">
              <a16:creationId xmlns:a16="http://schemas.microsoft.com/office/drawing/2014/main" id="{00000000-0008-0000-0F00-00008F000000}"/>
            </a:ext>
          </a:extLst>
        </xdr:cNvPr>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70213</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49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37556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55335</xdr:rowOff>
    </xdr:from>
    <xdr:to>
      <xdr:col>10</xdr:col>
      <xdr:colOff>165100</xdr:colOff>
      <xdr:row>61</xdr:row>
      <xdr:rowOff>156935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106135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019300" y="10469880"/>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106135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79483</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148062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62</xdr:row>
      <xdr:rowOff>0</xdr:rowOff>
    </xdr:from>
    <xdr:to>
      <xdr:col>54</xdr:col>
      <xdr:colOff>189865</xdr:colOff>
      <xdr:row>64</xdr:row>
      <xdr:rowOff>13970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10629900"/>
          <a:ext cx="0" cy="35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118127</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0</xdr:rowOff>
    </xdr:from>
    <xdr:to>
      <xdr:col>55</xdr:col>
      <xdr:colOff>88900</xdr:colOff>
      <xdr:row>62</xdr:row>
      <xdr:rowOff>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8907</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638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157480</xdr:rowOff>
    </xdr:from>
    <xdr:to>
      <xdr:col>55</xdr:col>
      <xdr:colOff>50800</xdr:colOff>
      <xdr:row>63</xdr:row>
      <xdr:rowOff>87630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162560</xdr:rowOff>
    </xdr:from>
    <xdr:to>
      <xdr:col>50</xdr:col>
      <xdr:colOff>165100</xdr:colOff>
      <xdr:row>63</xdr:row>
      <xdr:rowOff>92710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60960</xdr:rowOff>
    </xdr:from>
    <xdr:to>
      <xdr:col>46</xdr:col>
      <xdr:colOff>38100</xdr:colOff>
      <xdr:row>62</xdr:row>
      <xdr:rowOff>162560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135907</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39370</xdr:rowOff>
    </xdr:from>
    <xdr:to>
      <xdr:col>50</xdr:col>
      <xdr:colOff>165100</xdr:colOff>
      <xdr:row>63</xdr:row>
      <xdr:rowOff>140970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90170</xdr:rowOff>
    </xdr:from>
    <xdr:to>
      <xdr:col>55</xdr:col>
      <xdr:colOff>0</xdr:colOff>
      <xdr:row>63</xdr:row>
      <xdr:rowOff>91440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9639300" y="108915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101600</xdr:rowOff>
    </xdr:from>
    <xdr:to>
      <xdr:col>46</xdr:col>
      <xdr:colOff>38100</xdr:colOff>
      <xdr:row>55</xdr:row>
      <xdr:rowOff>31750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152400</xdr:rowOff>
    </xdr:from>
    <xdr:to>
      <xdr:col>50</xdr:col>
      <xdr:colOff>114300</xdr:colOff>
      <xdr:row>63</xdr:row>
      <xdr:rowOff>90170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8750300" y="9410700"/>
          <a:ext cx="889000" cy="148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54</xdr:row>
      <xdr:rowOff>152400</xdr:rowOff>
    </xdr:from>
    <xdr:to>
      <xdr:col>45</xdr:col>
      <xdr:colOff>177800</xdr:colOff>
      <xdr:row>63</xdr:row>
      <xdr:rowOff>95250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9410700"/>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153670</xdr:rowOff>
    </xdr:from>
    <xdr:to>
      <xdr:col>36</xdr:col>
      <xdr:colOff>165100</xdr:colOff>
      <xdr:row>63</xdr:row>
      <xdr:rowOff>83820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33020</xdr:rowOff>
    </xdr:from>
    <xdr:to>
      <xdr:col>41</xdr:col>
      <xdr:colOff>50800</xdr:colOff>
      <xdr:row>63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972300" y="10834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109237</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153687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119397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132097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3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53</xdr:row>
      <xdr:rowOff>48277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913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100347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167657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80</xdr:row>
      <xdr:rowOff>3811</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36474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128270</xdr:rowOff>
    </xdr:from>
    <xdr:to>
      <xdr:col>15</xdr:col>
      <xdr:colOff>101600</xdr:colOff>
      <xdr:row>81</xdr:row>
      <xdr:rowOff>58420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102870</xdr:rowOff>
    </xdr:from>
    <xdr:to>
      <xdr:col>19</xdr:col>
      <xdr:colOff>177800</xdr:colOff>
      <xdr:row>81</xdr:row>
      <xdr:rowOff>7620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908300" y="1364742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76200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019300" y="13895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139700</xdr:rowOff>
    </xdr:from>
    <xdr:to>
      <xdr:col>6</xdr:col>
      <xdr:colOff>38100</xdr:colOff>
      <xdr:row>82</xdr:row>
      <xdr:rowOff>69850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82</xdr:row>
      <xdr:rowOff>19050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130300" y="13963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34307</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25416</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109238</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49547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60977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17780</xdr:rowOff>
    </xdr:from>
    <xdr:to>
      <xdr:col>46</xdr:col>
      <xdr:colOff>38100</xdr:colOff>
      <xdr:row>82</xdr:row>
      <xdr:rowOff>119380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68580</xdr:rowOff>
    </xdr:from>
    <xdr:to>
      <xdr:col>50</xdr:col>
      <xdr:colOff>114300</xdr:colOff>
      <xdr:row>86</xdr:row>
      <xdr:rowOff>38100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12748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86361</xdr:rowOff>
    </xdr:from>
    <xdr:to>
      <xdr:col>41</xdr:col>
      <xdr:colOff>101600</xdr:colOff>
      <xdr:row>83</xdr:row>
      <xdr:rowOff>16511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68580</xdr:rowOff>
    </xdr:from>
    <xdr:to>
      <xdr:col>45</xdr:col>
      <xdr:colOff>177800</xdr:colOff>
      <xdr:row>82</xdr:row>
      <xdr:rowOff>137161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127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151130</xdr:rowOff>
    </xdr:from>
    <xdr:to>
      <xdr:col>36</xdr:col>
      <xdr:colOff>165100</xdr:colOff>
      <xdr:row>82</xdr:row>
      <xdr:rowOff>81280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30480</xdr:rowOff>
    </xdr:from>
    <xdr:to>
      <xdr:col>41</xdr:col>
      <xdr:colOff>50800</xdr:colOff>
      <xdr:row>82</xdr:row>
      <xdr:rowOff>137161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0893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163847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15257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135907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33038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97807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31931</xdr:rowOff>
    </xdr:from>
    <xdr:to>
      <xdr:col>24</xdr:col>
      <xdr:colOff>114300</xdr:colOff>
      <xdr:row>102</xdr:row>
      <xdr:rowOff>133531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54808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133169</xdr:rowOff>
    </xdr:from>
    <xdr:to>
      <xdr:col>20</xdr:col>
      <xdr:colOff>38100</xdr:colOff>
      <xdr:row>102</xdr:row>
      <xdr:rowOff>63319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12519</xdr:rowOff>
    </xdr:from>
    <xdr:to>
      <xdr:col>24</xdr:col>
      <xdr:colOff>63500</xdr:colOff>
      <xdr:row>102</xdr:row>
      <xdr:rowOff>82731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7500419"/>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69487</xdr:rowOff>
    </xdr:from>
    <xdr:to>
      <xdr:col>15</xdr:col>
      <xdr:colOff>101600</xdr:colOff>
      <xdr:row>101</xdr:row>
      <xdr:rowOff>171087</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120287</xdr:rowOff>
    </xdr:from>
    <xdr:to>
      <xdr:col>19</xdr:col>
      <xdr:colOff>177800</xdr:colOff>
      <xdr:row>102</xdr:row>
      <xdr:rowOff>12519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4367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170724</xdr:rowOff>
    </xdr:from>
    <xdr:to>
      <xdr:col>10</xdr:col>
      <xdr:colOff>165100</xdr:colOff>
      <xdr:row>101</xdr:row>
      <xdr:rowOff>100874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50074</xdr:rowOff>
    </xdr:from>
    <xdr:to>
      <xdr:col>15</xdr:col>
      <xdr:colOff>50800</xdr:colOff>
      <xdr:row>101</xdr:row>
      <xdr:rowOff>120287</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36652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102144</xdr:rowOff>
    </xdr:from>
    <xdr:to>
      <xdr:col>6</xdr:col>
      <xdr:colOff>38100</xdr:colOff>
      <xdr:row>101</xdr:row>
      <xdr:rowOff>32294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152944</xdr:rowOff>
    </xdr:from>
    <xdr:to>
      <xdr:col>10</xdr:col>
      <xdr:colOff>114300</xdr:colOff>
      <xdr:row>101</xdr:row>
      <xdr:rowOff>50074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297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116495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145885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79846</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16164</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117401</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48821</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44196</xdr:rowOff>
    </xdr:from>
    <xdr:to>
      <xdr:col>55</xdr:col>
      <xdr:colOff>0</xdr:colOff>
      <xdr:row>106</xdr:row>
      <xdr:rowOff>44196</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821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160274</xdr:rowOff>
    </xdr:from>
    <xdr:to>
      <xdr:col>46</xdr:col>
      <xdr:colOff>38100</xdr:colOff>
      <xdr:row>106</xdr:row>
      <xdr:rowOff>90424</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44196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21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39624</xdr:rowOff>
    </xdr:from>
    <xdr:to>
      <xdr:col>45</xdr:col>
      <xdr:colOff>177800</xdr:colOff>
      <xdr:row>106</xdr:row>
      <xdr:rowOff>99061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2133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86123</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81551</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95267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F00-000022020000}"/>
            </a:ext>
          </a:extLst>
        </xdr:cNvPr>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58</xdr:row>
      <xdr:rowOff>163830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5481300" y="10096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29210</xdr:rowOff>
    </xdr:from>
    <xdr:to>
      <xdr:col>76</xdr:col>
      <xdr:colOff>165100</xdr:colOff>
      <xdr:row>58</xdr:row>
      <xdr:rowOff>130810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4541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152400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4592300" y="10024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80010</xdr:rowOff>
    </xdr:from>
    <xdr:to>
      <xdr:col>76</xdr:col>
      <xdr:colOff>114300</xdr:colOff>
      <xdr:row>58</xdr:row>
      <xdr:rowOff>125730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3703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xdr:rowOff>
    </xdr:from>
    <xdr:to>
      <xdr:col>67</xdr:col>
      <xdr:colOff>101600</xdr:colOff>
      <xdr:row>58</xdr:row>
      <xdr:rowOff>111760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2763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60960</xdr:rowOff>
    </xdr:from>
    <xdr:to>
      <xdr:col>71</xdr:col>
      <xdr:colOff>177800</xdr:colOff>
      <xdr:row>58</xdr:row>
      <xdr:rowOff>125730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814300" y="10005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129557</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41927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60977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4389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128287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2611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00000000-0008-0000-0F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00000000-0008-0000-0F00-00004B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00000000-0008-0000-0F00-00004D020000}"/>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00000000-0008-0000-0F00-00004F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127000</xdr:rowOff>
    </xdr:from>
    <xdr:to>
      <xdr:col>116</xdr:col>
      <xdr:colOff>114300</xdr:colOff>
      <xdr:row>61</xdr:row>
      <xdr:rowOff>57150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2110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149877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00000000-0008-0000-0F00-00005B020000}"/>
            </a:ext>
          </a:extLst>
        </xdr:cNvPr>
        <xdr:cNvSpPr txBox="1"/>
      </xdr:nvSpPr>
      <xdr:spPr>
        <a:xfrm>
          <a:off x="221996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127000</xdr:rowOff>
    </xdr:from>
    <xdr:to>
      <xdr:col>112</xdr:col>
      <xdr:colOff>38100</xdr:colOff>
      <xdr:row>61</xdr:row>
      <xdr:rowOff>57150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1272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6350</xdr:rowOff>
    </xdr:from>
    <xdr:to>
      <xdr:col>116</xdr:col>
      <xdr:colOff>63500</xdr:colOff>
      <xdr:row>61</xdr:row>
      <xdr:rowOff>6350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21323300" y="1046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127000</xdr:rowOff>
    </xdr:from>
    <xdr:to>
      <xdr:col>107</xdr:col>
      <xdr:colOff>101600</xdr:colOff>
      <xdr:row>61</xdr:row>
      <xdr:rowOff>57150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0383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6350</xdr:rowOff>
    </xdr:from>
    <xdr:to>
      <xdr:col>111</xdr:col>
      <xdr:colOff>177800</xdr:colOff>
      <xdr:row>61</xdr:row>
      <xdr:rowOff>6350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0434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127000</xdr:rowOff>
    </xdr:from>
    <xdr:to>
      <xdr:col>102</xdr:col>
      <xdr:colOff>165100</xdr:colOff>
      <xdr:row>61</xdr:row>
      <xdr:rowOff>57150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9494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6350</xdr:rowOff>
    </xdr:from>
    <xdr:to>
      <xdr:col>107</xdr:col>
      <xdr:colOff>50800</xdr:colOff>
      <xdr:row>61</xdr:row>
      <xdr:rowOff>6350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545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127000</xdr:rowOff>
    </xdr:from>
    <xdr:to>
      <xdr:col>98</xdr:col>
      <xdr:colOff>38100</xdr:colOff>
      <xdr:row>61</xdr:row>
      <xdr:rowOff>57150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8605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6350</xdr:rowOff>
    </xdr:from>
    <xdr:to>
      <xdr:col>102</xdr:col>
      <xdr:colOff>114300</xdr:colOff>
      <xdr:row>61</xdr:row>
      <xdr:rowOff>6350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8656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612" name="n_1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613" name="n_2aveValue【保健センター・保健所】&#10;一人当たり面積">
          <a:extLst>
            <a:ext uri="{FF2B5EF4-FFF2-40B4-BE49-F238E27FC236}">
              <a16:creationId xmlns:a16="http://schemas.microsoft.com/office/drawing/2014/main" id="{00000000-0008-0000-0F00-000065020000}"/>
            </a:ext>
          </a:extLst>
        </xdr:cNvPr>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614" name="n_3aveValue【保健センター・保健所】&#10;一人当たり面積">
          <a:extLst>
            <a:ext uri="{FF2B5EF4-FFF2-40B4-BE49-F238E27FC236}">
              <a16:creationId xmlns:a16="http://schemas.microsoft.com/office/drawing/2014/main" id="{00000000-0008-0000-0F00-000066020000}"/>
            </a:ext>
          </a:extLst>
        </xdr:cNvPr>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615" name="n_4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73677</xdr:rowOff>
    </xdr:from>
    <xdr:ext cx="469744" cy="259045"/>
    <xdr:sp macro="" textlink="">
      <xdr:nvSpPr>
        <xdr:cNvPr id="616" name="n_1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73677</xdr:rowOff>
    </xdr:from>
    <xdr:ext cx="469744" cy="259045"/>
    <xdr:sp macro="" textlink="">
      <xdr:nvSpPr>
        <xdr:cNvPr id="617" name="n_2main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73677</xdr:rowOff>
    </xdr:from>
    <xdr:ext cx="469744" cy="259045"/>
    <xdr:sp macro="" textlink="">
      <xdr:nvSpPr>
        <xdr:cNvPr id="618" name="n_3main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73677</xdr:rowOff>
    </xdr:from>
    <xdr:ext cx="469744" cy="259045"/>
    <xdr:sp macro="" textlink="">
      <xdr:nvSpPr>
        <xdr:cNvPr id="619" name="n_4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643" name="【消防施設】&#10;有形固定資産減価償却率最小値テキスト">
          <a:extLst>
            <a:ext uri="{FF2B5EF4-FFF2-40B4-BE49-F238E27FC236}">
              <a16:creationId xmlns:a16="http://schemas.microsoft.com/office/drawing/2014/main" id="{00000000-0008-0000-0F00-000083020000}"/>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F00-000085020000}"/>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2303</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F00-000087020000}"/>
            </a:ext>
          </a:extLst>
        </xdr:cNvPr>
        <xdr:cNvSpPr txBox="1"/>
      </xdr:nvSpPr>
      <xdr:spPr>
        <a:xfrm>
          <a:off x="16357600" y="14404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138176</xdr:rowOff>
    </xdr:from>
    <xdr:to>
      <xdr:col>85</xdr:col>
      <xdr:colOff>177800</xdr:colOff>
      <xdr:row>83</xdr:row>
      <xdr:rowOff>68326</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6268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161053</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F00-000093020000}"/>
            </a:ext>
          </a:extLst>
        </xdr:cNvPr>
        <xdr:cNvSpPr txBox="1"/>
      </xdr:nvSpPr>
      <xdr:spPr>
        <a:xfrm>
          <a:off x="16357600" y="1404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110744</xdr:rowOff>
    </xdr:from>
    <xdr:to>
      <xdr:col>81</xdr:col>
      <xdr:colOff>101600</xdr:colOff>
      <xdr:row>83</xdr:row>
      <xdr:rowOff>40894</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5430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161544</xdr:rowOff>
    </xdr:from>
    <xdr:to>
      <xdr:col>85</xdr:col>
      <xdr:colOff>127000</xdr:colOff>
      <xdr:row>83</xdr:row>
      <xdr:rowOff>17526</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5481300" y="14220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142748</xdr:rowOff>
    </xdr:from>
    <xdr:to>
      <xdr:col>76</xdr:col>
      <xdr:colOff>165100</xdr:colOff>
      <xdr:row>83</xdr:row>
      <xdr:rowOff>72898</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4541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161544</xdr:rowOff>
    </xdr:from>
    <xdr:to>
      <xdr:col>81</xdr:col>
      <xdr:colOff>50800</xdr:colOff>
      <xdr:row>83</xdr:row>
      <xdr:rowOff>22098</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4592300" y="1422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22098</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3703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71882</xdr:rowOff>
    </xdr:from>
    <xdr:to>
      <xdr:col>67</xdr:col>
      <xdr:colOff>101600</xdr:colOff>
      <xdr:row>83</xdr:row>
      <xdr:rowOff>2032</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27635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122682</xdr:rowOff>
    </xdr:from>
    <xdr:to>
      <xdr:col>71</xdr:col>
      <xdr:colOff>177800</xdr:colOff>
      <xdr:row>83</xdr:row>
      <xdr:rowOff>3811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814300" y="1418158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96029</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F00-00009C020000}"/>
            </a:ext>
          </a:extLst>
        </xdr:cNvPr>
        <xdr:cNvSpPr txBox="1"/>
      </xdr:nvSpPr>
      <xdr:spPr>
        <a:xfrm>
          <a:off x="152660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82314</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F00-00009D020000}"/>
            </a:ext>
          </a:extLst>
        </xdr:cNvPr>
        <xdr:cNvSpPr txBox="1"/>
      </xdr:nvSpPr>
      <xdr:spPr>
        <a:xfrm>
          <a:off x="14389744" y="144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F00-00009E020000}"/>
            </a:ext>
          </a:extLst>
        </xdr:cNvPr>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F00-00009F020000}"/>
            </a:ext>
          </a:extLst>
        </xdr:cNvPr>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57421</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394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89425</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397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18559</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390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00000000-0008-0000-0F00-0000B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35813</xdr:rowOff>
    </xdr:from>
    <xdr:to>
      <xdr:col>116</xdr:col>
      <xdr:colOff>62864</xdr:colOff>
      <xdr:row>85</xdr:row>
      <xdr:rowOff>12954</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flipV="1">
          <a:off x="22160864" y="13923263"/>
          <a:ext cx="0" cy="662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98" name="【消防施設】&#10;一人当たり面積最小値テキスト">
          <a:extLst>
            <a:ext uri="{FF2B5EF4-FFF2-40B4-BE49-F238E27FC236}">
              <a16:creationId xmlns:a16="http://schemas.microsoft.com/office/drawing/2014/main" id="{00000000-0008-0000-0F00-0000BA020000}"/>
            </a:ext>
          </a:extLst>
        </xdr:cNvPr>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153940</xdr:rowOff>
    </xdr:from>
    <xdr:ext cx="469744" cy="259045"/>
    <xdr:sp macro="" textlink="">
      <xdr:nvSpPr>
        <xdr:cNvPr id="700" name="【消防施設】&#10;一人当たり面積最大値テキスト">
          <a:extLst>
            <a:ext uri="{FF2B5EF4-FFF2-40B4-BE49-F238E27FC236}">
              <a16:creationId xmlns:a16="http://schemas.microsoft.com/office/drawing/2014/main" id="{00000000-0008-0000-0F00-0000BC020000}"/>
            </a:ext>
          </a:extLst>
        </xdr:cNvPr>
        <xdr:cNvSpPr txBox="1"/>
      </xdr:nvSpPr>
      <xdr:spPr>
        <a:xfrm>
          <a:off x="22199600" y="136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35813</xdr:rowOff>
    </xdr:from>
    <xdr:to>
      <xdr:col>116</xdr:col>
      <xdr:colOff>152400</xdr:colOff>
      <xdr:row>81</xdr:row>
      <xdr:rowOff>35813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2072600" y="13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118890</xdr:rowOff>
    </xdr:from>
    <xdr:ext cx="469744" cy="259045"/>
    <xdr:sp macro="" textlink="">
      <xdr:nvSpPr>
        <xdr:cNvPr id="702" name="【消防施設】&#10;一人当たり面積平均値テキスト">
          <a:extLst>
            <a:ext uri="{FF2B5EF4-FFF2-40B4-BE49-F238E27FC236}">
              <a16:creationId xmlns:a16="http://schemas.microsoft.com/office/drawing/2014/main" id="{00000000-0008-0000-0F00-0000BE020000}"/>
            </a:ext>
          </a:extLst>
        </xdr:cNvPr>
        <xdr:cNvSpPr txBox="1"/>
      </xdr:nvSpPr>
      <xdr:spPr>
        <a:xfrm>
          <a:off x="22199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14" name="【消防施設】&#10;一人当たり面積該当値テキスト">
          <a:extLst>
            <a:ext uri="{FF2B5EF4-FFF2-40B4-BE49-F238E27FC236}">
              <a16:creationId xmlns:a16="http://schemas.microsoft.com/office/drawing/2014/main" id="{00000000-0008-0000-0F00-0000CA020000}"/>
            </a:ext>
          </a:extLst>
        </xdr:cNvPr>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21323300" y="14348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39878</xdr:rowOff>
    </xdr:from>
    <xdr:to>
      <xdr:col>107</xdr:col>
      <xdr:colOff>101600</xdr:colOff>
      <xdr:row>79</xdr:row>
      <xdr:rowOff>141478</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0383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90678</xdr:rowOff>
    </xdr:from>
    <xdr:to>
      <xdr:col>111</xdr:col>
      <xdr:colOff>177800</xdr:colOff>
      <xdr:row>83</xdr:row>
      <xdr:rowOff>118111</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0434300" y="13635228"/>
          <a:ext cx="889000" cy="7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53594</xdr:rowOff>
    </xdr:from>
    <xdr:to>
      <xdr:col>102</xdr:col>
      <xdr:colOff>165100</xdr:colOff>
      <xdr:row>79</xdr:row>
      <xdr:rowOff>155194</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9494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90678</xdr:rowOff>
    </xdr:from>
    <xdr:to>
      <xdr:col>107</xdr:col>
      <xdr:colOff>50800</xdr:colOff>
      <xdr:row>79</xdr:row>
      <xdr:rowOff>104394</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19545300" y="1363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58165</xdr:rowOff>
    </xdr:from>
    <xdr:to>
      <xdr:col>98</xdr:col>
      <xdr:colOff>38100</xdr:colOff>
      <xdr:row>79</xdr:row>
      <xdr:rowOff>159765</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8605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104394</xdr:rowOff>
    </xdr:from>
    <xdr:to>
      <xdr:col>102</xdr:col>
      <xdr:colOff>114300</xdr:colOff>
      <xdr:row>79</xdr:row>
      <xdr:rowOff>108965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8656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23" name="n_1aveValue【消防施設】&#10;一人当たり面積">
          <a:extLst>
            <a:ext uri="{FF2B5EF4-FFF2-40B4-BE49-F238E27FC236}">
              <a16:creationId xmlns:a16="http://schemas.microsoft.com/office/drawing/2014/main" id="{00000000-0008-0000-0F00-0000D3020000}"/>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24" name="n_2aveValue【消防施設】&#10;一人当たり面積">
          <a:extLst>
            <a:ext uri="{FF2B5EF4-FFF2-40B4-BE49-F238E27FC236}">
              <a16:creationId xmlns:a16="http://schemas.microsoft.com/office/drawing/2014/main" id="{00000000-0008-0000-0F00-0000D4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25" name="n_3aveValue【消防施設】&#10;一人当たり面積">
          <a:extLst>
            <a:ext uri="{FF2B5EF4-FFF2-40B4-BE49-F238E27FC236}">
              <a16:creationId xmlns:a16="http://schemas.microsoft.com/office/drawing/2014/main" id="{00000000-0008-0000-0F00-0000D5020000}"/>
            </a:ext>
          </a:extLst>
        </xdr:cNvPr>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26" name="n_4aveValue【消防施設】&#10;一人当たり面積">
          <a:extLst>
            <a:ext uri="{FF2B5EF4-FFF2-40B4-BE49-F238E27FC236}">
              <a16:creationId xmlns:a16="http://schemas.microsoft.com/office/drawing/2014/main" id="{00000000-0008-0000-0F00-0000D6020000}"/>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27" name="n_1mainValue【消防施設】&#10;一人当たり面積">
          <a:extLst>
            <a:ext uri="{FF2B5EF4-FFF2-40B4-BE49-F238E27FC236}">
              <a16:creationId xmlns:a16="http://schemas.microsoft.com/office/drawing/2014/main" id="{00000000-0008-0000-0F00-0000D7020000}"/>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158005</xdr:rowOff>
    </xdr:from>
    <xdr:ext cx="469744" cy="259045"/>
    <xdr:sp macro="" textlink="">
      <xdr:nvSpPr>
        <xdr:cNvPr id="728" name="n_2mainValue【消防施設】&#10;一人当たり面積">
          <a:extLst>
            <a:ext uri="{FF2B5EF4-FFF2-40B4-BE49-F238E27FC236}">
              <a16:creationId xmlns:a16="http://schemas.microsoft.com/office/drawing/2014/main" id="{00000000-0008-0000-0F00-0000D8020000}"/>
            </a:ext>
          </a:extLst>
        </xdr:cNvPr>
        <xdr:cNvSpPr txBox="1"/>
      </xdr:nvSpPr>
      <xdr:spPr>
        <a:xfrm>
          <a:off x="201994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271</xdr:rowOff>
    </xdr:from>
    <xdr:ext cx="469744" cy="259045"/>
    <xdr:sp macro="" textlink="">
      <xdr:nvSpPr>
        <xdr:cNvPr id="729" name="n_3mainValue【消防施設】&#10;一人当たり面積">
          <a:extLst>
            <a:ext uri="{FF2B5EF4-FFF2-40B4-BE49-F238E27FC236}">
              <a16:creationId xmlns:a16="http://schemas.microsoft.com/office/drawing/2014/main" id="{00000000-0008-0000-0F00-0000D9020000}"/>
            </a:ext>
          </a:extLst>
        </xdr:cNvPr>
        <xdr:cNvSpPr txBox="1"/>
      </xdr:nvSpPr>
      <xdr:spPr>
        <a:xfrm>
          <a:off x="19310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4842</xdr:rowOff>
    </xdr:from>
    <xdr:ext cx="469744" cy="259045"/>
    <xdr:sp macro="" textlink="">
      <xdr:nvSpPr>
        <xdr:cNvPr id="730" name="n_4mainValue【消防施設】&#10;一人当たり面積">
          <a:extLst>
            <a:ext uri="{FF2B5EF4-FFF2-40B4-BE49-F238E27FC236}">
              <a16:creationId xmlns:a16="http://schemas.microsoft.com/office/drawing/2014/main" id="{00000000-0008-0000-0F00-0000DA020000}"/>
            </a:ext>
          </a:extLst>
        </xdr:cNvPr>
        <xdr:cNvSpPr txBox="1"/>
      </xdr:nvSpPr>
      <xdr:spPr>
        <a:xfrm>
          <a:off x="18421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00000000-0008-0000-0F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754" name="【庁舎】&#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756" name="【庁舎】&#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8" name="【庁舎】&#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109982</xdr:rowOff>
    </xdr:from>
    <xdr:to>
      <xdr:col>85</xdr:col>
      <xdr:colOff>177800</xdr:colOff>
      <xdr:row>104</xdr:row>
      <xdr:rowOff>40132</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88409</xdr:rowOff>
    </xdr:from>
    <xdr:ext cx="405111" cy="259045"/>
    <xdr:sp macro="" textlink="">
      <xdr:nvSpPr>
        <xdr:cNvPr id="770" name="【庁舎】&#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774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57404</xdr:rowOff>
    </xdr:from>
    <xdr:to>
      <xdr:col>81</xdr:col>
      <xdr:colOff>101600</xdr:colOff>
      <xdr:row>103</xdr:row>
      <xdr:rowOff>159004</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108204</xdr:rowOff>
    </xdr:from>
    <xdr:to>
      <xdr:col>85</xdr:col>
      <xdr:colOff>127000</xdr:colOff>
      <xdr:row>103</xdr:row>
      <xdr:rowOff>160782</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77675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7113</xdr:rowOff>
    </xdr:from>
    <xdr:to>
      <xdr:col>76</xdr:col>
      <xdr:colOff>165100</xdr:colOff>
      <xdr:row>103</xdr:row>
      <xdr:rowOff>108713</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57913</xdr:rowOff>
    </xdr:from>
    <xdr:to>
      <xdr:col>81</xdr:col>
      <xdr:colOff>50800</xdr:colOff>
      <xdr:row>103</xdr:row>
      <xdr:rowOff>108204</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592300" y="1771726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155702</xdr:rowOff>
    </xdr:from>
    <xdr:to>
      <xdr:col>72</xdr:col>
      <xdr:colOff>38100</xdr:colOff>
      <xdr:row>103</xdr:row>
      <xdr:rowOff>85852</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35052</xdr:rowOff>
    </xdr:from>
    <xdr:to>
      <xdr:col>76</xdr:col>
      <xdr:colOff>114300</xdr:colOff>
      <xdr:row>103</xdr:row>
      <xdr:rowOff>57913</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7694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112268</xdr:rowOff>
    </xdr:from>
    <xdr:to>
      <xdr:col>67</xdr:col>
      <xdr:colOff>101600</xdr:colOff>
      <xdr:row>103</xdr:row>
      <xdr:rowOff>42418</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35052</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76509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150385</xdr:rowOff>
    </xdr:from>
    <xdr:ext cx="405111" cy="259045"/>
    <xdr:sp macro="" textlink="">
      <xdr:nvSpPr>
        <xdr:cNvPr id="779" name="n_1aveValue【庁舎】&#10;有形固定資産減価償却率">
          <a:extLst>
            <a:ext uri="{FF2B5EF4-FFF2-40B4-BE49-F238E27FC236}">
              <a16:creationId xmlns:a16="http://schemas.microsoft.com/office/drawing/2014/main" id="{00000000-0008-0000-0F00-00000B030000}"/>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106951</xdr:rowOff>
    </xdr:from>
    <xdr:ext cx="405111" cy="259045"/>
    <xdr:sp macro="" textlink="">
      <xdr:nvSpPr>
        <xdr:cNvPr id="780" name="n_2aveValue【庁舎】&#10;有形固定資産減価償却率">
          <a:extLst>
            <a:ext uri="{FF2B5EF4-FFF2-40B4-BE49-F238E27FC236}">
              <a16:creationId xmlns:a16="http://schemas.microsoft.com/office/drawing/2014/main" id="{00000000-0008-0000-0F00-00000C030000}"/>
            </a:ext>
          </a:extLst>
        </xdr:cNvPr>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781" name="n_3aveValue【庁舎】&#10;有形固定資産減価償却率">
          <a:extLst>
            <a:ext uri="{FF2B5EF4-FFF2-40B4-BE49-F238E27FC236}">
              <a16:creationId xmlns:a16="http://schemas.microsoft.com/office/drawing/2014/main" id="{00000000-0008-0000-0F00-00000D030000}"/>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782" name="n_4aveValue【庁舎】&#10;有形固定資産減価償却率">
          <a:extLst>
            <a:ext uri="{FF2B5EF4-FFF2-40B4-BE49-F238E27FC236}">
              <a16:creationId xmlns:a16="http://schemas.microsoft.com/office/drawing/2014/main" id="{00000000-0008-0000-0F00-00000E030000}"/>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150131</xdr:rowOff>
    </xdr:from>
    <xdr:ext cx="405111" cy="259045"/>
    <xdr:sp macro="" textlink="">
      <xdr:nvSpPr>
        <xdr:cNvPr id="783" name="n_1mainValue【庁舎】&#10;有形固定資産減価償却率">
          <a:extLst>
            <a:ext uri="{FF2B5EF4-FFF2-40B4-BE49-F238E27FC236}">
              <a16:creationId xmlns:a16="http://schemas.microsoft.com/office/drawing/2014/main" id="{00000000-0008-0000-0F00-00000F030000}"/>
            </a:ext>
          </a:extLst>
        </xdr:cNvPr>
        <xdr:cNvSpPr txBox="1"/>
      </xdr:nvSpPr>
      <xdr:spPr>
        <a:xfrm>
          <a:off x="15266044" y="178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99840</xdr:rowOff>
    </xdr:from>
    <xdr:ext cx="405111" cy="259045"/>
    <xdr:sp macro="" textlink="">
      <xdr:nvSpPr>
        <xdr:cNvPr id="784" name="n_2mainValue【庁舎】&#10;有形固定資産減価償却率">
          <a:extLst>
            <a:ext uri="{FF2B5EF4-FFF2-40B4-BE49-F238E27FC236}">
              <a16:creationId xmlns:a16="http://schemas.microsoft.com/office/drawing/2014/main" id="{00000000-0008-0000-0F00-000010030000}"/>
            </a:ext>
          </a:extLst>
        </xdr:cNvPr>
        <xdr:cNvSpPr txBox="1"/>
      </xdr:nvSpPr>
      <xdr:spPr>
        <a:xfrm>
          <a:off x="14389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102379</xdr:rowOff>
    </xdr:from>
    <xdr:ext cx="405111" cy="259045"/>
    <xdr:sp macro="" textlink="">
      <xdr:nvSpPr>
        <xdr:cNvPr id="785" name="n_3mainValue【庁舎】&#10;有形固定資産減価償却率">
          <a:extLst>
            <a:ext uri="{FF2B5EF4-FFF2-40B4-BE49-F238E27FC236}">
              <a16:creationId xmlns:a16="http://schemas.microsoft.com/office/drawing/2014/main" id="{00000000-0008-0000-0F00-000011030000}"/>
            </a:ext>
          </a:extLst>
        </xdr:cNvPr>
        <xdr:cNvSpPr txBox="1"/>
      </xdr:nvSpPr>
      <xdr:spPr>
        <a:xfrm>
          <a:off x="13500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58945</xdr:rowOff>
    </xdr:from>
    <xdr:ext cx="405111" cy="259045"/>
    <xdr:sp macro="" textlink="">
      <xdr:nvSpPr>
        <xdr:cNvPr id="786" name="n_4mainValue【庁舎】&#10;有形固定資産減価償却率">
          <a:extLst>
            <a:ext uri="{FF2B5EF4-FFF2-40B4-BE49-F238E27FC236}">
              <a16:creationId xmlns:a16="http://schemas.microsoft.com/office/drawing/2014/main" id="{00000000-0008-0000-0F00-000012030000}"/>
            </a:ext>
          </a:extLst>
        </xdr:cNvPr>
        <xdr:cNvSpPr txBox="1"/>
      </xdr:nvSpPr>
      <xdr:spPr>
        <a:xfrm>
          <a:off x="12611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00000000-0008-0000-0F00-00002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810" name="【庁舎】&#10;一人当たり面積最小値テキスト">
          <a:extLst>
            <a:ext uri="{FF2B5EF4-FFF2-40B4-BE49-F238E27FC236}">
              <a16:creationId xmlns:a16="http://schemas.microsoft.com/office/drawing/2014/main" id="{00000000-0008-0000-0F00-00002A030000}"/>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812" name="【庁舎】&#10;一人当たり面積最大値テキスト">
          <a:extLst>
            <a:ext uri="{FF2B5EF4-FFF2-40B4-BE49-F238E27FC236}">
              <a16:creationId xmlns:a16="http://schemas.microsoft.com/office/drawing/2014/main" id="{00000000-0008-0000-0F00-00002C030000}"/>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814" name="【庁舎】&#10;一人当たり面積平均値テキスト">
          <a:extLst>
            <a:ext uri="{FF2B5EF4-FFF2-40B4-BE49-F238E27FC236}">
              <a16:creationId xmlns:a16="http://schemas.microsoft.com/office/drawing/2014/main" id="{00000000-0008-0000-0F00-00002E030000}"/>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2110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826" name="【庁舎】&#10;一人当たり面積該当値テキスト">
          <a:extLst>
            <a:ext uri="{FF2B5EF4-FFF2-40B4-BE49-F238E27FC236}">
              <a16:creationId xmlns:a16="http://schemas.microsoft.com/office/drawing/2014/main" id="{00000000-0008-0000-0F00-00003A030000}"/>
            </a:ext>
          </a:extLst>
        </xdr:cNvPr>
        <xdr:cNvSpPr txBox="1"/>
      </xdr:nvSpPr>
      <xdr:spPr>
        <a:xfrm>
          <a:off x="22199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91694</xdr:rowOff>
    </xdr:from>
    <xdr:to>
      <xdr:col>112</xdr:col>
      <xdr:colOff>38100</xdr:colOff>
      <xdr:row>106</xdr:row>
      <xdr:rowOff>21844</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1272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142494</xdr:rowOff>
    </xdr:from>
    <xdr:to>
      <xdr:col>116</xdr:col>
      <xdr:colOff>63500</xdr:colOff>
      <xdr:row>105</xdr:row>
      <xdr:rowOff>142494</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1323300" y="18144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148844</xdr:rowOff>
    </xdr:from>
    <xdr:to>
      <xdr:col>107</xdr:col>
      <xdr:colOff>101600</xdr:colOff>
      <xdr:row>105</xdr:row>
      <xdr:rowOff>78994</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20383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142494</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0434300" y="180304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9494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101346</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19545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148844</xdr:rowOff>
    </xdr:from>
    <xdr:to>
      <xdr:col>98</xdr:col>
      <xdr:colOff>38100</xdr:colOff>
      <xdr:row>105</xdr:row>
      <xdr:rowOff>78994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8605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101346</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8656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835" name="n_1aveValue【庁舎】&#10;一人当たり面積">
          <a:extLst>
            <a:ext uri="{FF2B5EF4-FFF2-40B4-BE49-F238E27FC236}">
              <a16:creationId xmlns:a16="http://schemas.microsoft.com/office/drawing/2014/main" id="{00000000-0008-0000-0F00-000043030000}"/>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836" name="n_2aveValue【庁舎】&#10;一人当たり面積">
          <a:extLst>
            <a:ext uri="{FF2B5EF4-FFF2-40B4-BE49-F238E27FC236}">
              <a16:creationId xmlns:a16="http://schemas.microsoft.com/office/drawing/2014/main" id="{00000000-0008-0000-0F00-000044030000}"/>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37" name="n_3aveValue【庁舎】&#10;一人当たり面積">
          <a:extLst>
            <a:ext uri="{FF2B5EF4-FFF2-40B4-BE49-F238E27FC236}">
              <a16:creationId xmlns:a16="http://schemas.microsoft.com/office/drawing/2014/main" id="{00000000-0008-0000-0F00-000045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156990</xdr:rowOff>
    </xdr:from>
    <xdr:ext cx="469744" cy="259045"/>
    <xdr:sp macro="" textlink="">
      <xdr:nvSpPr>
        <xdr:cNvPr id="838" name="n_4aveValue【庁舎】&#10;一人当たり面積">
          <a:extLst>
            <a:ext uri="{FF2B5EF4-FFF2-40B4-BE49-F238E27FC236}">
              <a16:creationId xmlns:a16="http://schemas.microsoft.com/office/drawing/2014/main" id="{00000000-0008-0000-0F00-000046030000}"/>
            </a:ext>
          </a:extLst>
        </xdr:cNvPr>
        <xdr:cNvSpPr txBox="1"/>
      </xdr:nvSpPr>
      <xdr:spPr>
        <a:xfrm>
          <a:off x="18421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12971</xdr:rowOff>
    </xdr:from>
    <xdr:ext cx="469744" cy="259045"/>
    <xdr:sp macro="" textlink="">
      <xdr:nvSpPr>
        <xdr:cNvPr id="839" name="n_1mainValue【庁舎】&#10;一人当たり面積">
          <a:extLst>
            <a:ext uri="{FF2B5EF4-FFF2-40B4-BE49-F238E27FC236}">
              <a16:creationId xmlns:a16="http://schemas.microsoft.com/office/drawing/2014/main" id="{00000000-0008-0000-0F00-000047030000}"/>
            </a:ext>
          </a:extLst>
        </xdr:cNvPr>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95521</xdr:rowOff>
    </xdr:from>
    <xdr:ext cx="469744" cy="259045"/>
    <xdr:sp macro="" textlink="">
      <xdr:nvSpPr>
        <xdr:cNvPr id="840" name="n_2mainValue【庁舎】&#10;一人当たり面積">
          <a:extLst>
            <a:ext uri="{FF2B5EF4-FFF2-40B4-BE49-F238E27FC236}">
              <a16:creationId xmlns:a16="http://schemas.microsoft.com/office/drawing/2014/main" id="{00000000-0008-0000-0F00-000048030000}"/>
            </a:ext>
          </a:extLst>
        </xdr:cNvPr>
        <xdr:cNvSpPr txBox="1"/>
      </xdr:nvSpPr>
      <xdr:spPr>
        <a:xfrm>
          <a:off x="20199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41" name="n_3mainValue【庁舎】&#10;一人当たり面積">
          <a:extLst>
            <a:ext uri="{FF2B5EF4-FFF2-40B4-BE49-F238E27FC236}">
              <a16:creationId xmlns:a16="http://schemas.microsoft.com/office/drawing/2014/main" id="{00000000-0008-0000-0F00-000049030000}"/>
            </a:ext>
          </a:extLst>
        </xdr:cNvPr>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95521</xdr:rowOff>
    </xdr:from>
    <xdr:ext cx="469744" cy="259045"/>
    <xdr:sp macro="" textlink="">
      <xdr:nvSpPr>
        <xdr:cNvPr id="842" name="n_4mainValue【庁舎】&#10;一人当たり面積">
          <a:extLst>
            <a:ext uri="{FF2B5EF4-FFF2-40B4-BE49-F238E27FC236}">
              <a16:creationId xmlns:a16="http://schemas.microsoft.com/office/drawing/2014/main" id="{00000000-0008-0000-0F00-00004A030000}"/>
            </a:ext>
          </a:extLst>
        </xdr:cNvPr>
        <xdr:cNvSpPr txBox="1"/>
      </xdr:nvSpPr>
      <xdr:spPr>
        <a:xfrm>
          <a:off x="18421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市民会館、消防施設、保健センター・保健所の有形固定資産原価償却率は前年度と比べて</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しており、老朽化が進んでいるものの、類似団体の中では良好な数値となっている。</a:t>
          </a:r>
          <a:endParaRPr lang="ja-JP" altLang="ja-JP">
            <a:effectLst/>
          </a:endParaRPr>
        </a:p>
        <a:p>
          <a:r>
            <a:rPr kumimoji="1" lang="ja-JP" altLang="ja-JP" sz="1100">
              <a:solidFill>
                <a:schemeClr val="dk1"/>
              </a:solidFill>
              <a:effectLst/>
              <a:latin typeface="+mn-lt"/>
              <a:ea typeface="+mn-ea"/>
              <a:cs typeface="+mn-cs"/>
            </a:rPr>
            <a:t>引き続き、第２次東広島市公共施設等総合管理計画に基づき、施設の長寿命化を図りつつ、公共施設の建替えや統廃合等を含め、今後も適切に進めていく。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算出の分母となる基準財政需要額は、臨時財政対策債振替相当額の減等により前年度と比較して増となった。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また、分子となる基準財政収入額は、地方消費税交付金や固定資産税（家屋）等の増により前年度と比較して増となった。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分母の増が分子の増を上回り、単年度では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か年平均でも</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82144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算出の分母となる経常一般財源等は、地方税や地方交付税等の増により前年度と比較して増となった。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また、分子となる経常経費充当一般財源についても、扶助費や人件費、物件費等の増により前年度と比較して増となった。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12954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85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127000</xdr:rowOff>
    </xdr:from>
    <xdr:to>
      <xdr:col>19</xdr:col>
      <xdr:colOff>133350</xdr:colOff>
      <xdr:row>62</xdr:row>
      <xdr:rowOff>155448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71100"/>
          <a:ext cx="889000" cy="7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102616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7110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58691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7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62</xdr:row>
      <xdr:rowOff>39624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8961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43959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79011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76200</xdr:rowOff>
    </xdr:from>
    <xdr:to>
      <xdr:col>15</xdr:col>
      <xdr:colOff>133350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16527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51816</xdr:rowOff>
    </xdr:from>
    <xdr:to>
      <xdr:col>11</xdr:col>
      <xdr:colOff>82550</xdr:colOff>
      <xdr:row>60</xdr:row>
      <xdr:rowOff>153416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163593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近隣市町から常備消防業務を受託していることが、類似団体の平均を上回っている主な要因となっている。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管理及び維持補修にかかる物件費の増や、定年延長等による人件費の増が見込まれるため、公共施設総合管理計画に基づいた効率的な運営を行うとともに、職員数の適正化を図り、より一層の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167112</xdr:rowOff>
    </xdr:from>
    <xdr:to>
      <xdr:col>23</xdr:col>
      <xdr:colOff>133350</xdr:colOff>
      <xdr:row>87</xdr:row>
      <xdr:rowOff>114624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11812"/>
          <a:ext cx="838200" cy="1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148327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157153</xdr:rowOff>
    </xdr:from>
    <xdr:to>
      <xdr:col>19</xdr:col>
      <xdr:colOff>133350</xdr:colOff>
      <xdr:row>86</xdr:row>
      <xdr:rowOff>167112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30403"/>
          <a:ext cx="889000" cy="1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152629</xdr:rowOff>
    </xdr:from>
    <xdr:to>
      <xdr:col>15</xdr:col>
      <xdr:colOff>82550</xdr:colOff>
      <xdr:row>85</xdr:row>
      <xdr:rowOff>157153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82979"/>
          <a:ext cx="889000" cy="34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110234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41801</xdr:rowOff>
    </xdr:from>
    <xdr:to>
      <xdr:col>11</xdr:col>
      <xdr:colOff>31750</xdr:colOff>
      <xdr:row>83</xdr:row>
      <xdr:rowOff>152629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2151"/>
          <a:ext cx="889000" cy="1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27426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63824</xdr:rowOff>
    </xdr:from>
    <xdr:to>
      <xdr:col>23</xdr:col>
      <xdr:colOff>184150</xdr:colOff>
      <xdr:row>87</xdr:row>
      <xdr:rowOff>165424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9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131151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7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116312</xdr:rowOff>
    </xdr:from>
    <xdr:to>
      <xdr:col>19</xdr:col>
      <xdr:colOff>184150</xdr:colOff>
      <xdr:row>87</xdr:row>
      <xdr:rowOff>46462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31239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4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106353</xdr:rowOff>
    </xdr:from>
    <xdr:to>
      <xdr:col>15</xdr:col>
      <xdr:colOff>133350</xdr:colOff>
      <xdr:row>86</xdr:row>
      <xdr:rowOff>36503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21280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101829</xdr:rowOff>
    </xdr:from>
    <xdr:to>
      <xdr:col>11</xdr:col>
      <xdr:colOff>82550</xdr:colOff>
      <xdr:row>84</xdr:row>
      <xdr:rowOff>31979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162451</xdr:rowOff>
    </xdr:from>
    <xdr:to>
      <xdr:col>7</xdr:col>
      <xdr:colOff>31750</xdr:colOff>
      <xdr:row>83</xdr:row>
      <xdr:rowOff>92601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77378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07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ポイント増加し、依然として類似団体の平均を上回っている状況にあるため、引き続き、事務事業の見直しや職員の適正配置等、定員の適正化に努めていく。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149861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980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87</xdr:row>
      <xdr:rowOff>2539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980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147320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近隣市町からの常備消防業務の受託に伴う職員の配置もあり、類似団体の平均を上回っている状況にあるため、引き続き事務事業の見直しや職員の適正配置等、定員管理を行っていく。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66</xdr:row>
      <xdr:rowOff>58420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2293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151977</xdr:rowOff>
    </xdr:from>
    <xdr:to>
      <xdr:col>77</xdr:col>
      <xdr:colOff>44450</xdr:colOff>
      <xdr:row>65</xdr:row>
      <xdr:rowOff>85090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1247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143933</xdr:rowOff>
    </xdr:from>
    <xdr:to>
      <xdr:col>72</xdr:col>
      <xdr:colOff>203200</xdr:colOff>
      <xdr:row>64</xdr:row>
      <xdr:rowOff>151977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1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143933</xdr:rowOff>
    </xdr:from>
    <xdr:to>
      <xdr:col>68</xdr:col>
      <xdr:colOff>152400</xdr:colOff>
      <xdr:row>65</xdr:row>
      <xdr:rowOff>36830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7620</xdr:rowOff>
    </xdr:from>
    <xdr:to>
      <xdr:col>81</xdr:col>
      <xdr:colOff>95250</xdr:colOff>
      <xdr:row>66</xdr:row>
      <xdr:rowOff>109220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151147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101177</xdr:rowOff>
    </xdr:from>
    <xdr:to>
      <xdr:col>73</xdr:col>
      <xdr:colOff>44450</xdr:colOff>
      <xdr:row>65</xdr:row>
      <xdr:rowOff>31327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16104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93133</xdr:rowOff>
    </xdr:from>
    <xdr:to>
      <xdr:col>68</xdr:col>
      <xdr:colOff>203200</xdr:colOff>
      <xdr:row>65</xdr:row>
      <xdr:rowOff>23283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8060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157480</xdr:rowOff>
    </xdr:from>
    <xdr:to>
      <xdr:col>64</xdr:col>
      <xdr:colOff>152400</xdr:colOff>
      <xdr:row>65</xdr:row>
      <xdr:rowOff>87630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72407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算出の分母となる標準財政規模は、地方交付税の増等により前年度と比較して増となった。</a:t>
          </a:r>
        </a:p>
        <a:p>
          <a:r>
            <a:rPr kumimoji="1" lang="ja-JP" altLang="en-US" sz="1300">
              <a:latin typeface="ＭＳ Ｐゴシック" panose="020B0600070205080204" pitchFamily="50" charset="-128"/>
              <a:ea typeface="ＭＳ Ｐゴシック" panose="020B0600070205080204" pitchFamily="50" charset="-128"/>
            </a:rPr>
            <a:t>　また、分子は公債費充当一般財源等の増により前年度と比較して増となった。</a:t>
          </a:r>
        </a:p>
        <a:p>
          <a:r>
            <a:rPr kumimoji="1" lang="ja-JP" altLang="en-US" sz="1300">
              <a:latin typeface="ＭＳ Ｐゴシック" panose="020B0600070205080204" pitchFamily="50" charset="-128"/>
              <a:ea typeface="ＭＳ Ｐゴシック" panose="020B0600070205080204" pitchFamily="50" charset="-128"/>
            </a:rPr>
            <a:t>　分子の増が分母の増を上回ったことから、単年度で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か年平均についても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　</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114602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73220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136676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5828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10281</xdr:rowOff>
    </xdr:from>
    <xdr:to>
      <xdr:col>68</xdr:col>
      <xdr:colOff>152400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5253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将来負担比率は、前年度に引き続き、充当可能財源等が将来負担額を上回っており、算出されていない。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複合施設整備や大屋根広場（生涯学習センター跡地）整備等の大型事業や小中学校の長寿命化改修の実施が見込まれるため、将来世代に大きな負担を残さないよう普通建設事業費の精査に取り組み、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職員数の増や人事院勧告への対応等により、人件費は増加したが、経常経費充当一般財源に占める割合については、扶助費や物件費等の増が上回ったため、減少した。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また、近隣市町から常備消防業務を受託していることから、経常収支比率に占める人件費は、類似団体の平均を上回っている状況である。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37</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4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139700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139700</xdr:rowOff>
    </xdr:from>
    <xdr:to>
      <xdr:col>20</xdr:col>
      <xdr:colOff>38100</xdr:colOff>
      <xdr:row>37</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88900</xdr:rowOff>
    </xdr:from>
    <xdr:to>
      <xdr:col>6</xdr:col>
      <xdr:colOff>171450</xdr:colOff>
      <xdr:row>37</xdr:row>
      <xdr:rowOff>19050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物価高騰の影響等に伴うごみ指定袋作成委託等の廃棄物適正処理に係る経費や給食調理業務の外部委託等に伴う委託料の増等により物件費は増加した。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また、物件費に係る経常収支比率については、前年度に引き続き、類似団体平均を上回っている状況にある。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今後も、事業の見直しや効率的な施設管理等による物件費削減に努める。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17</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57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17</xdr:row>
      <xdr:rowOff>152146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290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29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29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価格高騰緊急支援給付金や私立保育所運営に対する給付費の増等により、扶助費は増加した。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引き続き、生活保護の自立支援や高齢者へ向けた介護予防の取組み等により、扶助費の抑制に努める。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58</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199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被保険者数増の影響に伴う後期高齢者医療広域連合負担金の増等により繰出金は増加、また維持補修費についても、道路維持修繕事業の修繕箇所の増やその他施設修繕等に係る経費の増により、増加した。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類似団体平均との比較では、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今後も引き続き、効率的な維持修繕と適正な繰出金支出に努める。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048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8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165117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6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一般廃棄物処理施設の建設に係る公債費の元金償還開始に伴う、広島中央環境衛生組合負担金の増等により、補助費等は増加した。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今後も引き続き、各団体への補助金の見直し等に努める。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39914</xdr:rowOff>
    </xdr:from>
    <xdr:to>
      <xdr:col>82</xdr:col>
      <xdr:colOff>107950</xdr:colOff>
      <xdr:row>34</xdr:row>
      <xdr:rowOff>50800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692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34</xdr:row>
      <xdr:rowOff>72572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692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72572</xdr:rowOff>
    </xdr:from>
    <xdr:to>
      <xdr:col>73</xdr:col>
      <xdr:colOff>180975</xdr:colOff>
      <xdr:row>34</xdr:row>
      <xdr:rowOff>159657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35</xdr:row>
      <xdr:rowOff>53522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0</xdr:rowOff>
    </xdr:from>
    <xdr:to>
      <xdr:col>82</xdr:col>
      <xdr:colOff>158750</xdr:colOff>
      <xdr:row>34</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160564</xdr:rowOff>
    </xdr:from>
    <xdr:to>
      <xdr:col>78</xdr:col>
      <xdr:colOff>120650</xdr:colOff>
      <xdr:row>34</xdr:row>
      <xdr:rowOff>90714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100891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21772</xdr:rowOff>
    </xdr:from>
    <xdr:to>
      <xdr:col>74</xdr:col>
      <xdr:colOff>31750</xdr:colOff>
      <xdr:row>34</xdr:row>
      <xdr:rowOff>123372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133549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108857</xdr:rowOff>
    </xdr:from>
    <xdr:to>
      <xdr:col>69</xdr:col>
      <xdr:colOff>142875</xdr:colOff>
      <xdr:row>35</xdr:row>
      <xdr:rowOff>39007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49184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合併特例債の一部償還完了や臨時財政対策債の償還元金の減により、公債費に係る経常収支比率は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センター等複合施設整備や大屋根広場（生涯学習センター跡地）整備等の大型事業や小中学校の長寿命化改修の実施により、地方債の発行額が多額となる見込みであるが、将来の負担を考慮し、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151493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37261"/>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66584</xdr:rowOff>
    </xdr:from>
    <xdr:to>
      <xdr:col>19</xdr:col>
      <xdr:colOff>187325</xdr:colOff>
      <xdr:row>79</xdr:row>
      <xdr:rowOff>151493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1113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76943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0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66584</xdr:rowOff>
    </xdr:from>
    <xdr:to>
      <xdr:col>15</xdr:col>
      <xdr:colOff>98425</xdr:colOff>
      <xdr:row>79</xdr:row>
      <xdr:rowOff>118836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111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79</xdr:row>
      <xdr:rowOff>164556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63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15784</xdr:rowOff>
    </xdr:from>
    <xdr:to>
      <xdr:col>15</xdr:col>
      <xdr:colOff>149225</xdr:colOff>
      <xdr:row>79</xdr:row>
      <xdr:rowOff>117384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102161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113756</xdr:rowOff>
    </xdr:from>
    <xdr:to>
      <xdr:col>6</xdr:col>
      <xdr:colOff>171450</xdr:colOff>
      <xdr:row>80</xdr:row>
      <xdr:rowOff>43906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28683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の平均を下回っているものの、今後は公共施設の老朽化に伴う施設維持修繕や高齢化等による社会保障費の増、物価高騰の影響等による物件費等の増により、経常経費の増加が見込ま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51563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983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168148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945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194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104139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37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18948</xdr:rowOff>
    </xdr:from>
    <xdr:to>
      <xdr:col>29</xdr:col>
      <xdr:colOff>127000</xdr:colOff>
      <xdr:row>15</xdr:row>
      <xdr:rowOff>5049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66873"/>
          <a:ext cx="647700" cy="15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166715</xdr:rowOff>
    </xdr:from>
    <xdr:to>
      <xdr:col>26</xdr:col>
      <xdr:colOff>50800</xdr:colOff>
      <xdr:row>15</xdr:row>
      <xdr:rowOff>5049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14640"/>
          <a:ext cx="698500" cy="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166715</xdr:rowOff>
    </xdr:from>
    <xdr:to>
      <xdr:col>22</xdr:col>
      <xdr:colOff>114300</xdr:colOff>
      <xdr:row>15</xdr:row>
      <xdr:rowOff>65766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14640"/>
          <a:ext cx="698500" cy="70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65766</xdr:rowOff>
    </xdr:from>
    <xdr:to>
      <xdr:col>18</xdr:col>
      <xdr:colOff>177800</xdr:colOff>
      <xdr:row>15</xdr:row>
      <xdr:rowOff>150165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85141"/>
          <a:ext cx="698500" cy="84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139598</xdr:rowOff>
    </xdr:from>
    <xdr:to>
      <xdr:col>29</xdr:col>
      <xdr:colOff>177800</xdr:colOff>
      <xdr:row>14</xdr:row>
      <xdr:rowOff>69748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1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156125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6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125699</xdr:rowOff>
    </xdr:from>
    <xdr:to>
      <xdr:col>26</xdr:col>
      <xdr:colOff>101600</xdr:colOff>
      <xdr:row>15</xdr:row>
      <xdr:rowOff>55849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66026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115915</xdr:rowOff>
    </xdr:from>
    <xdr:to>
      <xdr:col>22</xdr:col>
      <xdr:colOff>165100</xdr:colOff>
      <xdr:row>15</xdr:row>
      <xdr:rowOff>46065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6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56242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14966</xdr:rowOff>
    </xdr:from>
    <xdr:to>
      <xdr:col>19</xdr:col>
      <xdr:colOff>38100</xdr:colOff>
      <xdr:row>15</xdr:row>
      <xdr:rowOff>116566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4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126743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99365</xdr:rowOff>
    </xdr:from>
    <xdr:to>
      <xdr:col>15</xdr:col>
      <xdr:colOff>101600</xdr:colOff>
      <xdr:row>16</xdr:row>
      <xdr:rowOff>29515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18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39692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8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12060</xdr:rowOff>
    </xdr:from>
    <xdr:to>
      <xdr:col>29</xdr:col>
      <xdr:colOff>127000</xdr:colOff>
      <xdr:row>37</xdr:row>
      <xdr:rowOff>56225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36760"/>
          <a:ext cx="647700" cy="4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56225</xdr:rowOff>
    </xdr:from>
    <xdr:to>
      <xdr:col>26</xdr:col>
      <xdr:colOff>50800</xdr:colOff>
      <xdr:row>37</xdr:row>
      <xdr:rowOff>125263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80925"/>
          <a:ext cx="6985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125263</xdr:rowOff>
    </xdr:from>
    <xdr:to>
      <xdr:col>22</xdr:col>
      <xdr:colOff>114300</xdr:colOff>
      <xdr:row>37</xdr:row>
      <xdr:rowOff>209845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4996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209845</xdr:rowOff>
    </xdr:from>
    <xdr:to>
      <xdr:col>18</xdr:col>
      <xdr:colOff>177800</xdr:colOff>
      <xdr:row>37</xdr:row>
      <xdr:rowOff>265623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34545"/>
          <a:ext cx="698500" cy="5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132710</xdr:rowOff>
    </xdr:from>
    <xdr:to>
      <xdr:col>29</xdr:col>
      <xdr:colOff>177800</xdr:colOff>
      <xdr:row>37</xdr:row>
      <xdr:rowOff>62860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104787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5425</xdr:rowOff>
    </xdr:from>
    <xdr:to>
      <xdr:col>26</xdr:col>
      <xdr:colOff>101600</xdr:colOff>
      <xdr:row>37</xdr:row>
      <xdr:rowOff>107025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91802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1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74463</xdr:rowOff>
    </xdr:from>
    <xdr:to>
      <xdr:col>22</xdr:col>
      <xdr:colOff>165100</xdr:colOff>
      <xdr:row>37</xdr:row>
      <xdr:rowOff>176063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9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160840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159045</xdr:rowOff>
    </xdr:from>
    <xdr:to>
      <xdr:col>19</xdr:col>
      <xdr:colOff>38100</xdr:colOff>
      <xdr:row>37</xdr:row>
      <xdr:rowOff>260645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245422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214823</xdr:rowOff>
    </xdr:from>
    <xdr:to>
      <xdr:col>15</xdr:col>
      <xdr:colOff>101600</xdr:colOff>
      <xdr:row>37</xdr:row>
      <xdr:rowOff>316423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3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301200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8849</xdr:rowOff>
    </xdr:from>
    <xdr:to>
      <xdr:col>24</xdr:col>
      <xdr:colOff>63500</xdr:colOff>
      <xdr:row>31</xdr:row>
      <xdr:rowOff>26634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52349"/>
          <a:ext cx="8382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25309</xdr:rowOff>
    </xdr:from>
    <xdr:to>
      <xdr:col>19</xdr:col>
      <xdr:colOff>177800</xdr:colOff>
      <xdr:row>31</xdr:row>
      <xdr:rowOff>26634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34025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25309</xdr:rowOff>
    </xdr:from>
    <xdr:to>
      <xdr:col>15</xdr:col>
      <xdr:colOff>50800</xdr:colOff>
      <xdr:row>31</xdr:row>
      <xdr:rowOff>108885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40259"/>
          <a:ext cx="889000" cy="8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108885</xdr:rowOff>
    </xdr:from>
    <xdr:to>
      <xdr:col>10</xdr:col>
      <xdr:colOff>114300</xdr:colOff>
      <xdr:row>31</xdr:row>
      <xdr:rowOff>167132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423835"/>
          <a:ext cx="8890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129499</xdr:rowOff>
    </xdr:from>
    <xdr:to>
      <xdr:col>24</xdr:col>
      <xdr:colOff>114300</xdr:colOff>
      <xdr:row>30</xdr:row>
      <xdr:rowOff>59649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82526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147284</xdr:rowOff>
    </xdr:from>
    <xdr:to>
      <xdr:col>20</xdr:col>
      <xdr:colOff>38100</xdr:colOff>
      <xdr:row>31</xdr:row>
      <xdr:rowOff>77434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93961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0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145959</xdr:rowOff>
    </xdr:from>
    <xdr:to>
      <xdr:col>15</xdr:col>
      <xdr:colOff>101600</xdr:colOff>
      <xdr:row>31</xdr:row>
      <xdr:rowOff>76109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92636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0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58085</xdr:rowOff>
    </xdr:from>
    <xdr:to>
      <xdr:col>10</xdr:col>
      <xdr:colOff>165100</xdr:colOff>
      <xdr:row>31</xdr:row>
      <xdr:rowOff>159685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4762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116332</xdr:rowOff>
    </xdr:from>
    <xdr:to>
      <xdr:col>6</xdr:col>
      <xdr:colOff>38100</xdr:colOff>
      <xdr:row>32</xdr:row>
      <xdr:rowOff>46482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63009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2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110096</xdr:rowOff>
    </xdr:from>
    <xdr:to>
      <xdr:col>24</xdr:col>
      <xdr:colOff>63500</xdr:colOff>
      <xdr:row>53</xdr:row>
      <xdr:rowOff>146291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9694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2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110096</xdr:rowOff>
    </xdr:from>
    <xdr:to>
      <xdr:col>19</xdr:col>
      <xdr:colOff>177800</xdr:colOff>
      <xdr:row>54</xdr:row>
      <xdr:rowOff>168732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96946"/>
          <a:ext cx="889000" cy="2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88549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168732</xdr:rowOff>
    </xdr:from>
    <xdr:to>
      <xdr:col>15</xdr:col>
      <xdr:colOff>50800</xdr:colOff>
      <xdr:row>57</xdr:row>
      <xdr:rowOff>74320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27032"/>
          <a:ext cx="8890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74320</xdr:rowOff>
    </xdr:from>
    <xdr:to>
      <xdr:col>10</xdr:col>
      <xdr:colOff>114300</xdr:colOff>
      <xdr:row>57</xdr:row>
      <xdr:rowOff>78436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6970"/>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95491</xdr:rowOff>
    </xdr:from>
    <xdr:to>
      <xdr:col>24</xdr:col>
      <xdr:colOff>114300</xdr:colOff>
      <xdr:row>54</xdr:row>
      <xdr:rowOff>25641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118368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3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59296</xdr:rowOff>
    </xdr:from>
    <xdr:to>
      <xdr:col>20</xdr:col>
      <xdr:colOff>38100</xdr:colOff>
      <xdr:row>53</xdr:row>
      <xdr:rowOff>160896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5973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117932</xdr:rowOff>
    </xdr:from>
    <xdr:to>
      <xdr:col>15</xdr:col>
      <xdr:colOff>101600</xdr:colOff>
      <xdr:row>55</xdr:row>
      <xdr:rowOff>48082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64609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23520</xdr:rowOff>
    </xdr:from>
    <xdr:to>
      <xdr:col>10</xdr:col>
      <xdr:colOff>165100</xdr:colOff>
      <xdr:row>57</xdr:row>
      <xdr:rowOff>125120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141647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27636</xdr:rowOff>
    </xdr:from>
    <xdr:to>
      <xdr:col>6</xdr:col>
      <xdr:colOff>38100</xdr:colOff>
      <xdr:row>57</xdr:row>
      <xdr:rowOff>129236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145763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19739</xdr:rowOff>
    </xdr:from>
    <xdr:to>
      <xdr:col>24</xdr:col>
      <xdr:colOff>63500</xdr:colOff>
      <xdr:row>72</xdr:row>
      <xdr:rowOff>115534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192689"/>
          <a:ext cx="838200" cy="2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7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115534</xdr:rowOff>
    </xdr:from>
    <xdr:to>
      <xdr:col>19</xdr:col>
      <xdr:colOff>177800</xdr:colOff>
      <xdr:row>73</xdr:row>
      <xdr:rowOff>86360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5993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86360</xdr:rowOff>
    </xdr:from>
    <xdr:to>
      <xdr:col>15</xdr:col>
      <xdr:colOff>50800</xdr:colOff>
      <xdr:row>74</xdr:row>
      <xdr:rowOff>106607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02210"/>
          <a:ext cx="8890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106607</xdr:rowOff>
    </xdr:from>
    <xdr:to>
      <xdr:col>10</xdr:col>
      <xdr:colOff>114300</xdr:colOff>
      <xdr:row>75</xdr:row>
      <xdr:rowOff>63609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3907"/>
          <a:ext cx="8890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140389</xdr:rowOff>
    </xdr:from>
    <xdr:to>
      <xdr:col>24</xdr:col>
      <xdr:colOff>114300</xdr:colOff>
      <xdr:row>71</xdr:row>
      <xdr:rowOff>70539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93416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09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64734</xdr:rowOff>
    </xdr:from>
    <xdr:to>
      <xdr:col>20</xdr:col>
      <xdr:colOff>38100</xdr:colOff>
      <xdr:row>72</xdr:row>
      <xdr:rowOff>166334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11411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1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35560</xdr:rowOff>
    </xdr:from>
    <xdr:to>
      <xdr:col>15</xdr:col>
      <xdr:colOff>101600</xdr:colOff>
      <xdr:row>73</xdr:row>
      <xdr:rowOff>137160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153687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3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55807</xdr:rowOff>
    </xdr:from>
    <xdr:to>
      <xdr:col>10</xdr:col>
      <xdr:colOff>165100</xdr:colOff>
      <xdr:row>74</xdr:row>
      <xdr:rowOff>157407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2484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12809</xdr:rowOff>
    </xdr:from>
    <xdr:to>
      <xdr:col>6</xdr:col>
      <xdr:colOff>38100</xdr:colOff>
      <xdr:row>75</xdr:row>
      <xdr:rowOff>114409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130936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4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115959</xdr:rowOff>
    </xdr:from>
    <xdr:to>
      <xdr:col>24</xdr:col>
      <xdr:colOff>63500</xdr:colOff>
      <xdr:row>94</xdr:row>
      <xdr:rowOff>105573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89359"/>
          <a:ext cx="838200" cy="3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147864</xdr:rowOff>
    </xdr:from>
    <xdr:to>
      <xdr:col>19</xdr:col>
      <xdr:colOff>177800</xdr:colOff>
      <xdr:row>94</xdr:row>
      <xdr:rowOff>105573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749814"/>
          <a:ext cx="889000" cy="4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147864</xdr:rowOff>
    </xdr:from>
    <xdr:to>
      <xdr:col>15</xdr:col>
      <xdr:colOff>50800</xdr:colOff>
      <xdr:row>96</xdr:row>
      <xdr:rowOff>161548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49814"/>
          <a:ext cx="889000" cy="8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161548</xdr:rowOff>
    </xdr:from>
    <xdr:to>
      <xdr:col>10</xdr:col>
      <xdr:colOff>114300</xdr:colOff>
      <xdr:row>98</xdr:row>
      <xdr:rowOff>59756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20748"/>
          <a:ext cx="889000" cy="2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65159</xdr:rowOff>
    </xdr:from>
    <xdr:to>
      <xdr:col>24</xdr:col>
      <xdr:colOff>114300</xdr:colOff>
      <xdr:row>92</xdr:row>
      <xdr:rowOff>166759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88036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54773</xdr:rowOff>
    </xdr:from>
    <xdr:to>
      <xdr:col>20</xdr:col>
      <xdr:colOff>38100</xdr:colOff>
      <xdr:row>94</xdr:row>
      <xdr:rowOff>156373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4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97064</xdr:rowOff>
    </xdr:from>
    <xdr:to>
      <xdr:col>15</xdr:col>
      <xdr:colOff>101600</xdr:colOff>
      <xdr:row>92</xdr:row>
      <xdr:rowOff>27214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6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43741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7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110748</xdr:rowOff>
    </xdr:from>
    <xdr:to>
      <xdr:col>10</xdr:col>
      <xdr:colOff>165100</xdr:colOff>
      <xdr:row>97</xdr:row>
      <xdr:rowOff>40898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57425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4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8956</xdr:rowOff>
    </xdr:from>
    <xdr:to>
      <xdr:col>6</xdr:col>
      <xdr:colOff>38100</xdr:colOff>
      <xdr:row>98</xdr:row>
      <xdr:rowOff>110556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127083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51766"/>
          <a:ext cx="1270" cy="67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3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2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5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2007</xdr:rowOff>
    </xdr:from>
    <xdr:to>
      <xdr:col>55</xdr:col>
      <xdr:colOff>0</xdr:colOff>
      <xdr:row>38</xdr:row>
      <xdr:rowOff>44729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17107"/>
          <a:ext cx="838200" cy="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1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41313</xdr:rowOff>
    </xdr:from>
    <xdr:to>
      <xdr:col>50</xdr:col>
      <xdr:colOff>114300</xdr:colOff>
      <xdr:row>38</xdr:row>
      <xdr:rowOff>44729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56413"/>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14834</xdr:rowOff>
    </xdr:from>
    <xdr:to>
      <xdr:col>45</xdr:col>
      <xdr:colOff>177800</xdr:colOff>
      <xdr:row>38</xdr:row>
      <xdr:rowOff>41313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29784"/>
          <a:ext cx="8890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14834</xdr:rowOff>
    </xdr:from>
    <xdr:to>
      <xdr:col>41</xdr:col>
      <xdr:colOff>50800</xdr:colOff>
      <xdr:row>38</xdr:row>
      <xdr:rowOff>157670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29784"/>
          <a:ext cx="889000" cy="13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33151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122656</xdr:rowOff>
    </xdr:from>
    <xdr:to>
      <xdr:col>55</xdr:col>
      <xdr:colOff>50800</xdr:colOff>
      <xdr:row>38</xdr:row>
      <xdr:rowOff>52806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101083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4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165379</xdr:rowOff>
    </xdr:from>
    <xdr:to>
      <xdr:col>50</xdr:col>
      <xdr:colOff>165100</xdr:colOff>
      <xdr:row>38</xdr:row>
      <xdr:rowOff>95529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86656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161963</xdr:rowOff>
    </xdr:from>
    <xdr:to>
      <xdr:col>46</xdr:col>
      <xdr:colOff>38100</xdr:colOff>
      <xdr:row>38</xdr:row>
      <xdr:rowOff>92113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135484</xdr:rowOff>
    </xdr:from>
    <xdr:to>
      <xdr:col>41</xdr:col>
      <xdr:colOff>101600</xdr:colOff>
      <xdr:row>31</xdr:row>
      <xdr:rowOff>65634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56761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106870</xdr:rowOff>
    </xdr:from>
    <xdr:to>
      <xdr:col>36</xdr:col>
      <xdr:colOff>165100</xdr:colOff>
      <xdr:row>39</xdr:row>
      <xdr:rowOff>37020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28147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7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165894</xdr:rowOff>
    </xdr:from>
    <xdr:to>
      <xdr:col>55</xdr:col>
      <xdr:colOff>0</xdr:colOff>
      <xdr:row>54</xdr:row>
      <xdr:rowOff>30391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252744"/>
          <a:ext cx="8382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31551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6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165894</xdr:rowOff>
    </xdr:from>
    <xdr:to>
      <xdr:col>50</xdr:col>
      <xdr:colOff>114300</xdr:colOff>
      <xdr:row>56</xdr:row>
      <xdr:rowOff>6179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252744"/>
          <a:ext cx="889000" cy="3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105408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139967</xdr:rowOff>
    </xdr:from>
    <xdr:to>
      <xdr:col>45</xdr:col>
      <xdr:colOff>177800</xdr:colOff>
      <xdr:row>56</xdr:row>
      <xdr:rowOff>6179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398267"/>
          <a:ext cx="889000" cy="20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139967</xdr:rowOff>
    </xdr:from>
    <xdr:to>
      <xdr:col>41</xdr:col>
      <xdr:colOff>50800</xdr:colOff>
      <xdr:row>56</xdr:row>
      <xdr:rowOff>55385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98267"/>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151041</xdr:rowOff>
    </xdr:from>
    <xdr:to>
      <xdr:col>55</xdr:col>
      <xdr:colOff>50800</xdr:colOff>
      <xdr:row>54</xdr:row>
      <xdr:rowOff>81191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2468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115094</xdr:rowOff>
    </xdr:from>
    <xdr:to>
      <xdr:col>50</xdr:col>
      <xdr:colOff>165100</xdr:colOff>
      <xdr:row>54</xdr:row>
      <xdr:rowOff>45244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61771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126829</xdr:rowOff>
    </xdr:from>
    <xdr:to>
      <xdr:col>46</xdr:col>
      <xdr:colOff>38100</xdr:colOff>
      <xdr:row>56</xdr:row>
      <xdr:rowOff>56979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48106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89167</xdr:rowOff>
    </xdr:from>
    <xdr:to>
      <xdr:col>41</xdr:col>
      <xdr:colOff>101600</xdr:colOff>
      <xdr:row>55</xdr:row>
      <xdr:rowOff>19317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4585</xdr:rowOff>
    </xdr:from>
    <xdr:to>
      <xdr:col>36</xdr:col>
      <xdr:colOff>165100</xdr:colOff>
      <xdr:row>56</xdr:row>
      <xdr:rowOff>106185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97312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16876</xdr:rowOff>
    </xdr:from>
    <xdr:to>
      <xdr:col>55</xdr:col>
      <xdr:colOff>0</xdr:colOff>
      <xdr:row>75</xdr:row>
      <xdr:rowOff>25922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875626"/>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116476</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4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16876</xdr:rowOff>
    </xdr:from>
    <xdr:to>
      <xdr:col>50</xdr:col>
      <xdr:colOff>114300</xdr:colOff>
      <xdr:row>75</xdr:row>
      <xdr:rowOff>148779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875626"/>
          <a:ext cx="889000" cy="13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148779</xdr:rowOff>
    </xdr:from>
    <xdr:to>
      <xdr:col>45</xdr:col>
      <xdr:colOff>177800</xdr:colOff>
      <xdr:row>76</xdr:row>
      <xdr:rowOff>155832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07529"/>
          <a:ext cx="889000" cy="17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101061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21155</xdr:rowOff>
    </xdr:from>
    <xdr:to>
      <xdr:col>41</xdr:col>
      <xdr:colOff>50800</xdr:colOff>
      <xdr:row>76</xdr:row>
      <xdr:rowOff>155832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51355"/>
          <a:ext cx="889000" cy="13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146572</xdr:rowOff>
    </xdr:from>
    <xdr:to>
      <xdr:col>55</xdr:col>
      <xdr:colOff>50800</xdr:colOff>
      <xdr:row>75</xdr:row>
      <xdr:rowOff>76722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169449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137526</xdr:rowOff>
    </xdr:from>
    <xdr:to>
      <xdr:col>50</xdr:col>
      <xdr:colOff>165100</xdr:colOff>
      <xdr:row>75</xdr:row>
      <xdr:rowOff>67676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8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84203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6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97979</xdr:rowOff>
    </xdr:from>
    <xdr:to>
      <xdr:col>46</xdr:col>
      <xdr:colOff>38100</xdr:colOff>
      <xdr:row>76</xdr:row>
      <xdr:rowOff>28129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44656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105032</xdr:rowOff>
    </xdr:from>
    <xdr:to>
      <xdr:col>41</xdr:col>
      <xdr:colOff>101600</xdr:colOff>
      <xdr:row>77</xdr:row>
      <xdr:rowOff>35182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26309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141805</xdr:rowOff>
    </xdr:from>
    <xdr:to>
      <xdr:col>36</xdr:col>
      <xdr:colOff>165100</xdr:colOff>
      <xdr:row>76</xdr:row>
      <xdr:rowOff>71955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88482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77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39253</xdr:rowOff>
    </xdr:from>
    <xdr:to>
      <xdr:col>55</xdr:col>
      <xdr:colOff>0</xdr:colOff>
      <xdr:row>95</xdr:row>
      <xdr:rowOff>39505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155553"/>
          <a:ext cx="838200" cy="1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27026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14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39505</xdr:rowOff>
    </xdr:from>
    <xdr:to>
      <xdr:col>50</xdr:col>
      <xdr:colOff>114300</xdr:colOff>
      <xdr:row>95</xdr:row>
      <xdr:rowOff>165875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27255"/>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127378</xdr:rowOff>
    </xdr:from>
    <xdr:to>
      <xdr:col>45</xdr:col>
      <xdr:colOff>177800</xdr:colOff>
      <xdr:row>95</xdr:row>
      <xdr:rowOff>165875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072228"/>
          <a:ext cx="889000" cy="3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127378</xdr:rowOff>
    </xdr:from>
    <xdr:to>
      <xdr:col>41</xdr:col>
      <xdr:colOff>50800</xdr:colOff>
      <xdr:row>95</xdr:row>
      <xdr:rowOff>165920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072228"/>
          <a:ext cx="889000" cy="38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131153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159903</xdr:rowOff>
    </xdr:from>
    <xdr:to>
      <xdr:col>55</xdr:col>
      <xdr:colOff>50800</xdr:colOff>
      <xdr:row>94</xdr:row>
      <xdr:rowOff>90053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11330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95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160155</xdr:rowOff>
    </xdr:from>
    <xdr:to>
      <xdr:col>50</xdr:col>
      <xdr:colOff>165100</xdr:colOff>
      <xdr:row>95</xdr:row>
      <xdr:rowOff>90305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81432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6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115075</xdr:rowOff>
    </xdr:from>
    <xdr:to>
      <xdr:col>46</xdr:col>
      <xdr:colOff>38100</xdr:colOff>
      <xdr:row>96</xdr:row>
      <xdr:rowOff>45225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36352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76578</xdr:rowOff>
    </xdr:from>
    <xdr:to>
      <xdr:col>41</xdr:col>
      <xdr:colOff>101600</xdr:colOff>
      <xdr:row>94</xdr:row>
      <xdr:rowOff>6728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0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23255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115120</xdr:rowOff>
    </xdr:from>
    <xdr:to>
      <xdr:col>36</xdr:col>
      <xdr:colOff>165100</xdr:colOff>
      <xdr:row>96</xdr:row>
      <xdr:rowOff>45270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0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36397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156578</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6157328"/>
          <a:ext cx="1269" cy="57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103255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93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156578</xdr:rowOff>
    </xdr:from>
    <xdr:to>
      <xdr:col>86</xdr:col>
      <xdr:colOff>25400</xdr:colOff>
      <xdr:row>35</xdr:row>
      <xdr:rowOff>156578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15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28105</xdr:rowOff>
    </xdr:from>
    <xdr:to>
      <xdr:col>85</xdr:col>
      <xdr:colOff>127000</xdr:colOff>
      <xdr:row>35</xdr:row>
      <xdr:rowOff>156578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514505"/>
          <a:ext cx="8382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22369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43942</xdr:rowOff>
    </xdr:from>
    <xdr:to>
      <xdr:col>85</xdr:col>
      <xdr:colOff>177800</xdr:colOff>
      <xdr:row>38</xdr:row>
      <xdr:rowOff>145542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42659</xdr:rowOff>
    </xdr:from>
    <xdr:to>
      <xdr:col>81</xdr:col>
      <xdr:colOff>50800</xdr:colOff>
      <xdr:row>32</xdr:row>
      <xdr:rowOff>28105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357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34722</xdr:rowOff>
    </xdr:from>
    <xdr:to>
      <xdr:col>81</xdr:col>
      <xdr:colOff>101600</xdr:colOff>
      <xdr:row>38</xdr:row>
      <xdr:rowOff>136322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127449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42659</xdr:rowOff>
    </xdr:from>
    <xdr:to>
      <xdr:col>76</xdr:col>
      <xdr:colOff>114300</xdr:colOff>
      <xdr:row>32</xdr:row>
      <xdr:rowOff>72682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357609"/>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17920</xdr:rowOff>
    </xdr:from>
    <xdr:to>
      <xdr:col>76</xdr:col>
      <xdr:colOff>165100</xdr:colOff>
      <xdr:row>38</xdr:row>
      <xdr:rowOff>119520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110647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72682</xdr:rowOff>
    </xdr:from>
    <xdr:to>
      <xdr:col>71</xdr:col>
      <xdr:colOff>177800</xdr:colOff>
      <xdr:row>35</xdr:row>
      <xdr:rowOff>105182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5559082"/>
          <a:ext cx="889000" cy="5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159576</xdr:rowOff>
    </xdr:from>
    <xdr:to>
      <xdr:col>72</xdr:col>
      <xdr:colOff>38100</xdr:colOff>
      <xdr:row>38</xdr:row>
      <xdr:rowOff>89726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80853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38265</xdr:rowOff>
    </xdr:from>
    <xdr:to>
      <xdr:col>67</xdr:col>
      <xdr:colOff>101600</xdr:colOff>
      <xdr:row>38</xdr:row>
      <xdr:rowOff>139865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130992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105778</xdr:rowOff>
    </xdr:from>
    <xdr:to>
      <xdr:col>85</xdr:col>
      <xdr:colOff>177800</xdr:colOff>
      <xdr:row>36</xdr:row>
      <xdr:rowOff>35928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1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58805</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0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148755</xdr:rowOff>
    </xdr:from>
    <xdr:to>
      <xdr:col>81</xdr:col>
      <xdr:colOff>101600</xdr:colOff>
      <xdr:row>32</xdr:row>
      <xdr:rowOff>78905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95432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163309</xdr:rowOff>
    </xdr:from>
    <xdr:to>
      <xdr:col>76</xdr:col>
      <xdr:colOff>165100</xdr:colOff>
      <xdr:row>31</xdr:row>
      <xdr:rowOff>93459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109986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21882</xdr:rowOff>
    </xdr:from>
    <xdr:to>
      <xdr:col>72</xdr:col>
      <xdr:colOff>38100</xdr:colOff>
      <xdr:row>32</xdr:row>
      <xdr:rowOff>123482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140009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54382</xdr:rowOff>
    </xdr:from>
    <xdr:to>
      <xdr:col>67</xdr:col>
      <xdr:colOff>101600</xdr:colOff>
      <xdr:row>35</xdr:row>
      <xdr:rowOff>155982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0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52329</xdr:rowOff>
    </xdr:from>
    <xdr:to>
      <xdr:col>85</xdr:col>
      <xdr:colOff>127000</xdr:colOff>
      <xdr:row>72</xdr:row>
      <xdr:rowOff>67188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39672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103583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1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67188</xdr:rowOff>
    </xdr:from>
    <xdr:to>
      <xdr:col>81</xdr:col>
      <xdr:colOff>50800</xdr:colOff>
      <xdr:row>72</xdr:row>
      <xdr:rowOff>70548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41158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70548</xdr:rowOff>
    </xdr:from>
    <xdr:to>
      <xdr:col>76</xdr:col>
      <xdr:colOff>114300</xdr:colOff>
      <xdr:row>72</xdr:row>
      <xdr:rowOff>96563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414948"/>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19069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96563</xdr:rowOff>
    </xdr:from>
    <xdr:to>
      <xdr:col>71</xdr:col>
      <xdr:colOff>177800</xdr:colOff>
      <xdr:row>72</xdr:row>
      <xdr:rowOff>101547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44096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49222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24693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1529</xdr:rowOff>
    </xdr:from>
    <xdr:to>
      <xdr:col>85</xdr:col>
      <xdr:colOff>177800</xdr:colOff>
      <xdr:row>72</xdr:row>
      <xdr:rowOff>103129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24406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1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16388</xdr:rowOff>
    </xdr:from>
    <xdr:to>
      <xdr:col>81</xdr:col>
      <xdr:colOff>101600</xdr:colOff>
      <xdr:row>72</xdr:row>
      <xdr:rowOff>117988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3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134515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1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19748</xdr:rowOff>
    </xdr:from>
    <xdr:to>
      <xdr:col>76</xdr:col>
      <xdr:colOff>165100</xdr:colOff>
      <xdr:row>72</xdr:row>
      <xdr:rowOff>121348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3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137875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1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45763</xdr:rowOff>
    </xdr:from>
    <xdr:to>
      <xdr:col>72</xdr:col>
      <xdr:colOff>38100</xdr:colOff>
      <xdr:row>72</xdr:row>
      <xdr:rowOff>147363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163890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1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50747</xdr:rowOff>
    </xdr:from>
    <xdr:to>
      <xdr:col>67</xdr:col>
      <xdr:colOff>101600</xdr:colOff>
      <xdr:row>72</xdr:row>
      <xdr:rowOff>152347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168874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8789</xdr:rowOff>
    </xdr:from>
    <xdr:to>
      <xdr:col>85</xdr:col>
      <xdr:colOff>126364</xdr:colOff>
      <xdr:row>98</xdr:row>
      <xdr:rowOff>113982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82189"/>
          <a:ext cx="1269" cy="1133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1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113982</xdr:rowOff>
    </xdr:from>
    <xdr:to>
      <xdr:col>86</xdr:col>
      <xdr:colOff>25400</xdr:colOff>
      <xdr:row>98</xdr:row>
      <xdr:rowOff>113982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1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126916</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5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8789</xdr:rowOff>
    </xdr:from>
    <xdr:to>
      <xdr:col>86</xdr:col>
      <xdr:colOff>25400</xdr:colOff>
      <xdr:row>92</xdr:row>
      <xdr:rowOff>8789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8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118859</xdr:rowOff>
    </xdr:from>
    <xdr:to>
      <xdr:col>85</xdr:col>
      <xdr:colOff>127000</xdr:colOff>
      <xdr:row>98</xdr:row>
      <xdr:rowOff>45289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5720809"/>
          <a:ext cx="838200" cy="11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156202</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272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133325</xdr:rowOff>
    </xdr:from>
    <xdr:to>
      <xdr:col>85</xdr:col>
      <xdr:colOff>177800</xdr:colOff>
      <xdr:row>96</xdr:row>
      <xdr:rowOff>63475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118859</xdr:rowOff>
    </xdr:from>
    <xdr:to>
      <xdr:col>81</xdr:col>
      <xdr:colOff>50800</xdr:colOff>
      <xdr:row>96</xdr:row>
      <xdr:rowOff>7569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5720809"/>
          <a:ext cx="889000" cy="7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72365</xdr:rowOff>
    </xdr:from>
    <xdr:to>
      <xdr:col>81</xdr:col>
      <xdr:colOff>101600</xdr:colOff>
      <xdr:row>96</xdr:row>
      <xdr:rowOff>2515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165092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7569</xdr:rowOff>
    </xdr:from>
    <xdr:to>
      <xdr:col>76</xdr:col>
      <xdr:colOff>114300</xdr:colOff>
      <xdr:row>96</xdr:row>
      <xdr:rowOff>51727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66769"/>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67259</xdr:rowOff>
    </xdr:from>
    <xdr:to>
      <xdr:col>76</xdr:col>
      <xdr:colOff>165100</xdr:colOff>
      <xdr:row>95</xdr:row>
      <xdr:rowOff>168859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13936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51727</xdr:rowOff>
    </xdr:from>
    <xdr:to>
      <xdr:col>71</xdr:col>
      <xdr:colOff>177800</xdr:colOff>
      <xdr:row>98</xdr:row>
      <xdr:rowOff>88875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10927"/>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36779</xdr:rowOff>
    </xdr:from>
    <xdr:to>
      <xdr:col>72</xdr:col>
      <xdr:colOff>38100</xdr:colOff>
      <xdr:row>96</xdr:row>
      <xdr:rowOff>138379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129506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81051</xdr:rowOff>
    </xdr:from>
    <xdr:to>
      <xdr:col>67</xdr:col>
      <xdr:colOff>101600</xdr:colOff>
      <xdr:row>98</xdr:row>
      <xdr:rowOff>11201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27728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165939</xdr:rowOff>
    </xdr:from>
    <xdr:to>
      <xdr:col>85</xdr:col>
      <xdr:colOff>177800</xdr:colOff>
      <xdr:row>98</xdr:row>
      <xdr:rowOff>96089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80866</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68059</xdr:rowOff>
    </xdr:from>
    <xdr:to>
      <xdr:col>81</xdr:col>
      <xdr:colOff>101600</xdr:colOff>
      <xdr:row>91</xdr:row>
      <xdr:rowOff>169659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14736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128219</xdr:rowOff>
    </xdr:from>
    <xdr:to>
      <xdr:col>76</xdr:col>
      <xdr:colOff>165100</xdr:colOff>
      <xdr:row>96</xdr:row>
      <xdr:rowOff>58369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49496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927</xdr:rowOff>
    </xdr:from>
    <xdr:to>
      <xdr:col>72</xdr:col>
      <xdr:colOff>38100</xdr:colOff>
      <xdr:row>96</xdr:row>
      <xdr:rowOff>102527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119054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38075</xdr:rowOff>
    </xdr:from>
    <xdr:to>
      <xdr:col>67</xdr:col>
      <xdr:colOff>101600</xdr:colOff>
      <xdr:row>98</xdr:row>
      <xdr:rowOff>139675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130802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3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152146</xdr:rowOff>
    </xdr:from>
    <xdr:to>
      <xdr:col>116</xdr:col>
      <xdr:colOff>63500</xdr:colOff>
      <xdr:row>38</xdr:row>
      <xdr:rowOff>110871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495796"/>
          <a:ext cx="8382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152146</xdr:rowOff>
    </xdr:from>
    <xdr:to>
      <xdr:col>111</xdr:col>
      <xdr:colOff>177800</xdr:colOff>
      <xdr:row>38</xdr:row>
      <xdr:rowOff>10668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495796"/>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164719</xdr:rowOff>
    </xdr:from>
    <xdr:to>
      <xdr:col>107</xdr:col>
      <xdr:colOff>50800</xdr:colOff>
      <xdr:row>38</xdr:row>
      <xdr:rowOff>10668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36919"/>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164719</xdr:rowOff>
    </xdr:from>
    <xdr:to>
      <xdr:col>102</xdr:col>
      <xdr:colOff>114300</xdr:colOff>
      <xdr:row>38</xdr:row>
      <xdr:rowOff>115570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36919"/>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60071</xdr:rowOff>
    </xdr:from>
    <xdr:to>
      <xdr:col>116</xdr:col>
      <xdr:colOff>114300</xdr:colOff>
      <xdr:row>38</xdr:row>
      <xdr:rowOff>161671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146448</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90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101346</xdr:rowOff>
    </xdr:from>
    <xdr:to>
      <xdr:col>112</xdr:col>
      <xdr:colOff>38100</xdr:colOff>
      <xdr:row>38</xdr:row>
      <xdr:rowOff>31496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22623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131318</xdr:rowOff>
    </xdr:from>
    <xdr:to>
      <xdr:col>107</xdr:col>
      <xdr:colOff>101600</xdr:colOff>
      <xdr:row>38</xdr:row>
      <xdr:rowOff>61468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52595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5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113919</xdr:rowOff>
    </xdr:from>
    <xdr:to>
      <xdr:col>102</xdr:col>
      <xdr:colOff>165100</xdr:colOff>
      <xdr:row>37</xdr:row>
      <xdr:rowOff>44069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60596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64770</xdr:rowOff>
    </xdr:from>
    <xdr:to>
      <xdr:col>98</xdr:col>
      <xdr:colOff>38100</xdr:colOff>
      <xdr:row>38</xdr:row>
      <xdr:rowOff>166370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157497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147548</xdr:rowOff>
    </xdr:from>
    <xdr:to>
      <xdr:col>116</xdr:col>
      <xdr:colOff>63500</xdr:colOff>
      <xdr:row>57</xdr:row>
      <xdr:rowOff>147777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2019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145910</xdr:rowOff>
    </xdr:from>
    <xdr:to>
      <xdr:col>111</xdr:col>
      <xdr:colOff>177800</xdr:colOff>
      <xdr:row>57</xdr:row>
      <xdr:rowOff>147548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1856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145910</xdr:rowOff>
    </xdr:from>
    <xdr:to>
      <xdr:col>107</xdr:col>
      <xdr:colOff>50800</xdr:colOff>
      <xdr:row>57</xdr:row>
      <xdr:rowOff>146329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1856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146329</xdr:rowOff>
    </xdr:from>
    <xdr:to>
      <xdr:col>102</xdr:col>
      <xdr:colOff>114300</xdr:colOff>
      <xdr:row>57</xdr:row>
      <xdr:rowOff>155664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18979"/>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96977</xdr:rowOff>
    </xdr:from>
    <xdr:to>
      <xdr:col>116</xdr:col>
      <xdr:colOff>114300</xdr:colOff>
      <xdr:row>58</xdr:row>
      <xdr:rowOff>27127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75404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4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96748</xdr:rowOff>
    </xdr:from>
    <xdr:to>
      <xdr:col>112</xdr:col>
      <xdr:colOff>38100</xdr:colOff>
      <xdr:row>58</xdr:row>
      <xdr:rowOff>26898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18025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9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95110</xdr:rowOff>
    </xdr:from>
    <xdr:to>
      <xdr:col>107</xdr:col>
      <xdr:colOff>101600</xdr:colOff>
      <xdr:row>58</xdr:row>
      <xdr:rowOff>25260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16387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96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95529</xdr:rowOff>
    </xdr:from>
    <xdr:to>
      <xdr:col>102</xdr:col>
      <xdr:colOff>165100</xdr:colOff>
      <xdr:row>58</xdr:row>
      <xdr:rowOff>25679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16806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104864</xdr:rowOff>
    </xdr:from>
    <xdr:to>
      <xdr:col>98</xdr:col>
      <xdr:colOff>38100</xdr:colOff>
      <xdr:row>58</xdr:row>
      <xdr:rowOff>35014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26141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5817</xdr:rowOff>
    </xdr:from>
    <xdr:to>
      <xdr:col>116</xdr:col>
      <xdr:colOff>63500</xdr:colOff>
      <xdr:row>77</xdr:row>
      <xdr:rowOff>51803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7467"/>
          <a:ext cx="8382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41097</xdr:rowOff>
    </xdr:from>
    <xdr:to>
      <xdr:col>111</xdr:col>
      <xdr:colOff>177800</xdr:colOff>
      <xdr:row>77</xdr:row>
      <xdr:rowOff>51803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42747"/>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31229</xdr:rowOff>
    </xdr:from>
    <xdr:to>
      <xdr:col>107</xdr:col>
      <xdr:colOff>50800</xdr:colOff>
      <xdr:row>77</xdr:row>
      <xdr:rowOff>41097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3287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31229</xdr:rowOff>
    </xdr:from>
    <xdr:to>
      <xdr:col>102</xdr:col>
      <xdr:colOff>114300</xdr:colOff>
      <xdr:row>77</xdr:row>
      <xdr:rowOff>42469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32879"/>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126467</xdr:rowOff>
    </xdr:from>
    <xdr:to>
      <xdr:col>116</xdr:col>
      <xdr:colOff>114300</xdr:colOff>
      <xdr:row>77</xdr:row>
      <xdr:rowOff>56617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104894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1003</xdr:rowOff>
    </xdr:from>
    <xdr:to>
      <xdr:col>112</xdr:col>
      <xdr:colOff>38100</xdr:colOff>
      <xdr:row>77</xdr:row>
      <xdr:rowOff>102603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93730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161747</xdr:rowOff>
    </xdr:from>
    <xdr:to>
      <xdr:col>107</xdr:col>
      <xdr:colOff>101600</xdr:colOff>
      <xdr:row>77</xdr:row>
      <xdr:rowOff>91897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83024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151879</xdr:rowOff>
    </xdr:from>
    <xdr:to>
      <xdr:col>102</xdr:col>
      <xdr:colOff>165100</xdr:colOff>
      <xdr:row>77</xdr:row>
      <xdr:rowOff>82029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163119</xdr:rowOff>
    </xdr:from>
    <xdr:to>
      <xdr:col>98</xdr:col>
      <xdr:colOff>38100</xdr:colOff>
      <xdr:row>77</xdr:row>
      <xdr:rowOff>93269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84396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82,862</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70,342</a:t>
          </a:r>
          <a:r>
            <a:rPr kumimoji="1" lang="ja-JP" altLang="en-US" sz="1300">
              <a:latin typeface="ＭＳ Ｐゴシック" panose="020B0600070205080204" pitchFamily="50" charset="-128"/>
              <a:ea typeface="ＭＳ Ｐゴシック" panose="020B0600070205080204" pitchFamily="50" charset="-128"/>
            </a:rPr>
            <a:t>円を上回っているが、主な要因は近隣市町から常備消防業務を受託しているためである。今後も、事務事業の見直しや職員の適正配置により人件費の抑制に努める。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災害対応優先で遅れていた河川維持修繕事業の取り戻しや道路維持修繕箇所の増、工業団地緑地帯改修工事の進捗等により、前年度と比較して増加してお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・扶助費は、給付算定単価の上昇や対象施設の増に伴う私立保育所運営に対する給付費の増や、価格高騰緊急支援給付金の増等により増加しており、類似団体と比較して高い水準となっている。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小学校施設の長寿命化・増築工事等の事業進捗による増や八本松駅前土地区画整理事業の進捗による減等により、前年度と比較して微減となったが、類似団体との比較で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月豪雨に伴う災害復旧事業の進捗等により、前年度に引き続き減少しているが、類似団体との比較では高い水準となっている。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・積立金は、水道事業整備基金積立金の減により、前年度と比較して大幅に減少している。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190,516
181,738
635.15
98,636,855
96,174,292
830,676
48,333,123
72,354,608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164465</xdr:rowOff>
    </xdr:from>
    <xdr:to>
      <xdr:col>24</xdr:col>
      <xdr:colOff>63500</xdr:colOff>
      <xdr:row>34</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2315"/>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35</xdr:row>
      <xdr:rowOff>19685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1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19685</xdr:rowOff>
    </xdr:from>
    <xdr:to>
      <xdr:col>15</xdr:col>
      <xdr:colOff>50800</xdr:colOff>
      <xdr:row>35</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0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29210</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5851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113665</xdr:rowOff>
    </xdr:from>
    <xdr:to>
      <xdr:col>24</xdr:col>
      <xdr:colOff>114300</xdr:colOff>
      <xdr:row>34</xdr:row>
      <xdr:rowOff>43815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92092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140335</xdr:rowOff>
    </xdr:from>
    <xdr:to>
      <xdr:col>15</xdr:col>
      <xdr:colOff>101600</xdr:colOff>
      <xdr:row>35</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61612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71137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149860</xdr:rowOff>
    </xdr:from>
    <xdr:to>
      <xdr:col>6</xdr:col>
      <xdr:colOff>38100</xdr:colOff>
      <xdr:row>34</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90957</xdr:rowOff>
    </xdr:from>
    <xdr:to>
      <xdr:col>24</xdr:col>
      <xdr:colOff>63500</xdr:colOff>
      <xdr:row>57</xdr:row>
      <xdr:rowOff>129172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20707"/>
          <a:ext cx="838200" cy="3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90957</xdr:rowOff>
    </xdr:from>
    <xdr:to>
      <xdr:col>19</xdr:col>
      <xdr:colOff>177800</xdr:colOff>
      <xdr:row>56</xdr:row>
      <xdr:rowOff>156349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20707"/>
          <a:ext cx="889000" cy="2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126632</xdr:rowOff>
    </xdr:from>
    <xdr:to>
      <xdr:col>15</xdr:col>
      <xdr:colOff>50800</xdr:colOff>
      <xdr:row>56</xdr:row>
      <xdr:rowOff>156349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27682"/>
          <a:ext cx="8890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126632</xdr:rowOff>
    </xdr:from>
    <xdr:to>
      <xdr:col>10</xdr:col>
      <xdr:colOff>114300</xdr:colOff>
      <xdr:row>58</xdr:row>
      <xdr:rowOff>47396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27682"/>
          <a:ext cx="889000" cy="14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83748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78372</xdr:rowOff>
    </xdr:from>
    <xdr:to>
      <xdr:col>24</xdr:col>
      <xdr:colOff>114300</xdr:colOff>
      <xdr:row>58</xdr:row>
      <xdr:rowOff>8522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56799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40157</xdr:rowOff>
    </xdr:from>
    <xdr:to>
      <xdr:col>20</xdr:col>
      <xdr:colOff>38100</xdr:colOff>
      <xdr:row>55</xdr:row>
      <xdr:rowOff>141757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158284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2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105549</xdr:rowOff>
    </xdr:from>
    <xdr:to>
      <xdr:col>15</xdr:col>
      <xdr:colOff>101600</xdr:colOff>
      <xdr:row>57</xdr:row>
      <xdr:rowOff>35699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52226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75832</xdr:rowOff>
    </xdr:from>
    <xdr:to>
      <xdr:col>10</xdr:col>
      <xdr:colOff>165100</xdr:colOff>
      <xdr:row>50</xdr:row>
      <xdr:rowOff>5982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22509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168046</xdr:rowOff>
    </xdr:from>
    <xdr:to>
      <xdr:col>6</xdr:col>
      <xdr:colOff>38100</xdr:colOff>
      <xdr:row>58</xdr:row>
      <xdr:rowOff>98196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135985</xdr:rowOff>
    </xdr:from>
    <xdr:to>
      <xdr:col>24</xdr:col>
      <xdr:colOff>63500</xdr:colOff>
      <xdr:row>75</xdr:row>
      <xdr:rowOff>118935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23285"/>
          <a:ext cx="8382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25286</xdr:rowOff>
    </xdr:from>
    <xdr:to>
      <xdr:col>19</xdr:col>
      <xdr:colOff>177800</xdr:colOff>
      <xdr:row>75</xdr:row>
      <xdr:rowOff>118935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8403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25286</xdr:rowOff>
    </xdr:from>
    <xdr:to>
      <xdr:col>15</xdr:col>
      <xdr:colOff>50800</xdr:colOff>
      <xdr:row>78</xdr:row>
      <xdr:rowOff>67044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84036"/>
          <a:ext cx="8890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67044</xdr:rowOff>
    </xdr:from>
    <xdr:to>
      <xdr:col>10</xdr:col>
      <xdr:colOff>114300</xdr:colOff>
      <xdr:row>78</xdr:row>
      <xdr:rowOff>165018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40144"/>
          <a:ext cx="889000" cy="9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85185</xdr:rowOff>
    </xdr:from>
    <xdr:to>
      <xdr:col>24</xdr:col>
      <xdr:colOff>114300</xdr:colOff>
      <xdr:row>75</xdr:row>
      <xdr:rowOff>15335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108062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2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68135</xdr:rowOff>
    </xdr:from>
    <xdr:to>
      <xdr:col>20</xdr:col>
      <xdr:colOff>38100</xdr:colOff>
      <xdr:row>75</xdr:row>
      <xdr:rowOff>169735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14812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0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145936</xdr:rowOff>
    </xdr:from>
    <xdr:to>
      <xdr:col>15</xdr:col>
      <xdr:colOff>101600</xdr:colOff>
      <xdr:row>75</xdr:row>
      <xdr:rowOff>76086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92613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16244</xdr:rowOff>
    </xdr:from>
    <xdr:to>
      <xdr:col>10</xdr:col>
      <xdr:colOff>165100</xdr:colOff>
      <xdr:row>78</xdr:row>
      <xdr:rowOff>117844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134371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114218</xdr:rowOff>
    </xdr:from>
    <xdr:to>
      <xdr:col>6</xdr:col>
      <xdr:colOff>38100</xdr:colOff>
      <xdr:row>79</xdr:row>
      <xdr:rowOff>44368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154863</xdr:rowOff>
    </xdr:from>
    <xdr:to>
      <xdr:col>24</xdr:col>
      <xdr:colOff>63500</xdr:colOff>
      <xdr:row>98</xdr:row>
      <xdr:rowOff>46050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85513"/>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140119</xdr:rowOff>
    </xdr:from>
    <xdr:to>
      <xdr:col>19</xdr:col>
      <xdr:colOff>177800</xdr:colOff>
      <xdr:row>98</xdr:row>
      <xdr:rowOff>46050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70769"/>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10889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140119</xdr:rowOff>
    </xdr:from>
    <xdr:to>
      <xdr:col>15</xdr:col>
      <xdr:colOff>50800</xdr:colOff>
      <xdr:row>99</xdr:row>
      <xdr:rowOff>20562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70769"/>
          <a:ext cx="8890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40830</xdr:rowOff>
    </xdr:from>
    <xdr:to>
      <xdr:col>10</xdr:col>
      <xdr:colOff>114300</xdr:colOff>
      <xdr:row>99</xdr:row>
      <xdr:rowOff>20562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42930"/>
          <a:ext cx="889000" cy="1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104063</xdr:rowOff>
    </xdr:from>
    <xdr:to>
      <xdr:col>24</xdr:col>
      <xdr:colOff>114300</xdr:colOff>
      <xdr:row>98</xdr:row>
      <xdr:rowOff>34213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82490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166700</xdr:rowOff>
    </xdr:from>
    <xdr:to>
      <xdr:col>20</xdr:col>
      <xdr:colOff>38100</xdr:colOff>
      <xdr:row>98</xdr:row>
      <xdr:rowOff>96850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87977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89319</xdr:rowOff>
    </xdr:from>
    <xdr:to>
      <xdr:col>15</xdr:col>
      <xdr:colOff>101600</xdr:colOff>
      <xdr:row>98</xdr:row>
      <xdr:rowOff>19469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1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141212</xdr:rowOff>
    </xdr:from>
    <xdr:to>
      <xdr:col>10</xdr:col>
      <xdr:colOff>165100</xdr:colOff>
      <xdr:row>99</xdr:row>
      <xdr:rowOff>71362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62489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161480</xdr:rowOff>
    </xdr:from>
    <xdr:to>
      <xdr:col>6</xdr:col>
      <xdr:colOff>38100</xdr:colOff>
      <xdr:row>98</xdr:row>
      <xdr:rowOff>91630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108157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108648</xdr:rowOff>
    </xdr:from>
    <xdr:to>
      <xdr:col>55</xdr:col>
      <xdr:colOff>0</xdr:colOff>
      <xdr:row>37</xdr:row>
      <xdr:rowOff>109982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52298"/>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73978</xdr:rowOff>
    </xdr:from>
    <xdr:to>
      <xdr:col>50</xdr:col>
      <xdr:colOff>114300</xdr:colOff>
      <xdr:row>37</xdr:row>
      <xdr:rowOff>108648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417628"/>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169625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5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73978</xdr:rowOff>
    </xdr:from>
    <xdr:to>
      <xdr:col>45</xdr:col>
      <xdr:colOff>177800</xdr:colOff>
      <xdr:row>37</xdr:row>
      <xdr:rowOff>112649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17628"/>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149623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109982</xdr:rowOff>
    </xdr:from>
    <xdr:to>
      <xdr:col>41</xdr:col>
      <xdr:colOff>50800</xdr:colOff>
      <xdr:row>37</xdr:row>
      <xdr:rowOff>112649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536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153052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59182</xdr:rowOff>
    </xdr:from>
    <xdr:to>
      <xdr:col>55</xdr:col>
      <xdr:colOff>50800</xdr:colOff>
      <xdr:row>37</xdr:row>
      <xdr:rowOff>160782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82059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57848</xdr:rowOff>
    </xdr:from>
    <xdr:to>
      <xdr:col>50</xdr:col>
      <xdr:colOff>165100</xdr:colOff>
      <xdr:row>37</xdr:row>
      <xdr:rowOff>159448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4525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23178</xdr:rowOff>
    </xdr:from>
    <xdr:to>
      <xdr:col>46</xdr:col>
      <xdr:colOff>38100</xdr:colOff>
      <xdr:row>37</xdr:row>
      <xdr:rowOff>124778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141305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61849</xdr:rowOff>
    </xdr:from>
    <xdr:to>
      <xdr:col>41</xdr:col>
      <xdr:colOff>101600</xdr:colOff>
      <xdr:row>37</xdr:row>
      <xdr:rowOff>163449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154576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59182</xdr:rowOff>
    </xdr:from>
    <xdr:to>
      <xdr:col>36</xdr:col>
      <xdr:colOff>165100</xdr:colOff>
      <xdr:row>37</xdr:row>
      <xdr:rowOff>160782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5859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162057</xdr:rowOff>
    </xdr:from>
    <xdr:to>
      <xdr:col>55</xdr:col>
      <xdr:colOff>0</xdr:colOff>
      <xdr:row>56</xdr:row>
      <xdr:rowOff>14564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91807"/>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14564</xdr:rowOff>
    </xdr:from>
    <xdr:to>
      <xdr:col>50</xdr:col>
      <xdr:colOff>114300</xdr:colOff>
      <xdr:row>56</xdr:row>
      <xdr:rowOff>84196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15764"/>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84196</xdr:rowOff>
    </xdr:from>
    <xdr:to>
      <xdr:col>45</xdr:col>
      <xdr:colOff>177800</xdr:colOff>
      <xdr:row>56</xdr:row>
      <xdr:rowOff>115651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85396"/>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115651</xdr:rowOff>
    </xdr:from>
    <xdr:to>
      <xdr:col>41</xdr:col>
      <xdr:colOff>50800</xdr:colOff>
      <xdr:row>56</xdr:row>
      <xdr:rowOff>117526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1685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111257</xdr:rowOff>
    </xdr:from>
    <xdr:to>
      <xdr:col>55</xdr:col>
      <xdr:colOff>50800</xdr:colOff>
      <xdr:row>56</xdr:row>
      <xdr:rowOff>41407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134134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135214</xdr:rowOff>
    </xdr:from>
    <xdr:to>
      <xdr:col>50</xdr:col>
      <xdr:colOff>165100</xdr:colOff>
      <xdr:row>56</xdr:row>
      <xdr:rowOff>65364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81891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33396</xdr:rowOff>
    </xdr:from>
    <xdr:to>
      <xdr:col>46</xdr:col>
      <xdr:colOff>38100</xdr:colOff>
      <xdr:row>56</xdr:row>
      <xdr:rowOff>134996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126123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64851</xdr:rowOff>
    </xdr:from>
    <xdr:to>
      <xdr:col>41</xdr:col>
      <xdr:colOff>101600</xdr:colOff>
      <xdr:row>56</xdr:row>
      <xdr:rowOff>166451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157578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66726</xdr:rowOff>
    </xdr:from>
    <xdr:to>
      <xdr:col>36</xdr:col>
      <xdr:colOff>165100</xdr:colOff>
      <xdr:row>56</xdr:row>
      <xdr:rowOff>168326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159453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70402</xdr:rowOff>
    </xdr:from>
    <xdr:to>
      <xdr:col>55</xdr:col>
      <xdr:colOff>0</xdr:colOff>
      <xdr:row>75</xdr:row>
      <xdr:rowOff>118310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29152"/>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70402</xdr:rowOff>
    </xdr:from>
    <xdr:to>
      <xdr:col>50</xdr:col>
      <xdr:colOff>114300</xdr:colOff>
      <xdr:row>75</xdr:row>
      <xdr:rowOff>92282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2915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92282</xdr:rowOff>
    </xdr:from>
    <xdr:to>
      <xdr:col>45</xdr:col>
      <xdr:colOff>177800</xdr:colOff>
      <xdr:row>75</xdr:row>
      <xdr:rowOff>109558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51032"/>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109558</xdr:rowOff>
    </xdr:from>
    <xdr:to>
      <xdr:col>41</xdr:col>
      <xdr:colOff>50800</xdr:colOff>
      <xdr:row>77</xdr:row>
      <xdr:rowOff>71969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68308"/>
          <a:ext cx="889000" cy="3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67510</xdr:rowOff>
    </xdr:from>
    <xdr:to>
      <xdr:col>55</xdr:col>
      <xdr:colOff>50800</xdr:colOff>
      <xdr:row>75</xdr:row>
      <xdr:rowOff>169109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262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90387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7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19602</xdr:rowOff>
    </xdr:from>
    <xdr:to>
      <xdr:col>50</xdr:col>
      <xdr:colOff>165100</xdr:colOff>
      <xdr:row>75</xdr:row>
      <xdr:rowOff>121202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137729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6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41482</xdr:rowOff>
    </xdr:from>
    <xdr:to>
      <xdr:col>46</xdr:col>
      <xdr:colOff>38100</xdr:colOff>
      <xdr:row>75</xdr:row>
      <xdr:rowOff>143082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159609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58758</xdr:rowOff>
    </xdr:from>
    <xdr:to>
      <xdr:col>41</xdr:col>
      <xdr:colOff>101600</xdr:colOff>
      <xdr:row>75</xdr:row>
      <xdr:rowOff>160358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5435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21169</xdr:rowOff>
    </xdr:from>
    <xdr:to>
      <xdr:col>36</xdr:col>
      <xdr:colOff>165100</xdr:colOff>
      <xdr:row>77</xdr:row>
      <xdr:rowOff>122769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113896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1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168160</xdr:rowOff>
    </xdr:from>
    <xdr:to>
      <xdr:col>55</xdr:col>
      <xdr:colOff>0</xdr:colOff>
      <xdr:row>93</xdr:row>
      <xdr:rowOff>149453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941560"/>
          <a:ext cx="838200" cy="1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46334</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149453</xdr:rowOff>
    </xdr:from>
    <xdr:to>
      <xdr:col>50</xdr:col>
      <xdr:colOff>114300</xdr:colOff>
      <xdr:row>96</xdr:row>
      <xdr:rowOff>54014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4303"/>
          <a:ext cx="889000" cy="41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54014</xdr:rowOff>
    </xdr:from>
    <xdr:to>
      <xdr:col>45</xdr:col>
      <xdr:colOff>177800</xdr:colOff>
      <xdr:row>97</xdr:row>
      <xdr:rowOff>160046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13214"/>
          <a:ext cx="889000" cy="27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129908</xdr:rowOff>
    </xdr:from>
    <xdr:to>
      <xdr:col>41</xdr:col>
      <xdr:colOff>50800</xdr:colOff>
      <xdr:row>97</xdr:row>
      <xdr:rowOff>160046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89108"/>
          <a:ext cx="889000" cy="20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117360</xdr:rowOff>
    </xdr:from>
    <xdr:to>
      <xdr:col>55</xdr:col>
      <xdr:colOff>50800</xdr:colOff>
      <xdr:row>93</xdr:row>
      <xdr:rowOff>47510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140237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7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98653</xdr:rowOff>
    </xdr:from>
    <xdr:to>
      <xdr:col>50</xdr:col>
      <xdr:colOff>165100</xdr:colOff>
      <xdr:row>94</xdr:row>
      <xdr:rowOff>28803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45330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3214</xdr:rowOff>
    </xdr:from>
    <xdr:to>
      <xdr:col>46</xdr:col>
      <xdr:colOff>38100</xdr:colOff>
      <xdr:row>96</xdr:row>
      <xdr:rowOff>104814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95941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109246</xdr:rowOff>
    </xdr:from>
    <xdr:to>
      <xdr:col>41</xdr:col>
      <xdr:colOff>101600</xdr:colOff>
      <xdr:row>98</xdr:row>
      <xdr:rowOff>39396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30523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79108</xdr:rowOff>
    </xdr:from>
    <xdr:to>
      <xdr:col>36</xdr:col>
      <xdr:colOff>165100</xdr:colOff>
      <xdr:row>97</xdr:row>
      <xdr:rowOff>9258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76740</xdr:rowOff>
    </xdr:from>
    <xdr:to>
      <xdr:col>85</xdr:col>
      <xdr:colOff>127000</xdr:colOff>
      <xdr:row>34</xdr:row>
      <xdr:rowOff>27400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734590"/>
          <a:ext cx="8382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76740</xdr:rowOff>
    </xdr:from>
    <xdr:to>
      <xdr:col>81</xdr:col>
      <xdr:colOff>50800</xdr:colOff>
      <xdr:row>35</xdr:row>
      <xdr:rowOff>4731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73459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123793</xdr:rowOff>
    </xdr:from>
    <xdr:to>
      <xdr:col>76</xdr:col>
      <xdr:colOff>114300</xdr:colOff>
      <xdr:row>35</xdr:row>
      <xdr:rowOff>4731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781643"/>
          <a:ext cx="889000" cy="2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123793</xdr:rowOff>
    </xdr:from>
    <xdr:to>
      <xdr:col>71</xdr:col>
      <xdr:colOff>177800</xdr:colOff>
      <xdr:row>35</xdr:row>
      <xdr:rowOff>64262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781643"/>
          <a:ext cx="889000" cy="28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148050</xdr:rowOff>
    </xdr:from>
    <xdr:to>
      <xdr:col>85</xdr:col>
      <xdr:colOff>177800</xdr:colOff>
      <xdr:row>34</xdr:row>
      <xdr:rowOff>78200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170927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5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25940</xdr:rowOff>
    </xdr:from>
    <xdr:to>
      <xdr:col>81</xdr:col>
      <xdr:colOff>101600</xdr:colOff>
      <xdr:row>33</xdr:row>
      <xdr:rowOff>127540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6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144067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4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125381</xdr:rowOff>
    </xdr:from>
    <xdr:to>
      <xdr:col>76</xdr:col>
      <xdr:colOff>165100</xdr:colOff>
      <xdr:row>35</xdr:row>
      <xdr:rowOff>55531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72058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72993</xdr:rowOff>
    </xdr:from>
    <xdr:to>
      <xdr:col>72</xdr:col>
      <xdr:colOff>38100</xdr:colOff>
      <xdr:row>34</xdr:row>
      <xdr:rowOff>3143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19670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5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13462</xdr:rowOff>
    </xdr:from>
    <xdr:to>
      <xdr:col>67</xdr:col>
      <xdr:colOff>101600</xdr:colOff>
      <xdr:row>35</xdr:row>
      <xdr:rowOff>115062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131589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151770</xdr:rowOff>
    </xdr:from>
    <xdr:to>
      <xdr:col>85</xdr:col>
      <xdr:colOff>127000</xdr:colOff>
      <xdr:row>56</xdr:row>
      <xdr:rowOff>124795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81520"/>
          <a:ext cx="8382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8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124795</xdr:rowOff>
    </xdr:from>
    <xdr:to>
      <xdr:col>81</xdr:col>
      <xdr:colOff>50800</xdr:colOff>
      <xdr:row>57</xdr:row>
      <xdr:rowOff>24554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25995"/>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106370</xdr:rowOff>
    </xdr:from>
    <xdr:to>
      <xdr:col>76</xdr:col>
      <xdr:colOff>114300</xdr:colOff>
      <xdr:row>57</xdr:row>
      <xdr:rowOff>24554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36120"/>
          <a:ext cx="889000" cy="26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106370</xdr:rowOff>
    </xdr:from>
    <xdr:to>
      <xdr:col>71</xdr:col>
      <xdr:colOff>177800</xdr:colOff>
      <xdr:row>58</xdr:row>
      <xdr:rowOff>18702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36120"/>
          <a:ext cx="889000" cy="4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4122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100970</xdr:rowOff>
    </xdr:from>
    <xdr:to>
      <xdr:col>85</xdr:col>
      <xdr:colOff>177800</xdr:colOff>
      <xdr:row>56</xdr:row>
      <xdr:rowOff>31120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123847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73995</xdr:rowOff>
    </xdr:from>
    <xdr:to>
      <xdr:col>81</xdr:col>
      <xdr:colOff>101600</xdr:colOff>
      <xdr:row>57</xdr:row>
      <xdr:rowOff>4145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20672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145204</xdr:rowOff>
    </xdr:from>
    <xdr:to>
      <xdr:col>76</xdr:col>
      <xdr:colOff>165100</xdr:colOff>
      <xdr:row>57</xdr:row>
      <xdr:rowOff>75354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91881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55570</xdr:rowOff>
    </xdr:from>
    <xdr:to>
      <xdr:col>72</xdr:col>
      <xdr:colOff>38100</xdr:colOff>
      <xdr:row>55</xdr:row>
      <xdr:rowOff>157170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2247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139352</xdr:rowOff>
    </xdr:from>
    <xdr:to>
      <xdr:col>67</xdr:col>
      <xdr:colOff>101600</xdr:colOff>
      <xdr:row>58</xdr:row>
      <xdr:rowOff>69502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1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60629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0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156578</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3015328"/>
          <a:ext cx="1269" cy="57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103255</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7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156578</xdr:rowOff>
    </xdr:from>
    <xdr:to>
      <xdr:col>86</xdr:col>
      <xdr:colOff>25400</xdr:colOff>
      <xdr:row>75</xdr:row>
      <xdr:rowOff>156578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01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28105</xdr:rowOff>
    </xdr:from>
    <xdr:to>
      <xdr:col>85</xdr:col>
      <xdr:colOff>127000</xdr:colOff>
      <xdr:row>75</xdr:row>
      <xdr:rowOff>156578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372505"/>
          <a:ext cx="8382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22369</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95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43942</xdr:rowOff>
    </xdr:from>
    <xdr:to>
      <xdr:col>85</xdr:col>
      <xdr:colOff>177800</xdr:colOff>
      <xdr:row>78</xdr:row>
      <xdr:rowOff>145542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1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42659</xdr:rowOff>
    </xdr:from>
    <xdr:to>
      <xdr:col>81</xdr:col>
      <xdr:colOff>50800</xdr:colOff>
      <xdr:row>72</xdr:row>
      <xdr:rowOff>28105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215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34722</xdr:rowOff>
    </xdr:from>
    <xdr:to>
      <xdr:col>81</xdr:col>
      <xdr:colOff>101600</xdr:colOff>
      <xdr:row>78</xdr:row>
      <xdr:rowOff>136322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127449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0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42659</xdr:rowOff>
    </xdr:from>
    <xdr:to>
      <xdr:col>76</xdr:col>
      <xdr:colOff>114300</xdr:colOff>
      <xdr:row>72</xdr:row>
      <xdr:rowOff>72339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2215609"/>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17920</xdr:rowOff>
    </xdr:from>
    <xdr:to>
      <xdr:col>76</xdr:col>
      <xdr:colOff>165100</xdr:colOff>
      <xdr:row>78</xdr:row>
      <xdr:rowOff>119520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110647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72339</xdr:rowOff>
    </xdr:from>
    <xdr:to>
      <xdr:col>71</xdr:col>
      <xdr:colOff>177800</xdr:colOff>
      <xdr:row>75</xdr:row>
      <xdr:rowOff>105181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2416739"/>
          <a:ext cx="889000" cy="5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159538</xdr:rowOff>
    </xdr:from>
    <xdr:to>
      <xdr:col>72</xdr:col>
      <xdr:colOff>38100</xdr:colOff>
      <xdr:row>78</xdr:row>
      <xdr:rowOff>89688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80815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38264</xdr:rowOff>
    </xdr:from>
    <xdr:to>
      <xdr:col>67</xdr:col>
      <xdr:colOff>101600</xdr:colOff>
      <xdr:row>78</xdr:row>
      <xdr:rowOff>139864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130991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105778</xdr:rowOff>
    </xdr:from>
    <xdr:to>
      <xdr:col>85</xdr:col>
      <xdr:colOff>177800</xdr:colOff>
      <xdr:row>76</xdr:row>
      <xdr:rowOff>35928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29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58805</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9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148755</xdr:rowOff>
    </xdr:from>
    <xdr:to>
      <xdr:col>81</xdr:col>
      <xdr:colOff>101600</xdr:colOff>
      <xdr:row>72</xdr:row>
      <xdr:rowOff>78905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3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95432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20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163309</xdr:rowOff>
    </xdr:from>
    <xdr:to>
      <xdr:col>76</xdr:col>
      <xdr:colOff>165100</xdr:colOff>
      <xdr:row>71</xdr:row>
      <xdr:rowOff>93459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109986</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19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21539</xdr:rowOff>
    </xdr:from>
    <xdr:to>
      <xdr:col>72</xdr:col>
      <xdr:colOff>38100</xdr:colOff>
      <xdr:row>72</xdr:row>
      <xdr:rowOff>123139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139666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54381</xdr:rowOff>
    </xdr:from>
    <xdr:to>
      <xdr:col>67</xdr:col>
      <xdr:colOff>101600</xdr:colOff>
      <xdr:row>75</xdr:row>
      <xdr:rowOff>155981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1058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52329</xdr:rowOff>
    </xdr:from>
    <xdr:to>
      <xdr:col>85</xdr:col>
      <xdr:colOff>127000</xdr:colOff>
      <xdr:row>92</xdr:row>
      <xdr:rowOff>67188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82572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103584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48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67188</xdr:rowOff>
    </xdr:from>
    <xdr:to>
      <xdr:col>81</xdr:col>
      <xdr:colOff>50800</xdr:colOff>
      <xdr:row>92</xdr:row>
      <xdr:rowOff>70549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84058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39163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70549</xdr:rowOff>
    </xdr:from>
    <xdr:to>
      <xdr:col>76</xdr:col>
      <xdr:colOff>114300</xdr:colOff>
      <xdr:row>92</xdr:row>
      <xdr:rowOff>96563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843949"/>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19069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96563</xdr:rowOff>
    </xdr:from>
    <xdr:to>
      <xdr:col>71</xdr:col>
      <xdr:colOff>177800</xdr:colOff>
      <xdr:row>92</xdr:row>
      <xdr:rowOff>101547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869963"/>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49199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1529</xdr:rowOff>
    </xdr:from>
    <xdr:to>
      <xdr:col>85</xdr:col>
      <xdr:colOff>177800</xdr:colOff>
      <xdr:row>92</xdr:row>
      <xdr:rowOff>103129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24406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62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16388</xdr:rowOff>
    </xdr:from>
    <xdr:to>
      <xdr:col>81</xdr:col>
      <xdr:colOff>101600</xdr:colOff>
      <xdr:row>92</xdr:row>
      <xdr:rowOff>117988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134515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19749</xdr:rowOff>
    </xdr:from>
    <xdr:to>
      <xdr:col>76</xdr:col>
      <xdr:colOff>165100</xdr:colOff>
      <xdr:row>92</xdr:row>
      <xdr:rowOff>121349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7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137876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5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45763</xdr:rowOff>
    </xdr:from>
    <xdr:to>
      <xdr:col>72</xdr:col>
      <xdr:colOff>38100</xdr:colOff>
      <xdr:row>92</xdr:row>
      <xdr:rowOff>147363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8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163890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5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50747</xdr:rowOff>
    </xdr:from>
    <xdr:to>
      <xdr:col>67</xdr:col>
      <xdr:colOff>101600</xdr:colOff>
      <xdr:row>92</xdr:row>
      <xdr:rowOff>152347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8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168874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・総務費は、水道事業整備基金積立金の減等により、一人当たり</a:t>
          </a:r>
          <a:r>
            <a:rPr kumimoji="1" lang="en-US" altLang="ja-JP" sz="1300">
              <a:latin typeface="ＭＳ Ｐゴシック" panose="020B0600070205080204" pitchFamily="50" charset="-128"/>
              <a:ea typeface="ＭＳ Ｐゴシック" panose="020B0600070205080204" pitchFamily="50" charset="-128"/>
            </a:rPr>
            <a:t>50,329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30,009</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・民生費は、価格高騰緊急支援給付金や私立保育所運営に対する給付費の増等により、一人当たり</a:t>
          </a:r>
          <a:r>
            <a:rPr kumimoji="1" lang="en-US" altLang="ja-JP" sz="1300">
              <a:latin typeface="ＭＳ Ｐゴシック" panose="020B0600070205080204" pitchFamily="50" charset="-128"/>
              <a:ea typeface="ＭＳ Ｐゴシック" panose="020B0600070205080204" pitchFamily="50" charset="-128"/>
            </a:rPr>
            <a:t>180,195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8,105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・衛生費は、新型コロナウイルスワクチン接種事業の事業進捗による減、一般廃棄物処理施設の建設に係る公債費の元金償還開始に伴う広島中央環境衛生組合負担金の増等により、一人当たり</a:t>
          </a:r>
          <a:r>
            <a:rPr kumimoji="1" lang="en-US" altLang="ja-JP" sz="1300">
              <a:latin typeface="ＭＳ Ｐゴシック" panose="020B0600070205080204" pitchFamily="50" charset="-128"/>
              <a:ea typeface="ＭＳ Ｐゴシック" panose="020B0600070205080204" pitchFamily="50" charset="-128"/>
            </a:rPr>
            <a:t>36,102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1,644</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・土木費は、八本松駅前土地区画整理事業の事業進捗による減、八本松スマートＩＣ整備や西高屋駅駅舎・南北自由通路整備事業の進捗に伴う増等により、一人当たり</a:t>
          </a:r>
          <a:r>
            <a:rPr kumimoji="1" lang="en-US" altLang="ja-JP" sz="1300">
              <a:latin typeface="ＭＳ Ｐゴシック" panose="020B0600070205080204" pitchFamily="50" charset="-128"/>
              <a:ea typeface="ＭＳ Ｐゴシック" panose="020B0600070205080204" pitchFamily="50" charset="-128"/>
            </a:rPr>
            <a:t>58,253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4,009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・教育費は、小学校施設の長寿命化及び増築工事等（西条小、東西条小、川上小ほか）の事業進捗に伴う増等により、一人当たり</a:t>
          </a:r>
          <a:r>
            <a:rPr kumimoji="1" lang="en-US" altLang="ja-JP" sz="1300">
              <a:latin typeface="ＭＳ Ｐゴシック" panose="020B0600070205080204" pitchFamily="50" charset="-128"/>
              <a:ea typeface="ＭＳ Ｐゴシック" panose="020B0600070205080204" pitchFamily="50" charset="-128"/>
            </a:rPr>
            <a:t>61,972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6,320</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月豪雨災害をはじめとする災害復旧事業の進捗により、一人当たり</a:t>
          </a:r>
          <a:r>
            <a:rPr kumimoji="1" lang="en-US" altLang="ja-JP" sz="1300">
              <a:latin typeface="ＭＳ Ｐゴシック" panose="020B0600070205080204" pitchFamily="50" charset="-128"/>
              <a:ea typeface="ＭＳ Ｐゴシック" panose="020B0600070205080204" pitchFamily="50" charset="-128"/>
            </a:rPr>
            <a:t>15,057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16,872</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a:t>
          </a:r>
          <a:r>
            <a:rPr kumimoji="1" lang="en-US" altLang="ja-JP" sz="1400" baseline="0">
              <a:latin typeface="ＭＳ ゴシック" pitchFamily="49" charset="-128"/>
              <a:ea typeface="ＭＳ ゴシック" pitchFamily="49" charset="-128"/>
            </a:rPr>
            <a:t>5</a:t>
          </a:r>
          <a:r>
            <a:rPr kumimoji="1" lang="ja-JP" altLang="en-US" sz="1400" baseline="0">
              <a:latin typeface="ＭＳ ゴシック" pitchFamily="49" charset="-128"/>
              <a:ea typeface="ＭＳ ゴシック" pitchFamily="49" charset="-128"/>
            </a:rPr>
            <a:t>年度は、財政調整基金の取崩しを行っておらず、前年度決算剰余金を積立てたことから、財政調整基金残高は増加している。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また、歳入歳出差引額が減となったものの、翌年度繰越財源が大幅に減となったことにより、実質収支額、</a:t>
          </a:r>
          <a:r>
            <a:rPr kumimoji="1" lang="ja-JP" altLang="en-US" sz="1400">
              <a:latin typeface="ＭＳ ゴシック" pitchFamily="49" charset="-128"/>
              <a:ea typeface="ＭＳ ゴシック" pitchFamily="49" charset="-128"/>
            </a:rPr>
            <a:t>実質単年度収支ともに黒字となった。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については、下水道使用料の減により営業収益が減少したこと、また減価償却費等の増により営業費用が増加したことで、前年度と比較して黒字額が減少しているが、水道事業を広島県水道広域連合企業団へ移行したことにより、標準財政規模比は</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ポイント上昇している。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98636855</v>
      </c>
      <c r="BO4" s="384"/>
      <c r="BP4" s="384"/>
      <c r="BQ4" s="384"/>
      <c r="BR4" s="384"/>
      <c r="BS4" s="384"/>
      <c r="BT4" s="384"/>
      <c r="BU4" s="385"/>
      <c r="BV4" s="383">
        <v>104379466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1.7</v>
      </c>
      <c r="CU4" s="390"/>
      <c r="CV4" s="390"/>
      <c r="CW4" s="390"/>
      <c r="CX4" s="390"/>
      <c r="CY4" s="390"/>
      <c r="CZ4" s="390"/>
      <c r="DA4" s="391"/>
      <c r="DB4" s="389">
        <v>0.8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96174292</v>
      </c>
      <c r="BO5" s="421"/>
      <c r="BP5" s="421"/>
      <c r="BQ5" s="421"/>
      <c r="BR5" s="421"/>
      <c r="BS5" s="421"/>
      <c r="BT5" s="421"/>
      <c r="BU5" s="422"/>
      <c r="BV5" s="420">
        <v>101481145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92.7</v>
      </c>
      <c r="CU5" s="418"/>
      <c r="CV5" s="418"/>
      <c r="CW5" s="418"/>
      <c r="CX5" s="418"/>
      <c r="CY5" s="418"/>
      <c r="CZ5" s="418"/>
      <c r="DA5" s="419"/>
      <c r="DB5" s="417">
        <v>92.4</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2462563</v>
      </c>
      <c r="BO6" s="421"/>
      <c r="BP6" s="421"/>
      <c r="BQ6" s="421"/>
      <c r="BR6" s="421"/>
      <c r="BS6" s="421"/>
      <c r="BT6" s="421"/>
      <c r="BU6" s="422"/>
      <c r="BV6" s="420">
        <v>2898321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93.4</v>
      </c>
      <c r="CU6" s="458"/>
      <c r="CV6" s="458"/>
      <c r="CW6" s="458"/>
      <c r="CX6" s="458"/>
      <c r="CY6" s="458"/>
      <c r="CZ6" s="458"/>
      <c r="DA6" s="459"/>
      <c r="DB6" s="457">
        <v>94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1631887</v>
      </c>
      <c r="BO7" s="421"/>
      <c r="BP7" s="421"/>
      <c r="BQ7" s="421"/>
      <c r="BR7" s="421"/>
      <c r="BS7" s="421"/>
      <c r="BT7" s="421"/>
      <c r="BU7" s="422"/>
      <c r="BV7" s="420">
        <v>2536803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48333123</v>
      </c>
      <c r="CU7" s="421"/>
      <c r="CV7" s="421"/>
      <c r="CW7" s="421"/>
      <c r="CX7" s="421"/>
      <c r="CY7" s="421"/>
      <c r="CZ7" s="421"/>
      <c r="DA7" s="422"/>
      <c r="DB7" s="420">
        <v>46961246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830676</v>
      </c>
      <c r="BO8" s="421"/>
      <c r="BP8" s="421"/>
      <c r="BQ8" s="421"/>
      <c r="BR8" s="421"/>
      <c r="BS8" s="421"/>
      <c r="BT8" s="421"/>
      <c r="BU8" s="422"/>
      <c r="BV8" s="420">
        <v>361518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0.85</v>
      </c>
      <c r="CU8" s="461"/>
      <c r="CV8" s="461"/>
      <c r="CW8" s="461"/>
      <c r="CX8" s="461"/>
      <c r="CY8" s="461"/>
      <c r="CZ8" s="461"/>
      <c r="DA8" s="462"/>
      <c r="DB8" s="460">
        <v>0.86</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196608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469158</v>
      </c>
      <c r="BO9" s="421"/>
      <c r="BP9" s="421"/>
      <c r="BQ9" s="421"/>
      <c r="BR9" s="421"/>
      <c r="BS9" s="421"/>
      <c r="BT9" s="421"/>
      <c r="BU9" s="422"/>
      <c r="BV9" s="420">
        <v>-2080735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15.6</v>
      </c>
      <c r="CU9" s="418"/>
      <c r="CV9" s="418"/>
      <c r="CW9" s="418"/>
      <c r="CX9" s="418"/>
      <c r="CY9" s="418"/>
      <c r="CZ9" s="418"/>
      <c r="DA9" s="419"/>
      <c r="DB9" s="417">
        <v>16</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192907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194554</v>
      </c>
      <c r="BO10" s="421"/>
      <c r="BP10" s="421"/>
      <c r="BQ10" s="421"/>
      <c r="BR10" s="421"/>
      <c r="BS10" s="421"/>
      <c r="BT10" s="421"/>
      <c r="BU10" s="422"/>
      <c r="BV10" s="420">
        <v>508819</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287058</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190516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119</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181738</v>
      </c>
      <c r="S13" s="505"/>
      <c r="T13" s="505"/>
      <c r="U13" s="505"/>
      <c r="V13" s="506"/>
      <c r="W13" s="436" t="s">
        <v>131</v>
      </c>
      <c r="X13" s="437"/>
      <c r="Y13" s="437"/>
      <c r="Z13" s="437"/>
      <c r="AA13" s="437"/>
      <c r="AB13" s="427"/>
      <c r="AC13" s="471">
        <v>3382</v>
      </c>
      <c r="AD13" s="472"/>
      <c r="AE13" s="472"/>
      <c r="AF13" s="472"/>
      <c r="AG13" s="514"/>
      <c r="AH13" s="471">
        <v>4114</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950770</v>
      </c>
      <c r="BO13" s="421"/>
      <c r="BP13" s="421"/>
      <c r="BQ13" s="421"/>
      <c r="BR13" s="421"/>
      <c r="BS13" s="421"/>
      <c r="BT13" s="421"/>
      <c r="BU13" s="422"/>
      <c r="BV13" s="420">
        <v>-1571916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2.9</v>
      </c>
      <c r="CU13" s="418"/>
      <c r="CV13" s="418"/>
      <c r="CW13" s="418"/>
      <c r="CX13" s="418"/>
      <c r="CY13" s="418"/>
      <c r="CZ13" s="418"/>
      <c r="DA13" s="419"/>
      <c r="DB13" s="417">
        <v>2.2999999999999998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190353</v>
      </c>
      <c r="S14" s="505"/>
      <c r="T14" s="505"/>
      <c r="U14" s="505"/>
      <c r="V14" s="506"/>
      <c r="W14" s="410"/>
      <c r="X14" s="411"/>
      <c r="Y14" s="411"/>
      <c r="Z14" s="411"/>
      <c r="AA14" s="411"/>
      <c r="AB14" s="400"/>
      <c r="AC14" s="507">
        <v>3.8</v>
      </c>
      <c r="AD14" s="508"/>
      <c r="AE14" s="508"/>
      <c r="AF14" s="508"/>
      <c r="AG14" s="509"/>
      <c r="AH14" s="507">
        <v>4.7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182295</v>
      </c>
      <c r="S15" s="505"/>
      <c r="T15" s="505"/>
      <c r="U15" s="505"/>
      <c r="V15" s="506"/>
      <c r="W15" s="436" t="s">
        <v>137</v>
      </c>
      <c r="X15" s="437"/>
      <c r="Y15" s="437"/>
      <c r="Z15" s="437"/>
      <c r="AA15" s="437"/>
      <c r="AB15" s="427"/>
      <c r="AC15" s="471">
        <v>27661</v>
      </c>
      <c r="AD15" s="472"/>
      <c r="AE15" s="472"/>
      <c r="AF15" s="472"/>
      <c r="AG15" s="514"/>
      <c r="AH15" s="471">
        <v>27355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33153853</v>
      </c>
      <c r="BO15" s="384"/>
      <c r="BP15" s="384"/>
      <c r="BQ15" s="384"/>
      <c r="BR15" s="384"/>
      <c r="BS15" s="384"/>
      <c r="BT15" s="384"/>
      <c r="BU15" s="385"/>
      <c r="BV15" s="383">
        <v>32624486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30.8</v>
      </c>
      <c r="AD16" s="508"/>
      <c r="AE16" s="508"/>
      <c r="AF16" s="508"/>
      <c r="AG16" s="509"/>
      <c r="AH16" s="507">
        <v>31.5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38641658</v>
      </c>
      <c r="BO16" s="421"/>
      <c r="BP16" s="421"/>
      <c r="BQ16" s="421"/>
      <c r="BR16" s="421"/>
      <c r="BS16" s="421"/>
      <c r="BT16" s="421"/>
      <c r="BU16" s="422"/>
      <c r="BV16" s="420">
        <v>37745114</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58898</v>
      </c>
      <c r="AD17" s="472"/>
      <c r="AE17" s="472"/>
      <c r="AF17" s="472"/>
      <c r="AG17" s="514"/>
      <c r="AH17" s="471">
        <v>55482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42475989</v>
      </c>
      <c r="BO17" s="421"/>
      <c r="BP17" s="421"/>
      <c r="BQ17" s="421"/>
      <c r="BR17" s="421"/>
      <c r="BS17" s="421"/>
      <c r="BT17" s="421"/>
      <c r="BU17" s="422"/>
      <c r="BV17" s="420">
        <v>41853504</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635.15</v>
      </c>
      <c r="M18" s="544"/>
      <c r="N18" s="544"/>
      <c r="O18" s="544"/>
      <c r="P18" s="544"/>
      <c r="Q18" s="544"/>
      <c r="R18" s="545"/>
      <c r="S18" s="545"/>
      <c r="T18" s="545"/>
      <c r="U18" s="545"/>
      <c r="V18" s="546"/>
      <c r="W18" s="438"/>
      <c r="X18" s="439"/>
      <c r="Y18" s="439"/>
      <c r="Z18" s="439"/>
      <c r="AA18" s="439"/>
      <c r="AB18" s="430"/>
      <c r="AC18" s="547">
        <v>65.5</v>
      </c>
      <c r="AD18" s="548"/>
      <c r="AE18" s="548"/>
      <c r="AF18" s="548"/>
      <c r="AG18" s="549"/>
      <c r="AH18" s="547">
        <v>63.8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46101330</v>
      </c>
      <c r="BO18" s="421"/>
      <c r="BP18" s="421"/>
      <c r="BQ18" s="421"/>
      <c r="BR18" s="421"/>
      <c r="BS18" s="421"/>
      <c r="BT18" s="421"/>
      <c r="BU18" s="422"/>
      <c r="BV18" s="420">
        <v>44507245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310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59523291</v>
      </c>
      <c r="BO19" s="421"/>
      <c r="BP19" s="421"/>
      <c r="BQ19" s="421"/>
      <c r="BR19" s="421"/>
      <c r="BS19" s="421"/>
      <c r="BT19" s="421"/>
      <c r="BU19" s="422"/>
      <c r="BV19" s="420">
        <v>57043969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90158</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72354608</v>
      </c>
      <c r="BO22" s="384"/>
      <c r="BP22" s="384"/>
      <c r="BQ22" s="384"/>
      <c r="BR22" s="384"/>
      <c r="BS22" s="384"/>
      <c r="BT22" s="384"/>
      <c r="BU22" s="385"/>
      <c r="BV22" s="383">
        <v>74495589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49375937</v>
      </c>
      <c r="BO23" s="421"/>
      <c r="BP23" s="421"/>
      <c r="BQ23" s="421"/>
      <c r="BR23" s="421"/>
      <c r="BS23" s="421"/>
      <c r="BT23" s="421"/>
      <c r="BU23" s="422"/>
      <c r="BV23" s="420">
        <v>47749047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9700</v>
      </c>
      <c r="R24" s="472"/>
      <c r="S24" s="472"/>
      <c r="T24" s="472"/>
      <c r="U24" s="472"/>
      <c r="V24" s="514"/>
      <c r="W24" s="566"/>
      <c r="X24" s="567"/>
      <c r="Y24" s="568"/>
      <c r="Z24" s="470" t="s">
        <v>162</v>
      </c>
      <c r="AA24" s="450"/>
      <c r="AB24" s="450"/>
      <c r="AC24" s="450"/>
      <c r="AD24" s="450"/>
      <c r="AE24" s="450"/>
      <c r="AF24" s="450"/>
      <c r="AG24" s="451"/>
      <c r="AH24" s="471">
        <v>1442</v>
      </c>
      <c r="AI24" s="472"/>
      <c r="AJ24" s="472"/>
      <c r="AK24" s="472"/>
      <c r="AL24" s="514"/>
      <c r="AM24" s="471">
        <v>4706688</v>
      </c>
      <c r="AN24" s="472"/>
      <c r="AO24" s="472"/>
      <c r="AP24" s="472"/>
      <c r="AQ24" s="472"/>
      <c r="AR24" s="514"/>
      <c r="AS24" s="471">
        <v>3264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49889433</v>
      </c>
      <c r="BO24" s="421"/>
      <c r="BP24" s="421"/>
      <c r="BQ24" s="421"/>
      <c r="BR24" s="421"/>
      <c r="BS24" s="421"/>
      <c r="BT24" s="421"/>
      <c r="BU24" s="422"/>
      <c r="BV24" s="420">
        <v>49249399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7800</v>
      </c>
      <c r="R25" s="472"/>
      <c r="S25" s="472"/>
      <c r="T25" s="472"/>
      <c r="U25" s="472"/>
      <c r="V25" s="514"/>
      <c r="W25" s="566"/>
      <c r="X25" s="567"/>
      <c r="Y25" s="568"/>
      <c r="Z25" s="470" t="s">
        <v>165</v>
      </c>
      <c r="AA25" s="450"/>
      <c r="AB25" s="450"/>
      <c r="AC25" s="450"/>
      <c r="AD25" s="450"/>
      <c r="AE25" s="450"/>
      <c r="AF25" s="450"/>
      <c r="AG25" s="451"/>
      <c r="AH25" s="471">
        <v>288</v>
      </c>
      <c r="AI25" s="472"/>
      <c r="AJ25" s="472"/>
      <c r="AK25" s="472"/>
      <c r="AL25" s="514"/>
      <c r="AM25" s="471">
        <v>903744</v>
      </c>
      <c r="AN25" s="472"/>
      <c r="AO25" s="472"/>
      <c r="AP25" s="472"/>
      <c r="AQ25" s="472"/>
      <c r="AR25" s="514"/>
      <c r="AS25" s="471">
        <v>3138</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26182287</v>
      </c>
      <c r="BO25" s="384"/>
      <c r="BP25" s="384"/>
      <c r="BQ25" s="384"/>
      <c r="BR25" s="384"/>
      <c r="BS25" s="384"/>
      <c r="BT25" s="384"/>
      <c r="BU25" s="385"/>
      <c r="BV25" s="383">
        <v>24915919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7000</v>
      </c>
      <c r="R26" s="472"/>
      <c r="S26" s="472"/>
      <c r="T26" s="472"/>
      <c r="U26" s="472"/>
      <c r="V26" s="514"/>
      <c r="W26" s="566"/>
      <c r="X26" s="567"/>
      <c r="Y26" s="568"/>
      <c r="Z26" s="470" t="s">
        <v>168</v>
      </c>
      <c r="AA26" s="572"/>
      <c r="AB26" s="572"/>
      <c r="AC26" s="572"/>
      <c r="AD26" s="572"/>
      <c r="AE26" s="572"/>
      <c r="AF26" s="572"/>
      <c r="AG26" s="573"/>
      <c r="AH26" s="471">
        <v>40</v>
      </c>
      <c r="AI26" s="472"/>
      <c r="AJ26" s="472"/>
      <c r="AK26" s="472"/>
      <c r="AL26" s="514"/>
      <c r="AM26" s="471">
        <v>141320</v>
      </c>
      <c r="AN26" s="472"/>
      <c r="AO26" s="472"/>
      <c r="AP26" s="472"/>
      <c r="AQ26" s="472"/>
      <c r="AR26" s="514"/>
      <c r="AS26" s="471">
        <v>3533</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5600</v>
      </c>
      <c r="R27" s="472"/>
      <c r="S27" s="472"/>
      <c r="T27" s="472"/>
      <c r="U27" s="472"/>
      <c r="V27" s="514"/>
      <c r="W27" s="566"/>
      <c r="X27" s="567"/>
      <c r="Y27" s="568"/>
      <c r="Z27" s="470" t="s">
        <v>171</v>
      </c>
      <c r="AA27" s="450"/>
      <c r="AB27" s="450"/>
      <c r="AC27" s="450"/>
      <c r="AD27" s="450"/>
      <c r="AE27" s="450"/>
      <c r="AF27" s="450"/>
      <c r="AG27" s="451"/>
      <c r="AH27" s="471">
        <v>28</v>
      </c>
      <c r="AI27" s="472"/>
      <c r="AJ27" s="472"/>
      <c r="AK27" s="472"/>
      <c r="AL27" s="514"/>
      <c r="AM27" s="471">
        <v>107583</v>
      </c>
      <c r="AN27" s="472"/>
      <c r="AO27" s="472"/>
      <c r="AP27" s="472"/>
      <c r="AQ27" s="472"/>
      <c r="AR27" s="514"/>
      <c r="AS27" s="471">
        <v>3842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1606000</v>
      </c>
      <c r="BO27" s="540"/>
      <c r="BP27" s="540"/>
      <c r="BQ27" s="540"/>
      <c r="BR27" s="540"/>
      <c r="BS27" s="540"/>
      <c r="BT27" s="540"/>
      <c r="BU27" s="541"/>
      <c r="BV27" s="539">
        <v>1606000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5070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15977767</v>
      </c>
      <c r="BO28" s="384"/>
      <c r="BP28" s="384"/>
      <c r="BQ28" s="384"/>
      <c r="BR28" s="384"/>
      <c r="BS28" s="384"/>
      <c r="BT28" s="384"/>
      <c r="BU28" s="385"/>
      <c r="BV28" s="383">
        <v>15783213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28</v>
      </c>
      <c r="M29" s="472"/>
      <c r="N29" s="472"/>
      <c r="O29" s="472"/>
      <c r="P29" s="514"/>
      <c r="Q29" s="471">
        <v>4600</v>
      </c>
      <c r="R29" s="472"/>
      <c r="S29" s="472"/>
      <c r="T29" s="472"/>
      <c r="U29" s="472"/>
      <c r="V29" s="514"/>
      <c r="W29" s="569"/>
      <c r="X29" s="570"/>
      <c r="Y29" s="571"/>
      <c r="Z29" s="470" t="s">
        <v>177</v>
      </c>
      <c r="AA29" s="450"/>
      <c r="AB29" s="450"/>
      <c r="AC29" s="450"/>
      <c r="AD29" s="450"/>
      <c r="AE29" s="450"/>
      <c r="AF29" s="450"/>
      <c r="AG29" s="451"/>
      <c r="AH29" s="471">
        <v>1470</v>
      </c>
      <c r="AI29" s="472"/>
      <c r="AJ29" s="472"/>
      <c r="AK29" s="472"/>
      <c r="AL29" s="514"/>
      <c r="AM29" s="471">
        <v>4814271</v>
      </c>
      <c r="AN29" s="472"/>
      <c r="AO29" s="472"/>
      <c r="AP29" s="472"/>
      <c r="AQ29" s="472"/>
      <c r="AR29" s="514"/>
      <c r="AS29" s="471">
        <v>3275</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1024408</v>
      </c>
      <c r="BO29" s="421"/>
      <c r="BP29" s="421"/>
      <c r="BQ29" s="421"/>
      <c r="BR29" s="421"/>
      <c r="BS29" s="421"/>
      <c r="BT29" s="421"/>
      <c r="BU29" s="422"/>
      <c r="BV29" s="420">
        <v>2481314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15700795</v>
      </c>
      <c r="BO30" s="540"/>
      <c r="BP30" s="540"/>
      <c r="BQ30" s="540"/>
      <c r="BR30" s="540"/>
      <c r="BS30" s="540"/>
      <c r="BT30" s="540"/>
      <c r="BU30" s="541"/>
      <c r="BV30" s="539">
        <v>16653083</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IF('各会計、関係団体の財政状況及び健全化判断比率'!B32="","",'各会計、関係団体の財政状況及び健全化判断比率'!B32)</f>
        <v>特定地域生活排水処理事業特別会計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広島中央環境衛生組合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東広島流通センター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ひがしひろしま墓園管理事業特別会計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介護保険特別会計(保険事業勘定)</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広島県市町総合事務組合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東広島市土地開発公社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八本松駅前土地区画整理事業特別会計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広島県後期高齢者医療広域連合（一般会計）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東広島市教育文化振興事業団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広島県後期高齢者医療広域連合（特別会計）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東広島スマートエネルギー株式会社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広島県水道広域連合企業団（水道事業会計）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広島県水道広域連合企業団（工業用水道事業会計）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y19E/DMOZyuJgLSzuVCc7h9zr7Ez2/Dd+5DV9U+Y+gc6yQdsnM8Lez+znBFrTN6m7JpIwpdH9K0awfHmIN6Bbg==" saltValue="WpGgEQjbWxOxNcrNIFb8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533</v>
      </c>
      <c r="D34" s="1162"/>
      <c r="E34" s="1163"/>
      <c r="F34" s="32">
        <v>1.46</v>
      </c>
      <c r="G34" s="33">
        <v>1.99</v>
      </c>
      <c r="H34" s="33">
        <v>3.07</v>
      </c>
      <c r="I34" s="33">
        <v>4.07</v>
      </c>
      <c r="J34" s="34">
        <v>4.9400000000000004</v>
      </c>
      <c r="K34" s="22"/>
      <c r="L34" s="22"/>
      <c r="M34" s="22"/>
      <c r="N34" s="22"/>
      <c r="O34" s="22"/>
      <c r="P34" s="22"/>
    </row>
    <row r="35" spans="1:16" ht="39" customHeight="1" x14ac:dyDescent="0.15">
      <c r="A35" s="22"/>
      <c r="B35" s="35"/>
      <c r="C35" s="1158" t="s">
        <v>534</v>
      </c>
      <c r="D35" s="1158"/>
      <c r="E35" s="1159"/>
      <c r="F35" s="36">
        <v>7.86</v>
      </c>
      <c r="G35" s="37">
        <v>5.23</v>
      </c>
      <c r="H35" s="37">
        <v>4.99</v>
      </c>
      <c r="I35" s="37">
        <v>0.74</v>
      </c>
      <c r="J35" s="38">
        <v>1.7</v>
      </c>
      <c r="K35" s="22"/>
      <c r="L35" s="22"/>
      <c r="M35" s="22"/>
      <c r="N35" s="22"/>
      <c r="O35" s="22"/>
      <c r="P35" s="22"/>
    </row>
    <row r="36" spans="1:16" ht="39" customHeight="1" x14ac:dyDescent="0.15">
      <c r="A36" s="22"/>
      <c r="B36" s="35"/>
      <c r="C36" s="1158" t="s">
        <v>535</v>
      </c>
      <c r="D36" s="1158"/>
      <c r="E36" s="1159"/>
      <c r="F36" s="36">
        <v>0.06</v>
      </c>
      <c r="G36" s="37">
        <v>0.62</v>
      </c>
      <c r="H36" s="37">
        <v>0.39</v>
      </c>
      <c r="I36" s="37">
        <v>0.86</v>
      </c>
      <c r="J36" s="38">
        <v>0.61</v>
      </c>
      <c r="K36" s="22"/>
      <c r="L36" s="22"/>
      <c r="M36" s="22"/>
      <c r="N36" s="22"/>
      <c r="O36" s="22"/>
      <c r="P36" s="22"/>
    </row>
    <row r="37" spans="1:16" ht="39" customHeight="1" x14ac:dyDescent="0.15">
      <c r="A37" s="22"/>
      <c r="B37" s="35"/>
      <c r="C37" s="1158" t="s">
        <v>536</v>
      </c>
      <c r="D37" s="1158"/>
      <c r="E37" s="1159"/>
      <c r="F37" s="36">
        <v>0.05</v>
      </c>
      <c r="G37" s="37">
        <v>0.32</v>
      </c>
      <c r="H37" s="37">
        <v>0.27</v>
      </c>
      <c r="I37" s="37">
        <v>0.15</v>
      </c>
      <c r="J37" s="38">
        <v>0.11</v>
      </c>
      <c r="K37" s="22"/>
      <c r="L37" s="22"/>
      <c r="M37" s="22"/>
      <c r="N37" s="22"/>
      <c r="O37" s="22"/>
      <c r="P37" s="22"/>
    </row>
    <row r="38" spans="1:16" ht="39" customHeight="1" x14ac:dyDescent="0.15">
      <c r="A38" s="22"/>
      <c r="B38" s="35"/>
      <c r="C38" s="1158" t="s">
        <v>537</v>
      </c>
      <c r="D38" s="1158"/>
      <c r="E38" s="1159"/>
      <c r="F38" s="36">
        <v>0.05</v>
      </c>
      <c r="G38" s="37">
        <v>0.04</v>
      </c>
      <c r="H38" s="37">
        <v>0.04</v>
      </c>
      <c r="I38" s="37">
        <v>0.06</v>
      </c>
      <c r="J38" s="38">
        <v>0.02</v>
      </c>
      <c r="K38" s="22"/>
      <c r="L38" s="22"/>
      <c r="M38" s="22"/>
      <c r="N38" s="22"/>
      <c r="O38" s="22"/>
      <c r="P38" s="22"/>
    </row>
    <row r="39" spans="1:16" ht="39" customHeight="1" x14ac:dyDescent="0.15">
      <c r="A39" s="22"/>
      <c r="B39" s="35"/>
      <c r="C39" s="1158" t="s">
        <v>538</v>
      </c>
      <c r="D39" s="1158"/>
      <c r="E39" s="1159"/>
      <c r="F39" s="36" t="s">
        <v>488</v>
      </c>
      <c r="G39" s="37">
        <v>0</v>
      </c>
      <c r="H39" s="37">
        <v>0.04</v>
      </c>
      <c r="I39" s="37">
        <v>0.02</v>
      </c>
      <c r="J39" s="38">
        <v>0.01</v>
      </c>
      <c r="K39" s="22"/>
      <c r="L39" s="22"/>
      <c r="M39" s="22"/>
      <c r="N39" s="22"/>
      <c r="O39" s="22"/>
      <c r="P39" s="22"/>
    </row>
    <row r="40" spans="1:16" ht="39" customHeight="1" x14ac:dyDescent="0.15">
      <c r="A40" s="22"/>
      <c r="B40" s="35"/>
      <c r="C40" s="1158" t="s">
        <v>539</v>
      </c>
      <c r="D40" s="1158"/>
      <c r="E40" s="1159"/>
      <c r="F40" s="36">
        <v>0</v>
      </c>
      <c r="G40" s="37">
        <v>0</v>
      </c>
      <c r="H40" s="37">
        <v>0</v>
      </c>
      <c r="I40" s="37">
        <v>0</v>
      </c>
      <c r="J40" s="38">
        <v>0</v>
      </c>
      <c r="K40" s="22"/>
      <c r="L40" s="22"/>
      <c r="M40" s="22"/>
      <c r="N40" s="22"/>
      <c r="O40" s="22"/>
      <c r="P40" s="22"/>
    </row>
    <row r="41" spans="1:16" ht="39" customHeight="1" x14ac:dyDescent="0.15">
      <c r="A41" s="22"/>
      <c r="B41" s="35"/>
      <c r="C41" s="1158" t="s">
        <v>540</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
      <c r="A43" s="22"/>
      <c r="B43" s="40"/>
      <c r="C43" s="1160" t="s">
        <v>542</v>
      </c>
      <c r="D43" s="1160"/>
      <c r="E43" s="1161"/>
      <c r="F43" s="41">
        <v>14.66</v>
      </c>
      <c r="G43" s="42">
        <v>14.86</v>
      </c>
      <c r="H43" s="42">
        <v>14.78</v>
      </c>
      <c r="I43" s="42">
        <v>4.96</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aV8lnIRu4NiWtqhbxQBXKnznWODVr9zDO/wn9vRsbx3Hcu3IUaYtpjlV0W56qnBKqG/XfhBxc826Ylt5HGPw==" saltValue="Pq2IItHhfa0CxcuVRGqm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8861</v>
      </c>
      <c r="L45" s="58">
        <v>8895</v>
      </c>
      <c r="M45" s="58">
        <v>9125</v>
      </c>
      <c r="N45" s="58">
        <v>9201</v>
      </c>
      <c r="O45" s="59">
        <v>9033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585</v>
      </c>
      <c r="L48" s="62">
        <v>481</v>
      </c>
      <c r="M48" s="62">
        <v>466</v>
      </c>
      <c r="N48" s="62">
        <v>448</v>
      </c>
      <c r="O48" s="63">
        <v>372</v>
      </c>
      <c r="P48" s="46"/>
      <c r="Q48" s="46"/>
      <c r="R48" s="46"/>
      <c r="S48" s="46"/>
      <c r="T48" s="46"/>
      <c r="U48" s="46"/>
    </row>
    <row r="49" spans="1:21" ht="30.75" customHeight="1" x14ac:dyDescent="0.15">
      <c r="A49" s="46"/>
      <c r="B49" s="1166"/>
      <c r="C49" s="1167"/>
      <c r="D49" s="60"/>
      <c r="E49" s="1172" t="s">
        <v>14</v>
      </c>
      <c r="F49" s="1172"/>
      <c r="G49" s="1172"/>
      <c r="H49" s="1172"/>
      <c r="I49" s="1172"/>
      <c r="J49" s="1173"/>
      <c r="K49" s="61">
        <v>268</v>
      </c>
      <c r="L49" s="62">
        <v>206</v>
      </c>
      <c r="M49" s="62">
        <v>146</v>
      </c>
      <c r="N49" s="62">
        <v>130</v>
      </c>
      <c r="O49" s="63">
        <v>290</v>
      </c>
      <c r="P49" s="46"/>
      <c r="Q49" s="46"/>
      <c r="R49" s="46"/>
      <c r="S49" s="46"/>
      <c r="T49" s="46"/>
      <c r="U49" s="46"/>
    </row>
    <row r="50" spans="1:21" ht="30.75" customHeight="1" x14ac:dyDescent="0.15">
      <c r="A50" s="46"/>
      <c r="B50" s="1166"/>
      <c r="C50" s="1167"/>
      <c r="D50" s="60"/>
      <c r="E50" s="1172" t="s">
        <v>15</v>
      </c>
      <c r="F50" s="1172"/>
      <c r="G50" s="1172"/>
      <c r="H50" s="1172"/>
      <c r="I50" s="1172"/>
      <c r="J50" s="1173"/>
      <c r="K50" s="61">
        <v>4</v>
      </c>
      <c r="L50" s="62">
        <v>110</v>
      </c>
      <c r="M50" s="62">
        <v>73</v>
      </c>
      <c r="N50" s="62">
        <v>72</v>
      </c>
      <c r="O50" s="63">
        <v>72</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9346</v>
      </c>
      <c r="L52" s="62">
        <v>9089</v>
      </c>
      <c r="M52" s="62">
        <v>8857</v>
      </c>
      <c r="N52" s="62">
        <v>8605</v>
      </c>
      <c r="O52" s="63">
        <v>8336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372</v>
      </c>
      <c r="L53" s="67">
        <v>603</v>
      </c>
      <c r="M53" s="67">
        <v>953</v>
      </c>
      <c r="N53" s="67">
        <v>1246</v>
      </c>
      <c r="O53" s="68">
        <v>1431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QnvBYkMYYbRkKfyJc6cxhr9uX71/8L6+pauXR1oQVXs9yvLyKKsboCL5i+GhnZ+CRxviLGkp2xly0WxtM2UgQ==" saltValue="RRCFvflMCz4aZ3PO6ke5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74519</v>
      </c>
      <c r="J41" s="343">
        <v>74894</v>
      </c>
      <c r="K41" s="343">
        <v>75832</v>
      </c>
      <c r="L41" s="343">
        <v>74680</v>
      </c>
      <c r="M41" s="344">
        <v>72530</v>
      </c>
    </row>
    <row r="42" spans="2:13" ht="27.75" customHeight="1" x14ac:dyDescent="0.15">
      <c r="B42" s="1197"/>
      <c r="C42" s="1198"/>
      <c r="D42" s="104"/>
      <c r="E42" s="1203" t="s">
        <v>32</v>
      </c>
      <c r="F42" s="1203"/>
      <c r="G42" s="1203"/>
      <c r="H42" s="1204"/>
      <c r="I42" s="345">
        <v>4080</v>
      </c>
      <c r="J42" s="346">
        <v>1768</v>
      </c>
      <c r="K42" s="346">
        <v>1453</v>
      </c>
      <c r="L42" s="346">
        <v>1305</v>
      </c>
      <c r="M42" s="347">
        <v>1189</v>
      </c>
    </row>
    <row r="43" spans="2:13" ht="27.75" customHeight="1" x14ac:dyDescent="0.15">
      <c r="B43" s="1197"/>
      <c r="C43" s="1198"/>
      <c r="D43" s="104"/>
      <c r="E43" s="1203" t="s">
        <v>33</v>
      </c>
      <c r="F43" s="1203"/>
      <c r="G43" s="1203"/>
      <c r="H43" s="1204"/>
      <c r="I43" s="345">
        <v>8578</v>
      </c>
      <c r="J43" s="346">
        <v>6853</v>
      </c>
      <c r="K43" s="346">
        <v>6161</v>
      </c>
      <c r="L43" s="346">
        <v>6002</v>
      </c>
      <c r="M43" s="347">
        <v>5329</v>
      </c>
    </row>
    <row r="44" spans="2:13" ht="27.75" customHeight="1" x14ac:dyDescent="0.15">
      <c r="B44" s="1197"/>
      <c r="C44" s="1198"/>
      <c r="D44" s="104"/>
      <c r="E44" s="1203" t="s">
        <v>34</v>
      </c>
      <c r="F44" s="1203"/>
      <c r="G44" s="1203"/>
      <c r="H44" s="1204"/>
      <c r="I44" s="345">
        <v>2559</v>
      </c>
      <c r="J44" s="346">
        <v>10995</v>
      </c>
      <c r="K44" s="346">
        <v>14220</v>
      </c>
      <c r="L44" s="346">
        <v>14132</v>
      </c>
      <c r="M44" s="347">
        <v>14364</v>
      </c>
    </row>
    <row r="45" spans="2:13" ht="27.75" customHeight="1" x14ac:dyDescent="0.15">
      <c r="B45" s="1197"/>
      <c r="C45" s="1198"/>
      <c r="D45" s="104"/>
      <c r="E45" s="1203" t="s">
        <v>35</v>
      </c>
      <c r="F45" s="1203"/>
      <c r="G45" s="1203"/>
      <c r="H45" s="1204"/>
      <c r="I45" s="345">
        <v>8922</v>
      </c>
      <c r="J45" s="346">
        <v>9001</v>
      </c>
      <c r="K45" s="346">
        <v>9013</v>
      </c>
      <c r="L45" s="346">
        <v>9112</v>
      </c>
      <c r="M45" s="347">
        <v>9453</v>
      </c>
    </row>
    <row r="46" spans="2:13" ht="27.75" customHeight="1" x14ac:dyDescent="0.15">
      <c r="B46" s="1197"/>
      <c r="C46" s="1198"/>
      <c r="D46" s="105"/>
      <c r="E46" s="1203" t="s">
        <v>36</v>
      </c>
      <c r="F46" s="1203"/>
      <c r="G46" s="1203"/>
      <c r="H46" s="1204"/>
      <c r="I46" s="345" t="s">
        <v>488</v>
      </c>
      <c r="J46" s="346">
        <v>1</v>
      </c>
      <c r="K46" s="346">
        <v>137</v>
      </c>
      <c r="L46" s="346">
        <v>63</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28189</v>
      </c>
      <c r="J50" s="346">
        <v>29608</v>
      </c>
      <c r="K50" s="346">
        <v>32118</v>
      </c>
      <c r="L50" s="346">
        <v>36995</v>
      </c>
      <c r="M50" s="347">
        <v>34900</v>
      </c>
    </row>
    <row r="51" spans="2:13" ht="27.75" customHeight="1" x14ac:dyDescent="0.15">
      <c r="B51" s="1197"/>
      <c r="C51" s="1198"/>
      <c r="D51" s="104"/>
      <c r="E51" s="1203" t="s">
        <v>42</v>
      </c>
      <c r="F51" s="1203"/>
      <c r="G51" s="1203"/>
      <c r="H51" s="1204"/>
      <c r="I51" s="345">
        <v>10010</v>
      </c>
      <c r="J51" s="346">
        <v>8646</v>
      </c>
      <c r="K51" s="346">
        <v>8006</v>
      </c>
      <c r="L51" s="346">
        <v>9508</v>
      </c>
      <c r="M51" s="347">
        <v>9572</v>
      </c>
    </row>
    <row r="52" spans="2:13" ht="27.75" customHeight="1" x14ac:dyDescent="0.15">
      <c r="B52" s="1199"/>
      <c r="C52" s="1200"/>
      <c r="D52" s="104"/>
      <c r="E52" s="1203" t="s">
        <v>43</v>
      </c>
      <c r="F52" s="1203"/>
      <c r="G52" s="1203"/>
      <c r="H52" s="1204"/>
      <c r="I52" s="345">
        <v>73558</v>
      </c>
      <c r="J52" s="346">
        <v>73390</v>
      </c>
      <c r="K52" s="346">
        <v>77874</v>
      </c>
      <c r="L52" s="346">
        <v>77392</v>
      </c>
      <c r="M52" s="347">
        <v>74638</v>
      </c>
    </row>
    <row r="53" spans="2:13" ht="27.75" customHeight="1" thickBot="1" x14ac:dyDescent="0.2">
      <c r="B53" s="1210" t="s">
        <v>19</v>
      </c>
      <c r="C53" s="1211"/>
      <c r="D53" s="108"/>
      <c r="E53" s="1212" t="s">
        <v>44</v>
      </c>
      <c r="F53" s="1212"/>
      <c r="G53" s="1212"/>
      <c r="H53" s="1213"/>
      <c r="I53" s="348">
        <v>-13098</v>
      </c>
      <c r="J53" s="349">
        <v>-8133</v>
      </c>
      <c r="K53" s="349">
        <v>-11182</v>
      </c>
      <c r="L53" s="349">
        <v>-18601</v>
      </c>
      <c r="M53" s="350">
        <v>-16245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uYK1SOosAY0j+85AipE5RkGw4JkqoKHhGeQipMzk4Ix+DQoXDpNz7tN89GbKNkmxCysk8ffQE/P/Fy5wxOnCQ==" saltValue="QOV+p5BuLcUJyxZausH6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15274</v>
      </c>
      <c r="G55" s="120">
        <v>15783</v>
      </c>
      <c r="H55" s="121">
        <v>15978</v>
      </c>
    </row>
    <row r="56" spans="2:8" ht="52.5" customHeight="1" x14ac:dyDescent="0.15">
      <c r="B56" s="122"/>
      <c r="C56" s="1224" t="s">
        <v>47</v>
      </c>
      <c r="D56" s="1224"/>
      <c r="E56" s="1225"/>
      <c r="F56" s="123">
        <v>3080</v>
      </c>
      <c r="G56" s="123">
        <v>2481</v>
      </c>
      <c r="H56" s="124">
        <v>1024</v>
      </c>
    </row>
    <row r="57" spans="2:8" ht="53.25" customHeight="1" x14ac:dyDescent="0.15">
      <c r="B57" s="122"/>
      <c r="C57" s="1226" t="s">
        <v>48</v>
      </c>
      <c r="D57" s="1226"/>
      <c r="E57" s="1227"/>
      <c r="F57" s="125">
        <v>11973</v>
      </c>
      <c r="G57" s="125">
        <v>16653</v>
      </c>
      <c r="H57" s="126">
        <v>15701</v>
      </c>
    </row>
    <row r="58" spans="2:8" ht="45.75" customHeight="1" x14ac:dyDescent="0.15">
      <c r="B58" s="127"/>
      <c r="C58" s="1214" t="s">
        <v>560</v>
      </c>
      <c r="D58" s="1215"/>
      <c r="E58" s="1216"/>
      <c r="F58" s="128">
        <v>6178</v>
      </c>
      <c r="G58" s="128">
        <v>6199</v>
      </c>
      <c r="H58" s="129">
        <v>5908</v>
      </c>
    </row>
    <row r="59" spans="2:8" ht="45.75" customHeight="1" x14ac:dyDescent="0.15">
      <c r="B59" s="127"/>
      <c r="C59" s="1214" t="s">
        <v>561</v>
      </c>
      <c r="D59" s="1215"/>
      <c r="E59" s="1216"/>
      <c r="F59" s="128" t="s">
        <v>559</v>
      </c>
      <c r="G59" s="128">
        <v>4800</v>
      </c>
      <c r="H59" s="129">
        <v>4804</v>
      </c>
    </row>
    <row r="60" spans="2:8" ht="45.75" customHeight="1" x14ac:dyDescent="0.15">
      <c r="B60" s="127"/>
      <c r="C60" s="1214" t="s">
        <v>562</v>
      </c>
      <c r="D60" s="1215"/>
      <c r="E60" s="1216"/>
      <c r="F60" s="128">
        <v>4186</v>
      </c>
      <c r="G60" s="128">
        <v>4502</v>
      </c>
      <c r="H60" s="129">
        <v>3901</v>
      </c>
    </row>
    <row r="61" spans="2:8" ht="45.75" customHeight="1" x14ac:dyDescent="0.15">
      <c r="B61" s="127"/>
      <c r="C61" s="1214" t="s">
        <v>563</v>
      </c>
      <c r="D61" s="1215"/>
      <c r="E61" s="1216"/>
      <c r="F61" s="128">
        <v>467</v>
      </c>
      <c r="G61" s="128">
        <v>447</v>
      </c>
      <c r="H61" s="129">
        <v>424</v>
      </c>
    </row>
    <row r="62" spans="2:8" ht="45.75" customHeight="1" thickBot="1" x14ac:dyDescent="0.2">
      <c r="B62" s="130"/>
      <c r="C62" s="1217" t="s">
        <v>564</v>
      </c>
      <c r="D62" s="1218"/>
      <c r="E62" s="1219"/>
      <c r="F62" s="131">
        <v>736</v>
      </c>
      <c r="G62" s="131">
        <v>306</v>
      </c>
      <c r="H62" s="132">
        <v>247</v>
      </c>
    </row>
    <row r="63" spans="2:8" ht="52.5" customHeight="1" thickBot="1" x14ac:dyDescent="0.2">
      <c r="B63" s="133"/>
      <c r="C63" s="1220" t="s">
        <v>49</v>
      </c>
      <c r="D63" s="1220"/>
      <c r="E63" s="1221"/>
      <c r="F63" s="134">
        <v>30327</v>
      </c>
      <c r="G63" s="134">
        <v>34918</v>
      </c>
      <c r="H63" s="135">
        <v>32703</v>
      </c>
    </row>
    <row r="64" spans="2:8" x14ac:dyDescent="0.15"/>
  </sheetData>
  <sheetProtection algorithmName="SHA-512" hashValue="3eY+oxx9awVz5In+G9PQgSGHqopp3CvznOXJp6FdxcdX8sgL1OJjwZw8drZH3lBipTRYmsHKZE0E2pKSPxx9wQ==" saltValue="YrG0wVUBmcz3bbPpM7PM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569</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570</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526</v>
      </c>
      <c r="BQ50" s="1241"/>
      <c r="BR50" s="1241"/>
      <c r="BS50" s="1241"/>
      <c r="BT50" s="1241"/>
      <c r="BU50" s="1241"/>
      <c r="BV50" s="1241"/>
      <c r="BW50" s="1241"/>
      <c r="BX50" s="1241" t="s">
        <v>527</v>
      </c>
      <c r="BY50" s="1241"/>
      <c r="BZ50" s="1241"/>
      <c r="CA50" s="1241"/>
      <c r="CB50" s="1241"/>
      <c r="CC50" s="1241"/>
      <c r="CD50" s="1241"/>
      <c r="CE50" s="1241"/>
      <c r="CF50" s="1241" t="s">
        <v>528</v>
      </c>
      <c r="CG50" s="1241"/>
      <c r="CH50" s="1241"/>
      <c r="CI50" s="1241"/>
      <c r="CJ50" s="1241"/>
      <c r="CK50" s="1241"/>
      <c r="CL50" s="1241"/>
      <c r="CM50" s="1241"/>
      <c r="CN50" s="1241" t="s">
        <v>529</v>
      </c>
      <c r="CO50" s="1241"/>
      <c r="CP50" s="1241"/>
      <c r="CQ50" s="1241"/>
      <c r="CR50" s="1241"/>
      <c r="CS50" s="1241"/>
      <c r="CT50" s="1241"/>
      <c r="CU50" s="1241"/>
      <c r="CV50" s="1241" t="s">
        <v>530</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571</v>
      </c>
      <c r="AO51" s="1244"/>
      <c r="AP51" s="1244"/>
      <c r="AQ51" s="1244"/>
      <c r="AR51" s="1244"/>
      <c r="AS51" s="1244"/>
      <c r="AT51" s="1244"/>
      <c r="AU51" s="1244"/>
      <c r="AV51" s="1244"/>
      <c r="AW51" s="1244"/>
      <c r="AX51" s="1244"/>
      <c r="AY51" s="1244"/>
      <c r="AZ51" s="1244"/>
      <c r="BA51" s="1244"/>
      <c r="BB51" s="1244" t="s">
        <v>572</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573</v>
      </c>
      <c r="BC53" s="1244"/>
      <c r="BD53" s="1244"/>
      <c r="BE53" s="1244"/>
      <c r="BF53" s="1244"/>
      <c r="BG53" s="1244"/>
      <c r="BH53" s="1244"/>
      <c r="BI53" s="1244"/>
      <c r="BJ53" s="1244"/>
      <c r="BK53" s="1244"/>
      <c r="BL53" s="1244"/>
      <c r="BM53" s="1244"/>
      <c r="BN53" s="1244"/>
      <c r="BO53" s="1244"/>
      <c r="BP53" s="1242">
        <v>45.2</v>
      </c>
      <c r="BQ53" s="1242"/>
      <c r="BR53" s="1242"/>
      <c r="BS53" s="1242"/>
      <c r="BT53" s="1242"/>
      <c r="BU53" s="1242"/>
      <c r="BV53" s="1242"/>
      <c r="BW53" s="1242"/>
      <c r="BX53" s="1242">
        <v>46.1</v>
      </c>
      <c r="BY53" s="1242"/>
      <c r="BZ53" s="1242"/>
      <c r="CA53" s="1242"/>
      <c r="CB53" s="1242"/>
      <c r="CC53" s="1242"/>
      <c r="CD53" s="1242"/>
      <c r="CE53" s="1242"/>
      <c r="CF53" s="1242">
        <v>48.6</v>
      </c>
      <c r="CG53" s="1242"/>
      <c r="CH53" s="1242"/>
      <c r="CI53" s="1242"/>
      <c r="CJ53" s="1242"/>
      <c r="CK53" s="1242"/>
      <c r="CL53" s="1242"/>
      <c r="CM53" s="1242"/>
      <c r="CN53" s="1242">
        <v>50</v>
      </c>
      <c r="CO53" s="1242"/>
      <c r="CP53" s="1242"/>
      <c r="CQ53" s="1242"/>
      <c r="CR53" s="1242"/>
      <c r="CS53" s="1242"/>
      <c r="CT53" s="1242"/>
      <c r="CU53" s="1242"/>
      <c r="CV53" s="1242">
        <v>51.5</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574</v>
      </c>
      <c r="AO55" s="1241"/>
      <c r="AP55" s="1241"/>
      <c r="AQ55" s="1241"/>
      <c r="AR55" s="1241"/>
      <c r="AS55" s="1241"/>
      <c r="AT55" s="1241"/>
      <c r="AU55" s="1241"/>
      <c r="AV55" s="1241"/>
      <c r="AW55" s="1241"/>
      <c r="AX55" s="1241"/>
      <c r="AY55" s="1241"/>
      <c r="AZ55" s="1241"/>
      <c r="BA55" s="1241"/>
      <c r="BB55" s="1244" t="s">
        <v>572</v>
      </c>
      <c r="BC55" s="1244"/>
      <c r="BD55" s="1244"/>
      <c r="BE55" s="1244"/>
      <c r="BF55" s="1244"/>
      <c r="BG55" s="1244"/>
      <c r="BH55" s="1244"/>
      <c r="BI55" s="1244"/>
      <c r="BJ55" s="1244"/>
      <c r="BK55" s="1244"/>
      <c r="BL55" s="1244"/>
      <c r="BM55" s="1244"/>
      <c r="BN55" s="1244"/>
      <c r="BO55" s="1244"/>
      <c r="BP55" s="1242">
        <v>18.399999999999999</v>
      </c>
      <c r="BQ55" s="1242"/>
      <c r="BR55" s="1242"/>
      <c r="BS55" s="1242"/>
      <c r="BT55" s="1242"/>
      <c r="BU55" s="1242"/>
      <c r="BV55" s="1242"/>
      <c r="BW55" s="1242"/>
      <c r="BX55" s="1242">
        <v>13.5</v>
      </c>
      <c r="BY55" s="1242"/>
      <c r="BZ55" s="1242"/>
      <c r="CA55" s="1242"/>
      <c r="CB55" s="1242"/>
      <c r="CC55" s="1242"/>
      <c r="CD55" s="1242"/>
      <c r="CE55" s="1242"/>
      <c r="CF55" s="1242">
        <v>1.5</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573</v>
      </c>
      <c r="BC57" s="1244"/>
      <c r="BD57" s="1244"/>
      <c r="BE57" s="1244"/>
      <c r="BF57" s="1244"/>
      <c r="BG57" s="1244"/>
      <c r="BH57" s="1244"/>
      <c r="BI57" s="1244"/>
      <c r="BJ57" s="1244"/>
      <c r="BK57" s="1244"/>
      <c r="BL57" s="1244"/>
      <c r="BM57" s="1244"/>
      <c r="BN57" s="1244"/>
      <c r="BO57" s="1244"/>
      <c r="BP57" s="1242">
        <v>59.8</v>
      </c>
      <c r="BQ57" s="1242"/>
      <c r="BR57" s="1242"/>
      <c r="BS57" s="1242"/>
      <c r="BT57" s="1242"/>
      <c r="BU57" s="1242"/>
      <c r="BV57" s="1242"/>
      <c r="BW57" s="1242"/>
      <c r="BX57" s="1242">
        <v>60.2</v>
      </c>
      <c r="BY57" s="1242"/>
      <c r="BZ57" s="1242"/>
      <c r="CA57" s="1242"/>
      <c r="CB57" s="1242"/>
      <c r="CC57" s="1242"/>
      <c r="CD57" s="1242"/>
      <c r="CE57" s="1242"/>
      <c r="CF57" s="1242">
        <v>60.1</v>
      </c>
      <c r="CG57" s="1242"/>
      <c r="CH57" s="1242"/>
      <c r="CI57" s="1242"/>
      <c r="CJ57" s="1242"/>
      <c r="CK57" s="1242"/>
      <c r="CL57" s="1242"/>
      <c r="CM57" s="1242"/>
      <c r="CN57" s="1242">
        <v>61.6</v>
      </c>
      <c r="CO57" s="1242"/>
      <c r="CP57" s="1242"/>
      <c r="CQ57" s="1242"/>
      <c r="CR57" s="1242"/>
      <c r="CS57" s="1242"/>
      <c r="CT57" s="1242"/>
      <c r="CU57" s="1242"/>
      <c r="CV57" s="1242">
        <v>61.8</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575</v>
      </c>
    </row>
    <row r="64" spans="1:109" x14ac:dyDescent="0.15">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576</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570</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526</v>
      </c>
      <c r="BQ72" s="1241"/>
      <c r="BR72" s="1241"/>
      <c r="BS72" s="1241"/>
      <c r="BT72" s="1241"/>
      <c r="BU72" s="1241"/>
      <c r="BV72" s="1241"/>
      <c r="BW72" s="1241"/>
      <c r="BX72" s="1241" t="s">
        <v>527</v>
      </c>
      <c r="BY72" s="1241"/>
      <c r="BZ72" s="1241"/>
      <c r="CA72" s="1241"/>
      <c r="CB72" s="1241"/>
      <c r="CC72" s="1241"/>
      <c r="CD72" s="1241"/>
      <c r="CE72" s="1241"/>
      <c r="CF72" s="1241" t="s">
        <v>528</v>
      </c>
      <c r="CG72" s="1241"/>
      <c r="CH72" s="1241"/>
      <c r="CI72" s="1241"/>
      <c r="CJ72" s="1241"/>
      <c r="CK72" s="1241"/>
      <c r="CL72" s="1241"/>
      <c r="CM72" s="1241"/>
      <c r="CN72" s="1241" t="s">
        <v>529</v>
      </c>
      <c r="CO72" s="1241"/>
      <c r="CP72" s="1241"/>
      <c r="CQ72" s="1241"/>
      <c r="CR72" s="1241"/>
      <c r="CS72" s="1241"/>
      <c r="CT72" s="1241"/>
      <c r="CU72" s="1241"/>
      <c r="CV72" s="1241" t="s">
        <v>530</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571</v>
      </c>
      <c r="AO73" s="1244"/>
      <c r="AP73" s="1244"/>
      <c r="AQ73" s="1244"/>
      <c r="AR73" s="1244"/>
      <c r="AS73" s="1244"/>
      <c r="AT73" s="1244"/>
      <c r="AU73" s="1244"/>
      <c r="AV73" s="1244"/>
      <c r="AW73" s="1244"/>
      <c r="AX73" s="1244"/>
      <c r="AY73" s="1244"/>
      <c r="AZ73" s="1244"/>
      <c r="BA73" s="1244"/>
      <c r="BB73" s="1244" t="s">
        <v>572</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577</v>
      </c>
      <c r="BC75" s="1244"/>
      <c r="BD75" s="1244"/>
      <c r="BE75" s="1244"/>
      <c r="BF75" s="1244"/>
      <c r="BG75" s="1244"/>
      <c r="BH75" s="1244"/>
      <c r="BI75" s="1244"/>
      <c r="BJ75" s="1244"/>
      <c r="BK75" s="1244"/>
      <c r="BL75" s="1244"/>
      <c r="BM75" s="1244"/>
      <c r="BN75" s="1244"/>
      <c r="BO75" s="1244"/>
      <c r="BP75" s="1242">
        <v>0.5</v>
      </c>
      <c r="BQ75" s="1242"/>
      <c r="BR75" s="1242"/>
      <c r="BS75" s="1242"/>
      <c r="BT75" s="1242"/>
      <c r="BU75" s="1242"/>
      <c r="BV75" s="1242"/>
      <c r="BW75" s="1242"/>
      <c r="BX75" s="1242">
        <v>1</v>
      </c>
      <c r="BY75" s="1242"/>
      <c r="BZ75" s="1242"/>
      <c r="CA75" s="1242"/>
      <c r="CB75" s="1242"/>
      <c r="CC75" s="1242"/>
      <c r="CD75" s="1242"/>
      <c r="CE75" s="1242"/>
      <c r="CF75" s="1242">
        <v>1.6</v>
      </c>
      <c r="CG75" s="1242"/>
      <c r="CH75" s="1242"/>
      <c r="CI75" s="1242"/>
      <c r="CJ75" s="1242"/>
      <c r="CK75" s="1242"/>
      <c r="CL75" s="1242"/>
      <c r="CM75" s="1242"/>
      <c r="CN75" s="1242">
        <v>2.2999999999999998</v>
      </c>
      <c r="CO75" s="1242"/>
      <c r="CP75" s="1242"/>
      <c r="CQ75" s="1242"/>
      <c r="CR75" s="1242"/>
      <c r="CS75" s="1242"/>
      <c r="CT75" s="1242"/>
      <c r="CU75" s="1242"/>
      <c r="CV75" s="1242">
        <v>2.9</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574</v>
      </c>
      <c r="AO77" s="1241"/>
      <c r="AP77" s="1241"/>
      <c r="AQ77" s="1241"/>
      <c r="AR77" s="1241"/>
      <c r="AS77" s="1241"/>
      <c r="AT77" s="1241"/>
      <c r="AU77" s="1241"/>
      <c r="AV77" s="1241"/>
      <c r="AW77" s="1241"/>
      <c r="AX77" s="1241"/>
      <c r="AY77" s="1241"/>
      <c r="AZ77" s="1241"/>
      <c r="BA77" s="1241"/>
      <c r="BB77" s="1244" t="s">
        <v>572</v>
      </c>
      <c r="BC77" s="1244"/>
      <c r="BD77" s="1244"/>
      <c r="BE77" s="1244"/>
      <c r="BF77" s="1244"/>
      <c r="BG77" s="1244"/>
      <c r="BH77" s="1244"/>
      <c r="BI77" s="1244"/>
      <c r="BJ77" s="1244"/>
      <c r="BK77" s="1244"/>
      <c r="BL77" s="1244"/>
      <c r="BM77" s="1244"/>
      <c r="BN77" s="1244"/>
      <c r="BO77" s="1244"/>
      <c r="BP77" s="1242">
        <v>18.399999999999999</v>
      </c>
      <c r="BQ77" s="1242"/>
      <c r="BR77" s="1242"/>
      <c r="BS77" s="1242"/>
      <c r="BT77" s="1242"/>
      <c r="BU77" s="1242"/>
      <c r="BV77" s="1242"/>
      <c r="BW77" s="1242"/>
      <c r="BX77" s="1242">
        <v>13.5</v>
      </c>
      <c r="BY77" s="1242"/>
      <c r="BZ77" s="1242"/>
      <c r="CA77" s="1242"/>
      <c r="CB77" s="1242"/>
      <c r="CC77" s="1242"/>
      <c r="CD77" s="1242"/>
      <c r="CE77" s="1242"/>
      <c r="CF77" s="1242">
        <v>1.5</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577</v>
      </c>
      <c r="BC79" s="1244"/>
      <c r="BD79" s="1244"/>
      <c r="BE79" s="1244"/>
      <c r="BF79" s="1244"/>
      <c r="BG79" s="1244"/>
      <c r="BH79" s="1244"/>
      <c r="BI79" s="1244"/>
      <c r="BJ79" s="1244"/>
      <c r="BK79" s="1244"/>
      <c r="BL79" s="1244"/>
      <c r="BM79" s="1244"/>
      <c r="BN79" s="1244"/>
      <c r="BO79" s="1244"/>
      <c r="BP79" s="1242">
        <v>5</v>
      </c>
      <c r="BQ79" s="1242"/>
      <c r="BR79" s="1242"/>
      <c r="BS79" s="1242"/>
      <c r="BT79" s="1242"/>
      <c r="BU79" s="1242"/>
      <c r="BV79" s="1242"/>
      <c r="BW79" s="1242"/>
      <c r="BX79" s="1242">
        <v>4.3</v>
      </c>
      <c r="BY79" s="1242"/>
      <c r="BZ79" s="1242"/>
      <c r="CA79" s="1242"/>
      <c r="CB79" s="1242"/>
      <c r="CC79" s="1242"/>
      <c r="CD79" s="1242"/>
      <c r="CE79" s="1242"/>
      <c r="CF79" s="1242">
        <v>3.9</v>
      </c>
      <c r="CG79" s="1242"/>
      <c r="CH79" s="1242"/>
      <c r="CI79" s="1242"/>
      <c r="CJ79" s="1242"/>
      <c r="CK79" s="1242"/>
      <c r="CL79" s="1242"/>
      <c r="CM79" s="1242"/>
      <c r="CN79" s="1242">
        <v>3.8</v>
      </c>
      <c r="CO79" s="1242"/>
      <c r="CP79" s="1242"/>
      <c r="CQ79" s="1242"/>
      <c r="CR79" s="1242"/>
      <c r="CS79" s="1242"/>
      <c r="CT79" s="1242"/>
      <c r="CU79" s="1242"/>
      <c r="CV79" s="1242">
        <v>3.9</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CpdNCUjljbASKQiPkDwGHglp+RHii84v2HFGEvk8pM5WZycXIB753Cqu8bfqPnGjEC6Dt4fc9nmHPTb4ZNk8A==" saltValue="TZqnKHWBg7ycOFcrYmvR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HNqVrPcdeETUzCZe9LQ2ElRj2MRcZoMdTfFAoJm0n0uKvBVrNqVx3f5NDvVdfRuD8QwUZMl8NeJajt2mEl/HgA==" saltValue="QsRTkPFVKqBkjgtelqI+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GXYlsIbcZineR5MzIzy+dXmkP5fBgacFLh8PrJyrwa/DxZi1KLw1zAFzc/fLSSv62Qz7Zk+5Rz0IUSBznp4Og==" saltValue="LPW1+xPW4NkEdN87A2PD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46426</v>
      </c>
      <c r="E3" s="154"/>
      <c r="F3" s="155">
        <v>56662</v>
      </c>
      <c r="G3" s="156"/>
      <c r="H3" s="157"/>
    </row>
    <row r="4" spans="1:8" x14ac:dyDescent="0.15">
      <c r="A4" s="158"/>
      <c r="B4" s="159"/>
      <c r="C4" s="160"/>
      <c r="D4" s="161">
        <v>24855</v>
      </c>
      <c r="E4" s="162"/>
      <c r="F4" s="163">
        <v>34709</v>
      </c>
      <c r="G4" s="164"/>
      <c r="H4" s="165"/>
    </row>
    <row r="5" spans="1:8" x14ac:dyDescent="0.15">
      <c r="A5" s="146" t="s">
        <v>520</v>
      </c>
      <c r="B5" s="151"/>
      <c r="C5" s="152"/>
      <c r="D5" s="153">
        <v>59986</v>
      </c>
      <c r="E5" s="154"/>
      <c r="F5" s="155">
        <v>60285</v>
      </c>
      <c r="G5" s="156"/>
      <c r="H5" s="157"/>
    </row>
    <row r="6" spans="1:8" x14ac:dyDescent="0.15">
      <c r="A6" s="158"/>
      <c r="B6" s="159"/>
      <c r="C6" s="160"/>
      <c r="D6" s="161">
        <v>31252</v>
      </c>
      <c r="E6" s="162"/>
      <c r="F6" s="163">
        <v>36445</v>
      </c>
      <c r="G6" s="164"/>
      <c r="H6" s="165"/>
    </row>
    <row r="7" spans="1:8" x14ac:dyDescent="0.15">
      <c r="A7" s="146" t="s">
        <v>521</v>
      </c>
      <c r="B7" s="151"/>
      <c r="C7" s="152"/>
      <c r="D7" s="153">
        <v>49009</v>
      </c>
      <c r="E7" s="154"/>
      <c r="F7" s="155">
        <v>52714</v>
      </c>
      <c r="G7" s="156"/>
      <c r="H7" s="157"/>
    </row>
    <row r="8" spans="1:8" x14ac:dyDescent="0.15">
      <c r="A8" s="158"/>
      <c r="B8" s="159"/>
      <c r="C8" s="160"/>
      <c r="D8" s="161">
        <v>24671</v>
      </c>
      <c r="E8" s="162"/>
      <c r="F8" s="163">
        <v>29032</v>
      </c>
      <c r="G8" s="164"/>
      <c r="H8" s="165"/>
    </row>
    <row r="9" spans="1:8" x14ac:dyDescent="0.15">
      <c r="A9" s="146" t="s">
        <v>522</v>
      </c>
      <c r="B9" s="151"/>
      <c r="C9" s="152"/>
      <c r="D9" s="153">
        <v>67625</v>
      </c>
      <c r="E9" s="154"/>
      <c r="F9" s="155">
        <v>46001</v>
      </c>
      <c r="G9" s="156"/>
      <c r="H9" s="157"/>
    </row>
    <row r="10" spans="1:8" x14ac:dyDescent="0.15">
      <c r="A10" s="158"/>
      <c r="B10" s="159"/>
      <c r="C10" s="160"/>
      <c r="D10" s="161">
        <v>36440</v>
      </c>
      <c r="E10" s="162"/>
      <c r="F10" s="163">
        <v>27974</v>
      </c>
      <c r="G10" s="164"/>
      <c r="H10" s="165"/>
    </row>
    <row r="11" spans="1:8" x14ac:dyDescent="0.15">
      <c r="A11" s="146" t="s">
        <v>523</v>
      </c>
      <c r="B11" s="151"/>
      <c r="C11" s="152"/>
      <c r="D11" s="153">
        <v>65738</v>
      </c>
      <c r="E11" s="154"/>
      <c r="F11" s="155">
        <v>52878</v>
      </c>
      <c r="G11" s="156"/>
      <c r="H11" s="157"/>
    </row>
    <row r="12" spans="1:8" x14ac:dyDescent="0.15">
      <c r="A12" s="158"/>
      <c r="B12" s="159"/>
      <c r="C12" s="166"/>
      <c r="D12" s="161">
        <v>32941</v>
      </c>
      <c r="E12" s="162"/>
      <c r="F12" s="163">
        <v>32136</v>
      </c>
      <c r="G12" s="164"/>
      <c r="H12" s="165"/>
    </row>
    <row r="13" spans="1:8" x14ac:dyDescent="0.15">
      <c r="A13" s="146"/>
      <c r="B13" s="151"/>
      <c r="C13" s="152"/>
      <c r="D13" s="153">
        <v>57757</v>
      </c>
      <c r="E13" s="154"/>
      <c r="F13" s="155">
        <v>53708</v>
      </c>
      <c r="G13" s="167"/>
      <c r="H13" s="157"/>
    </row>
    <row r="14" spans="1:8" x14ac:dyDescent="0.15">
      <c r="A14" s="158"/>
      <c r="B14" s="159"/>
      <c r="C14" s="160"/>
      <c r="D14" s="161">
        <v>30032</v>
      </c>
      <c r="E14" s="162"/>
      <c r="F14" s="163">
        <v>32059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7.86</v>
      </c>
      <c r="C19" s="168">
        <f>ROUND(VALUE(SUBSTITUTE(実質収支比率等に係る経年分析!G$48,"▲","-")),2)</f>
        <v>5.24</v>
      </c>
      <c r="D19" s="168">
        <f>ROUND(VALUE(SUBSTITUTE(実質収支比率等に係る経年分析!H$48,"▲","-")),2)</f>
        <v>5.04</v>
      </c>
      <c r="E19" s="168">
        <f>ROUND(VALUE(SUBSTITUTE(実質収支比率等に係る経年分析!I$48,"▲","-")),2)</f>
        <v>0.77</v>
      </c>
      <c r="F19" s="168">
        <f>ROUND(VALUE(SUBSTITUTE(実質収支比率等に係る経年分析!J$48,"▲","-")),2)</f>
        <v>1.72</v>
      </c>
    </row>
    <row r="20" spans="1:11" x14ac:dyDescent="0.15">
      <c r="A20" s="168" t="s">
        <v>53</v>
      </c>
      <c r="B20" s="168">
        <f>ROUND(VALUE(SUBSTITUTE(実質収支比率等に係る経年分析!F$47,"▲","-")),2)</f>
        <v>29.58</v>
      </c>
      <c r="C20" s="168">
        <f>ROUND(VALUE(SUBSTITUTE(実質収支比率等に係る経年分析!G$47,"▲","-")),2)</f>
        <v>32.49</v>
      </c>
      <c r="D20" s="168">
        <f>ROUND(VALUE(SUBSTITUTE(実質収支比率等に係る経年分析!H$47,"▲","-")),2)</f>
        <v>31.51</v>
      </c>
      <c r="E20" s="168">
        <f>ROUND(VALUE(SUBSTITUTE(実質収支比率等に係る経年分析!I$47,"▲","-")),2)</f>
        <v>33.61</v>
      </c>
      <c r="F20" s="168">
        <f>ROUND(VALUE(SUBSTITUTE(実質収支比率等に係る経年分析!J$47,"▲","-")),2)</f>
        <v>33.06</v>
      </c>
    </row>
    <row r="21" spans="1:11" x14ac:dyDescent="0.15">
      <c r="A21" s="168" t="s">
        <v>54</v>
      </c>
      <c r="B21" s="168">
        <f>IF(ISNUMBER(VALUE(SUBSTITUTE(実質収支比率等に係る経年分析!F$49,"▲","-"))),ROUND(VALUE(SUBSTITUTE(実質収支比率等に係る経年分析!F$49,"▲","-")),2),NA())</f>
        <v>7</v>
      </c>
      <c r="C21" s="168">
        <f>IF(ISNUMBER(VALUE(SUBSTITUTE(実質収支比率等に係る経年分析!G$49,"▲","-"))),ROUND(VALUE(SUBSTITUTE(実質収支比率等に係る経年分析!G$49,"▲","-")),2),NA())</f>
        <v>2.13</v>
      </c>
      <c r="D21" s="168">
        <f>IF(ISNUMBER(VALUE(SUBSTITUTE(実質収支比率等に係る経年分析!H$49,"▲","-"))),ROUND(VALUE(SUBSTITUTE(実質収支比率等に係る経年分析!H$49,"▲","-")),2),NA())</f>
        <v>-0.02</v>
      </c>
      <c r="E21" s="168">
        <f>IF(ISNUMBER(VALUE(SUBSTITUTE(実質収支比率等に係る経年分析!I$49,"▲","-"))),ROUND(VALUE(SUBSTITUTE(実質収支比率等に係る経年分析!I$49,"▲","-")),2),NA())</f>
        <v>-3.35</v>
      </c>
      <c r="F21" s="168">
        <f>IF(ISNUMBER(VALUE(SUBSTITUTE(実質収支比率等に係る経年分析!J$49,"▲","-"))),ROUND(VALUE(SUBSTITUTE(実質収支比率等に係る経年分析!J$49,"▲","-")),2),NA())</f>
        <v>1.97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14.66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14.86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14.78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4.96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特定地域生活排水処理事業特別会計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ひがしひろしま墓園管理事業特別会計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八本松駅前土地区画整理事業特別会計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15">
      <c r="A34" s="169" t="str">
        <f>IF(連結実質赤字比率に係る赤字・黒字の構成分析!C$36="",NA(),連結実質赤字比率に係る赤字・黒字の構成分析!C$36)</f>
        <v>介護保険特別会計(保険事業勘定)</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0.61</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1.7</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4.9400000000000004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9346</v>
      </c>
      <c r="E42" s="170"/>
      <c r="F42" s="170"/>
      <c r="G42" s="170">
        <f>'実質公債費比率（分子）の構造'!L$52</f>
        <v>9089</v>
      </c>
      <c r="H42" s="170"/>
      <c r="I42" s="170"/>
      <c r="J42" s="170">
        <f>'実質公債費比率（分子）の構造'!M$52</f>
        <v>8857</v>
      </c>
      <c r="K42" s="170"/>
      <c r="L42" s="170"/>
      <c r="M42" s="170">
        <f>'実質公債費比率（分子）の構造'!N$52</f>
        <v>8605</v>
      </c>
      <c r="N42" s="170"/>
      <c r="O42" s="170"/>
      <c r="P42" s="170">
        <f>'実質公債費比率（分子）の構造'!O$52</f>
        <v>8336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v>
      </c>
      <c r="C44" s="170"/>
      <c r="D44" s="170"/>
      <c r="E44" s="170">
        <f>'実質公債費比率（分子）の構造'!L$50</f>
        <v>110</v>
      </c>
      <c r="F44" s="170"/>
      <c r="G44" s="170"/>
      <c r="H44" s="170">
        <f>'実質公債費比率（分子）の構造'!M$50</f>
        <v>73</v>
      </c>
      <c r="I44" s="170"/>
      <c r="J44" s="170"/>
      <c r="K44" s="170">
        <f>'実質公債費比率（分子）の構造'!N$50</f>
        <v>72</v>
      </c>
      <c r="L44" s="170"/>
      <c r="M44" s="170"/>
      <c r="N44" s="170">
        <f>'実質公債費比率（分子）の構造'!O$50</f>
        <v>72</v>
      </c>
      <c r="O44" s="170"/>
      <c r="P44" s="170"/>
    </row>
    <row r="45" spans="1:16" x14ac:dyDescent="0.15">
      <c r="A45" s="170" t="s">
        <v>63</v>
      </c>
      <c r="B45" s="170">
        <f>'実質公債費比率（分子）の構造'!K$49</f>
        <v>268</v>
      </c>
      <c r="C45" s="170"/>
      <c r="D45" s="170"/>
      <c r="E45" s="170">
        <f>'実質公債費比率（分子）の構造'!L$49</f>
        <v>206</v>
      </c>
      <c r="F45" s="170"/>
      <c r="G45" s="170"/>
      <c r="H45" s="170">
        <f>'実質公債費比率（分子）の構造'!M$49</f>
        <v>146</v>
      </c>
      <c r="I45" s="170"/>
      <c r="J45" s="170"/>
      <c r="K45" s="170">
        <f>'実質公債費比率（分子）の構造'!N$49</f>
        <v>130</v>
      </c>
      <c r="L45" s="170"/>
      <c r="M45" s="170"/>
      <c r="N45" s="170">
        <f>'実質公債費比率（分子）の構造'!O$49</f>
        <v>290</v>
      </c>
      <c r="O45" s="170"/>
      <c r="P45" s="170"/>
    </row>
    <row r="46" spans="1:16" x14ac:dyDescent="0.15">
      <c r="A46" s="170" t="s">
        <v>64</v>
      </c>
      <c r="B46" s="170">
        <f>'実質公債費比率（分子）の構造'!K$48</f>
        <v>585</v>
      </c>
      <c r="C46" s="170"/>
      <c r="D46" s="170"/>
      <c r="E46" s="170">
        <f>'実質公債費比率（分子）の構造'!L$48</f>
        <v>481</v>
      </c>
      <c r="F46" s="170"/>
      <c r="G46" s="170"/>
      <c r="H46" s="170">
        <f>'実質公債費比率（分子）の構造'!M$48</f>
        <v>466</v>
      </c>
      <c r="I46" s="170"/>
      <c r="J46" s="170"/>
      <c r="K46" s="170">
        <f>'実質公債費比率（分子）の構造'!N$48</f>
        <v>448</v>
      </c>
      <c r="L46" s="170"/>
      <c r="M46" s="170"/>
      <c r="N46" s="170">
        <f>'実質公債費比率（分子）の構造'!O$48</f>
        <v>372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8861</v>
      </c>
      <c r="C49" s="170"/>
      <c r="D49" s="170"/>
      <c r="E49" s="170">
        <f>'実質公債費比率（分子）の構造'!L$45</f>
        <v>8895</v>
      </c>
      <c r="F49" s="170"/>
      <c r="G49" s="170"/>
      <c r="H49" s="170">
        <f>'実質公債費比率（分子）の構造'!M$45</f>
        <v>9125</v>
      </c>
      <c r="I49" s="170"/>
      <c r="J49" s="170"/>
      <c r="K49" s="170">
        <f>'実質公債費比率（分子）の構造'!N$45</f>
        <v>9201</v>
      </c>
      <c r="L49" s="170"/>
      <c r="M49" s="170"/>
      <c r="N49" s="170">
        <f>'実質公債費比率（分子）の構造'!O$45</f>
        <v>9033</v>
      </c>
      <c r="O49" s="170"/>
      <c r="P49" s="170"/>
    </row>
    <row r="50" spans="1:16" x14ac:dyDescent="0.15">
      <c r="A50" s="170" t="s">
        <v>67</v>
      </c>
      <c r="B50" s="170" t="e">
        <f>NA()</f>
        <v>#N/A</v>
      </c>
      <c r="C50" s="170">
        <f>IF(ISNUMBER('実質公債費比率（分子）の構造'!K$53),'実質公債費比率（分子）の構造'!K$53,NA())</f>
        <v>372</v>
      </c>
      <c r="D50" s="170" t="e">
        <f>NA()</f>
        <v>#N/A</v>
      </c>
      <c r="E50" s="170" t="e">
        <f>NA()</f>
        <v>#N/A</v>
      </c>
      <c r="F50" s="170">
        <f>IF(ISNUMBER('実質公債費比率（分子）の構造'!L$53),'実質公債費比率（分子）の構造'!L$53,NA())</f>
        <v>603</v>
      </c>
      <c r="G50" s="170" t="e">
        <f>NA()</f>
        <v>#N/A</v>
      </c>
      <c r="H50" s="170" t="e">
        <f>NA()</f>
        <v>#N/A</v>
      </c>
      <c r="I50" s="170">
        <f>IF(ISNUMBER('実質公債費比率（分子）の構造'!M$53),'実質公債費比率（分子）の構造'!M$53,NA())</f>
        <v>953</v>
      </c>
      <c r="J50" s="170" t="e">
        <f>NA()</f>
        <v>#N/A</v>
      </c>
      <c r="K50" s="170" t="e">
        <f>NA()</f>
        <v>#N/A</v>
      </c>
      <c r="L50" s="170">
        <f>IF(ISNUMBER('実質公債費比率（分子）の構造'!N$53),'実質公債費比率（分子）の構造'!N$53,NA())</f>
        <v>1246</v>
      </c>
      <c r="M50" s="170" t="e">
        <f>NA()</f>
        <v>#N/A</v>
      </c>
      <c r="N50" s="170" t="e">
        <f>NA()</f>
        <v>#N/A</v>
      </c>
      <c r="O50" s="170">
        <f>IF(ISNUMBER('実質公債費比率（分子）の構造'!O$53),'実質公債費比率（分子）の構造'!O$53,NA())</f>
        <v>1431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73558</v>
      </c>
      <c r="E56" s="169"/>
      <c r="F56" s="169"/>
      <c r="G56" s="169">
        <f>'将来負担比率（分子）の構造'!J$52</f>
        <v>73390</v>
      </c>
      <c r="H56" s="169"/>
      <c r="I56" s="169"/>
      <c r="J56" s="169">
        <f>'将来負担比率（分子）の構造'!K$52</f>
        <v>77874</v>
      </c>
      <c r="K56" s="169"/>
      <c r="L56" s="169"/>
      <c r="M56" s="169">
        <f>'将来負担比率（分子）の構造'!L$52</f>
        <v>77392</v>
      </c>
      <c r="N56" s="169"/>
      <c r="O56" s="169"/>
      <c r="P56" s="169">
        <f>'将来負担比率（分子）の構造'!M$52</f>
        <v>74638</v>
      </c>
    </row>
    <row r="57" spans="1:16" x14ac:dyDescent="0.15">
      <c r="A57" s="169" t="s">
        <v>42</v>
      </c>
      <c r="B57" s="169"/>
      <c r="C57" s="169"/>
      <c r="D57" s="169">
        <f>'将来負担比率（分子）の構造'!I$51</f>
        <v>10010</v>
      </c>
      <c r="E57" s="169"/>
      <c r="F57" s="169"/>
      <c r="G57" s="169">
        <f>'将来負担比率（分子）の構造'!J$51</f>
        <v>8646</v>
      </c>
      <c r="H57" s="169"/>
      <c r="I57" s="169"/>
      <c r="J57" s="169">
        <f>'将来負担比率（分子）の構造'!K$51</f>
        <v>8006</v>
      </c>
      <c r="K57" s="169"/>
      <c r="L57" s="169"/>
      <c r="M57" s="169">
        <f>'将来負担比率（分子）の構造'!L$51</f>
        <v>9508</v>
      </c>
      <c r="N57" s="169"/>
      <c r="O57" s="169"/>
      <c r="P57" s="169">
        <f>'将来負担比率（分子）の構造'!M$51</f>
        <v>9572</v>
      </c>
    </row>
    <row r="58" spans="1:16" x14ac:dyDescent="0.15">
      <c r="A58" s="169" t="s">
        <v>41</v>
      </c>
      <c r="B58" s="169"/>
      <c r="C58" s="169"/>
      <c r="D58" s="169">
        <f>'将来負担比率（分子）の構造'!I$50</f>
        <v>28189</v>
      </c>
      <c r="E58" s="169"/>
      <c r="F58" s="169"/>
      <c r="G58" s="169">
        <f>'将来負担比率（分子）の構造'!J$50</f>
        <v>29608</v>
      </c>
      <c r="H58" s="169"/>
      <c r="I58" s="169"/>
      <c r="J58" s="169">
        <f>'将来負担比率（分子）の構造'!K$50</f>
        <v>32118</v>
      </c>
      <c r="K58" s="169"/>
      <c r="L58" s="169"/>
      <c r="M58" s="169">
        <f>'将来負担比率（分子）の構造'!L$50</f>
        <v>36995</v>
      </c>
      <c r="N58" s="169"/>
      <c r="O58" s="169"/>
      <c r="P58" s="169">
        <f>'将来負担比率（分子）の構造'!M$50</f>
        <v>34900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f>'将来負担比率（分子）の構造'!J$46</f>
        <v>1</v>
      </c>
      <c r="F61" s="169"/>
      <c r="G61" s="169"/>
      <c r="H61" s="169">
        <f>'将来負担比率（分子）の構造'!K$46</f>
        <v>137</v>
      </c>
      <c r="I61" s="169"/>
      <c r="J61" s="169"/>
      <c r="K61" s="169">
        <f>'将来負担比率（分子）の構造'!L$46</f>
        <v>63</v>
      </c>
      <c r="L61" s="169"/>
      <c r="M61" s="169"/>
      <c r="N61" s="169" t="str">
        <f>'将来負担比率（分子）の構造'!M$46</f>
        <v>-</v>
      </c>
      <c r="O61" s="169"/>
      <c r="P61" s="169"/>
    </row>
    <row r="62" spans="1:16" x14ac:dyDescent="0.15">
      <c r="A62" s="169" t="s">
        <v>35</v>
      </c>
      <c r="B62" s="169">
        <f>'将来負担比率（分子）の構造'!I$45</f>
        <v>8922</v>
      </c>
      <c r="C62" s="169"/>
      <c r="D62" s="169"/>
      <c r="E62" s="169">
        <f>'将来負担比率（分子）の構造'!J$45</f>
        <v>9001</v>
      </c>
      <c r="F62" s="169"/>
      <c r="G62" s="169"/>
      <c r="H62" s="169">
        <f>'将来負担比率（分子）の構造'!K$45</f>
        <v>9013</v>
      </c>
      <c r="I62" s="169"/>
      <c r="J62" s="169"/>
      <c r="K62" s="169">
        <f>'将来負担比率（分子）の構造'!L$45</f>
        <v>9112</v>
      </c>
      <c r="L62" s="169"/>
      <c r="M62" s="169"/>
      <c r="N62" s="169">
        <f>'将来負担比率（分子）の構造'!M$45</f>
        <v>9453</v>
      </c>
      <c r="O62" s="169"/>
      <c r="P62" s="169"/>
    </row>
    <row r="63" spans="1:16" x14ac:dyDescent="0.15">
      <c r="A63" s="169" t="s">
        <v>34</v>
      </c>
      <c r="B63" s="169">
        <f>'将来負担比率（分子）の構造'!I$44</f>
        <v>2559</v>
      </c>
      <c r="C63" s="169"/>
      <c r="D63" s="169"/>
      <c r="E63" s="169">
        <f>'将来負担比率（分子）の構造'!J$44</f>
        <v>10995</v>
      </c>
      <c r="F63" s="169"/>
      <c r="G63" s="169"/>
      <c r="H63" s="169">
        <f>'将来負担比率（分子）の構造'!K$44</f>
        <v>14220</v>
      </c>
      <c r="I63" s="169"/>
      <c r="J63" s="169"/>
      <c r="K63" s="169">
        <f>'将来負担比率（分子）の構造'!L$44</f>
        <v>14132</v>
      </c>
      <c r="L63" s="169"/>
      <c r="M63" s="169"/>
      <c r="N63" s="169">
        <f>'将来負担比率（分子）の構造'!M$44</f>
        <v>14364</v>
      </c>
      <c r="O63" s="169"/>
      <c r="P63" s="169"/>
    </row>
    <row r="64" spans="1:16" x14ac:dyDescent="0.15">
      <c r="A64" s="169" t="s">
        <v>33</v>
      </c>
      <c r="B64" s="169">
        <f>'将来負担比率（分子）の構造'!I$43</f>
        <v>8578</v>
      </c>
      <c r="C64" s="169"/>
      <c r="D64" s="169"/>
      <c r="E64" s="169">
        <f>'将来負担比率（分子）の構造'!J$43</f>
        <v>6853</v>
      </c>
      <c r="F64" s="169"/>
      <c r="G64" s="169"/>
      <c r="H64" s="169">
        <f>'将来負担比率（分子）の構造'!K$43</f>
        <v>6161</v>
      </c>
      <c r="I64" s="169"/>
      <c r="J64" s="169"/>
      <c r="K64" s="169">
        <f>'将来負担比率（分子）の構造'!L$43</f>
        <v>6002</v>
      </c>
      <c r="L64" s="169"/>
      <c r="M64" s="169"/>
      <c r="N64" s="169">
        <f>'将来負担比率（分子）の構造'!M$43</f>
        <v>5329</v>
      </c>
      <c r="O64" s="169"/>
      <c r="P64" s="169"/>
    </row>
    <row r="65" spans="1:16" x14ac:dyDescent="0.15">
      <c r="A65" s="169" t="s">
        <v>32</v>
      </c>
      <c r="B65" s="169">
        <f>'将来負担比率（分子）の構造'!I$42</f>
        <v>4080</v>
      </c>
      <c r="C65" s="169"/>
      <c r="D65" s="169"/>
      <c r="E65" s="169">
        <f>'将来負担比率（分子）の構造'!J$42</f>
        <v>1768</v>
      </c>
      <c r="F65" s="169"/>
      <c r="G65" s="169"/>
      <c r="H65" s="169">
        <f>'将来負担比率（分子）の構造'!K$42</f>
        <v>1453</v>
      </c>
      <c r="I65" s="169"/>
      <c r="J65" s="169"/>
      <c r="K65" s="169">
        <f>'将来負担比率（分子）の構造'!L$42</f>
        <v>1305</v>
      </c>
      <c r="L65" s="169"/>
      <c r="M65" s="169"/>
      <c r="N65" s="169">
        <f>'将来負担比率（分子）の構造'!M$42</f>
        <v>1189</v>
      </c>
      <c r="O65" s="169"/>
      <c r="P65" s="169"/>
    </row>
    <row r="66" spans="1:16" x14ac:dyDescent="0.15">
      <c r="A66" s="169" t="s">
        <v>31</v>
      </c>
      <c r="B66" s="169">
        <f>'将来負担比率（分子）の構造'!I$41</f>
        <v>74519</v>
      </c>
      <c r="C66" s="169"/>
      <c r="D66" s="169"/>
      <c r="E66" s="169">
        <f>'将来負担比率（分子）の構造'!J$41</f>
        <v>74894</v>
      </c>
      <c r="F66" s="169"/>
      <c r="G66" s="169"/>
      <c r="H66" s="169">
        <f>'将来負担比率（分子）の構造'!K$41</f>
        <v>75832</v>
      </c>
      <c r="I66" s="169"/>
      <c r="J66" s="169"/>
      <c r="K66" s="169">
        <f>'将来負担比率（分子）の構造'!L$41</f>
        <v>74680</v>
      </c>
      <c r="L66" s="169"/>
      <c r="M66" s="169"/>
      <c r="N66" s="169">
        <f>'将来負担比率（分子）の構造'!M$41</f>
        <v>72530</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15274</v>
      </c>
      <c r="C72" s="173">
        <f>基金残高に係る経年分析!G55</f>
        <v>15783</v>
      </c>
      <c r="D72" s="173">
        <f>基金残高に係る経年分析!H55</f>
        <v>15978</v>
      </c>
    </row>
    <row r="73" spans="1:16" x14ac:dyDescent="0.15">
      <c r="A73" s="172" t="s">
        <v>74</v>
      </c>
      <c r="B73" s="173">
        <f>基金残高に係る経年分析!F56</f>
        <v>3080</v>
      </c>
      <c r="C73" s="173">
        <f>基金残高に係る経年分析!G56</f>
        <v>2481</v>
      </c>
      <c r="D73" s="173">
        <f>基金残高に係る経年分析!H56</f>
        <v>1024</v>
      </c>
    </row>
    <row r="74" spans="1:16" x14ac:dyDescent="0.15">
      <c r="A74" s="172" t="s">
        <v>75</v>
      </c>
      <c r="B74" s="173">
        <f>基金残高に係る経年分析!F57</f>
        <v>11973</v>
      </c>
      <c r="C74" s="173">
        <f>基金残高に係る経年分析!G57</f>
        <v>16653</v>
      </c>
      <c r="D74" s="173">
        <f>基金残高に係る経年分析!H57</f>
        <v>15701</v>
      </c>
    </row>
  </sheetData>
  <sheetProtection algorithmName="SHA-512" hashValue="Lt5IPMY6L+3g7kID0944mge4B1Fgqgf8KHg7YQzvKoci24PQoSGd070rZDm1m1ostGgiExSUY0YO79HL/SPf2Q==" saltValue="9fakCrDPuKi1ymnL8ty7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38348066</v>
      </c>
      <c r="S5" s="626"/>
      <c r="T5" s="626"/>
      <c r="U5" s="626"/>
      <c r="V5" s="626"/>
      <c r="W5" s="626"/>
      <c r="X5" s="626"/>
      <c r="Y5" s="627"/>
      <c r="Z5" s="628">
        <v>38.9</v>
      </c>
      <c r="AA5" s="628"/>
      <c r="AB5" s="628"/>
      <c r="AC5" s="628"/>
      <c r="AD5" s="629">
        <v>36641134</v>
      </c>
      <c r="AE5" s="629"/>
      <c r="AF5" s="629"/>
      <c r="AG5" s="629"/>
      <c r="AH5" s="629"/>
      <c r="AI5" s="629"/>
      <c r="AJ5" s="629"/>
      <c r="AK5" s="629"/>
      <c r="AL5" s="630">
        <v>74.2</v>
      </c>
      <c r="AM5" s="631"/>
      <c r="AN5" s="631"/>
      <c r="AO5" s="632"/>
      <c r="AP5" s="622" t="s">
        <v>216</v>
      </c>
      <c r="AQ5" s="623"/>
      <c r="AR5" s="623"/>
      <c r="AS5" s="623"/>
      <c r="AT5" s="623"/>
      <c r="AU5" s="623"/>
      <c r="AV5" s="623"/>
      <c r="AW5" s="623"/>
      <c r="AX5" s="623"/>
      <c r="AY5" s="623"/>
      <c r="AZ5" s="623"/>
      <c r="BA5" s="623"/>
      <c r="BB5" s="623"/>
      <c r="BC5" s="623"/>
      <c r="BD5" s="623"/>
      <c r="BE5" s="623"/>
      <c r="BF5" s="624"/>
      <c r="BG5" s="636">
        <v>36638493</v>
      </c>
      <c r="BH5" s="637"/>
      <c r="BI5" s="637"/>
      <c r="BJ5" s="637"/>
      <c r="BK5" s="637"/>
      <c r="BL5" s="637"/>
      <c r="BM5" s="637"/>
      <c r="BN5" s="638"/>
      <c r="BO5" s="639">
        <v>95.5</v>
      </c>
      <c r="BP5" s="639"/>
      <c r="BQ5" s="639"/>
      <c r="BR5" s="639"/>
      <c r="BS5" s="640">
        <v>496523</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697539</v>
      </c>
      <c r="S6" s="637"/>
      <c r="T6" s="637"/>
      <c r="U6" s="637"/>
      <c r="V6" s="637"/>
      <c r="W6" s="637"/>
      <c r="X6" s="637"/>
      <c r="Y6" s="638"/>
      <c r="Z6" s="639">
        <v>0.7</v>
      </c>
      <c r="AA6" s="639"/>
      <c r="AB6" s="639"/>
      <c r="AC6" s="639"/>
      <c r="AD6" s="640">
        <v>697539</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36638493</v>
      </c>
      <c r="BH6" s="637"/>
      <c r="BI6" s="637"/>
      <c r="BJ6" s="637"/>
      <c r="BK6" s="637"/>
      <c r="BL6" s="637"/>
      <c r="BM6" s="637"/>
      <c r="BN6" s="638"/>
      <c r="BO6" s="639">
        <v>95.5</v>
      </c>
      <c r="BP6" s="639"/>
      <c r="BQ6" s="639"/>
      <c r="BR6" s="639"/>
      <c r="BS6" s="640">
        <v>496523</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433776</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433481</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13776</v>
      </c>
      <c r="S7" s="637"/>
      <c r="T7" s="637"/>
      <c r="U7" s="637"/>
      <c r="V7" s="637"/>
      <c r="W7" s="637"/>
      <c r="X7" s="637"/>
      <c r="Y7" s="638"/>
      <c r="Z7" s="639">
        <v>0</v>
      </c>
      <c r="AA7" s="639"/>
      <c r="AB7" s="639"/>
      <c r="AC7" s="639"/>
      <c r="AD7" s="640">
        <v>13776</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13677607</v>
      </c>
      <c r="BH7" s="637"/>
      <c r="BI7" s="637"/>
      <c r="BJ7" s="637"/>
      <c r="BK7" s="637"/>
      <c r="BL7" s="637"/>
      <c r="BM7" s="637"/>
      <c r="BN7" s="638"/>
      <c r="BO7" s="639">
        <v>35.700000000000003</v>
      </c>
      <c r="BP7" s="639"/>
      <c r="BQ7" s="639"/>
      <c r="BR7" s="639"/>
      <c r="BS7" s="640">
        <v>496523</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9588461</v>
      </c>
      <c r="CS7" s="637"/>
      <c r="CT7" s="637"/>
      <c r="CU7" s="637"/>
      <c r="CV7" s="637"/>
      <c r="CW7" s="637"/>
      <c r="CX7" s="637"/>
      <c r="CY7" s="638"/>
      <c r="CZ7" s="639">
        <v>10</v>
      </c>
      <c r="DA7" s="639"/>
      <c r="DB7" s="639"/>
      <c r="DC7" s="639"/>
      <c r="DD7" s="645">
        <v>437742</v>
      </c>
      <c r="DE7" s="637"/>
      <c r="DF7" s="637"/>
      <c r="DG7" s="637"/>
      <c r="DH7" s="637"/>
      <c r="DI7" s="637"/>
      <c r="DJ7" s="637"/>
      <c r="DK7" s="637"/>
      <c r="DL7" s="637"/>
      <c r="DM7" s="637"/>
      <c r="DN7" s="637"/>
      <c r="DO7" s="637"/>
      <c r="DP7" s="638"/>
      <c r="DQ7" s="645">
        <v>7196253</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178360</v>
      </c>
      <c r="S8" s="637"/>
      <c r="T8" s="637"/>
      <c r="U8" s="637"/>
      <c r="V8" s="637"/>
      <c r="W8" s="637"/>
      <c r="X8" s="637"/>
      <c r="Y8" s="638"/>
      <c r="Z8" s="639">
        <v>0.2</v>
      </c>
      <c r="AA8" s="639"/>
      <c r="AB8" s="639"/>
      <c r="AC8" s="639"/>
      <c r="AD8" s="640">
        <v>178360</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346969</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34330106</v>
      </c>
      <c r="CS8" s="637"/>
      <c r="CT8" s="637"/>
      <c r="CU8" s="637"/>
      <c r="CV8" s="637"/>
      <c r="CW8" s="637"/>
      <c r="CX8" s="637"/>
      <c r="CY8" s="638"/>
      <c r="CZ8" s="639">
        <v>35.700000000000003</v>
      </c>
      <c r="DA8" s="639"/>
      <c r="DB8" s="639"/>
      <c r="DC8" s="639"/>
      <c r="DD8" s="645">
        <v>716002</v>
      </c>
      <c r="DE8" s="637"/>
      <c r="DF8" s="637"/>
      <c r="DG8" s="637"/>
      <c r="DH8" s="637"/>
      <c r="DI8" s="637"/>
      <c r="DJ8" s="637"/>
      <c r="DK8" s="637"/>
      <c r="DL8" s="637"/>
      <c r="DM8" s="637"/>
      <c r="DN8" s="637"/>
      <c r="DO8" s="637"/>
      <c r="DP8" s="638"/>
      <c r="DQ8" s="645">
        <v>17549395</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197101</v>
      </c>
      <c r="S9" s="637"/>
      <c r="T9" s="637"/>
      <c r="U9" s="637"/>
      <c r="V9" s="637"/>
      <c r="W9" s="637"/>
      <c r="X9" s="637"/>
      <c r="Y9" s="638"/>
      <c r="Z9" s="639">
        <v>0.2</v>
      </c>
      <c r="AA9" s="639"/>
      <c r="AB9" s="639"/>
      <c r="AC9" s="639"/>
      <c r="AD9" s="640">
        <v>197101</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11018802</v>
      </c>
      <c r="BH9" s="637"/>
      <c r="BI9" s="637"/>
      <c r="BJ9" s="637"/>
      <c r="BK9" s="637"/>
      <c r="BL9" s="637"/>
      <c r="BM9" s="637"/>
      <c r="BN9" s="638"/>
      <c r="BO9" s="639">
        <v>28.7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6877964</v>
      </c>
      <c r="CS9" s="637"/>
      <c r="CT9" s="637"/>
      <c r="CU9" s="637"/>
      <c r="CV9" s="637"/>
      <c r="CW9" s="637"/>
      <c r="CX9" s="637"/>
      <c r="CY9" s="638"/>
      <c r="CZ9" s="639">
        <v>7.2</v>
      </c>
      <c r="DA9" s="639"/>
      <c r="DB9" s="639"/>
      <c r="DC9" s="639"/>
      <c r="DD9" s="645">
        <v>163255</v>
      </c>
      <c r="DE9" s="637"/>
      <c r="DF9" s="637"/>
      <c r="DG9" s="637"/>
      <c r="DH9" s="637"/>
      <c r="DI9" s="637"/>
      <c r="DJ9" s="637"/>
      <c r="DK9" s="637"/>
      <c r="DL9" s="637"/>
      <c r="DM9" s="637"/>
      <c r="DN9" s="637"/>
      <c r="DO9" s="637"/>
      <c r="DP9" s="638"/>
      <c r="DQ9" s="645">
        <v>4783117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570907</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277383</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36247</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4891450</v>
      </c>
      <c r="S11" s="637"/>
      <c r="T11" s="637"/>
      <c r="U11" s="637"/>
      <c r="V11" s="637"/>
      <c r="W11" s="637"/>
      <c r="X11" s="637"/>
      <c r="Y11" s="638"/>
      <c r="Z11" s="641">
        <v>5</v>
      </c>
      <c r="AA11" s="642"/>
      <c r="AB11" s="642"/>
      <c r="AC11" s="648"/>
      <c r="AD11" s="645">
        <v>4891450</v>
      </c>
      <c r="AE11" s="637"/>
      <c r="AF11" s="637"/>
      <c r="AG11" s="637"/>
      <c r="AH11" s="637"/>
      <c r="AI11" s="637"/>
      <c r="AJ11" s="637"/>
      <c r="AK11" s="638"/>
      <c r="AL11" s="641">
        <v>9.9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1740929</v>
      </c>
      <c r="BH11" s="637"/>
      <c r="BI11" s="637"/>
      <c r="BJ11" s="637"/>
      <c r="BK11" s="637"/>
      <c r="BL11" s="637"/>
      <c r="BM11" s="637"/>
      <c r="BN11" s="638"/>
      <c r="BO11" s="639">
        <v>4.5</v>
      </c>
      <c r="BP11" s="639"/>
      <c r="BQ11" s="639"/>
      <c r="BR11" s="639"/>
      <c r="BS11" s="640">
        <v>496523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2050208</v>
      </c>
      <c r="CS11" s="637"/>
      <c r="CT11" s="637"/>
      <c r="CU11" s="637"/>
      <c r="CV11" s="637"/>
      <c r="CW11" s="637"/>
      <c r="CX11" s="637"/>
      <c r="CY11" s="638"/>
      <c r="CZ11" s="639">
        <v>2.1</v>
      </c>
      <c r="DA11" s="639"/>
      <c r="DB11" s="639"/>
      <c r="DC11" s="639"/>
      <c r="DD11" s="645">
        <v>394692</v>
      </c>
      <c r="DE11" s="637"/>
      <c r="DF11" s="637"/>
      <c r="DG11" s="637"/>
      <c r="DH11" s="637"/>
      <c r="DI11" s="637"/>
      <c r="DJ11" s="637"/>
      <c r="DK11" s="637"/>
      <c r="DL11" s="637"/>
      <c r="DM11" s="637"/>
      <c r="DN11" s="637"/>
      <c r="DO11" s="637"/>
      <c r="DP11" s="638"/>
      <c r="DQ11" s="645">
        <v>1045184</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114440</v>
      </c>
      <c r="S12" s="637"/>
      <c r="T12" s="637"/>
      <c r="U12" s="637"/>
      <c r="V12" s="637"/>
      <c r="W12" s="637"/>
      <c r="X12" s="637"/>
      <c r="Y12" s="638"/>
      <c r="Z12" s="639">
        <v>0.1</v>
      </c>
      <c r="AA12" s="639"/>
      <c r="AB12" s="639"/>
      <c r="AC12" s="639"/>
      <c r="AD12" s="640">
        <v>114440</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20890558</v>
      </c>
      <c r="BH12" s="637"/>
      <c r="BI12" s="637"/>
      <c r="BJ12" s="637"/>
      <c r="BK12" s="637"/>
      <c r="BL12" s="637"/>
      <c r="BM12" s="637"/>
      <c r="BN12" s="638"/>
      <c r="BO12" s="639">
        <v>54.5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3887480</v>
      </c>
      <c r="CS12" s="637"/>
      <c r="CT12" s="637"/>
      <c r="CU12" s="637"/>
      <c r="CV12" s="637"/>
      <c r="CW12" s="637"/>
      <c r="CX12" s="637"/>
      <c r="CY12" s="638"/>
      <c r="CZ12" s="639">
        <v>4</v>
      </c>
      <c r="DA12" s="639"/>
      <c r="DB12" s="639"/>
      <c r="DC12" s="639"/>
      <c r="DD12" s="645" t="s">
        <v>122</v>
      </c>
      <c r="DE12" s="637"/>
      <c r="DF12" s="637"/>
      <c r="DG12" s="637"/>
      <c r="DH12" s="637"/>
      <c r="DI12" s="637"/>
      <c r="DJ12" s="637"/>
      <c r="DK12" s="637"/>
      <c r="DL12" s="637"/>
      <c r="DM12" s="637"/>
      <c r="DN12" s="637"/>
      <c r="DO12" s="637"/>
      <c r="DP12" s="638"/>
      <c r="DQ12" s="645">
        <v>2082611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20832444</v>
      </c>
      <c r="BH13" s="637"/>
      <c r="BI13" s="637"/>
      <c r="BJ13" s="637"/>
      <c r="BK13" s="637"/>
      <c r="BL13" s="637"/>
      <c r="BM13" s="637"/>
      <c r="BN13" s="638"/>
      <c r="BO13" s="639">
        <v>54.3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11098201</v>
      </c>
      <c r="CS13" s="637"/>
      <c r="CT13" s="637"/>
      <c r="CU13" s="637"/>
      <c r="CV13" s="637"/>
      <c r="CW13" s="637"/>
      <c r="CX13" s="637"/>
      <c r="CY13" s="638"/>
      <c r="CZ13" s="639">
        <v>11.5</v>
      </c>
      <c r="DA13" s="639"/>
      <c r="DB13" s="639"/>
      <c r="DC13" s="639"/>
      <c r="DD13" s="645">
        <v>6316732</v>
      </c>
      <c r="DE13" s="637"/>
      <c r="DF13" s="637"/>
      <c r="DG13" s="637"/>
      <c r="DH13" s="637"/>
      <c r="DI13" s="637"/>
      <c r="DJ13" s="637"/>
      <c r="DK13" s="637"/>
      <c r="DL13" s="637"/>
      <c r="DM13" s="637"/>
      <c r="DN13" s="637"/>
      <c r="DO13" s="637"/>
      <c r="DP13" s="638"/>
      <c r="DQ13" s="645">
        <v>4379322</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8946</v>
      </c>
      <c r="S14" s="637"/>
      <c r="T14" s="637"/>
      <c r="U14" s="637"/>
      <c r="V14" s="637"/>
      <c r="W14" s="637"/>
      <c r="X14" s="637"/>
      <c r="Y14" s="638"/>
      <c r="Z14" s="639">
        <v>0</v>
      </c>
      <c r="AA14" s="639"/>
      <c r="AB14" s="639"/>
      <c r="AC14" s="639"/>
      <c r="AD14" s="640">
        <v>8946</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712525</v>
      </c>
      <c r="BH14" s="637"/>
      <c r="BI14" s="637"/>
      <c r="BJ14" s="637"/>
      <c r="BK14" s="637"/>
      <c r="BL14" s="637"/>
      <c r="BM14" s="637"/>
      <c r="BN14" s="638"/>
      <c r="BO14" s="639">
        <v>1.9</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3653919</v>
      </c>
      <c r="CS14" s="637"/>
      <c r="CT14" s="637"/>
      <c r="CU14" s="637"/>
      <c r="CV14" s="637"/>
      <c r="CW14" s="637"/>
      <c r="CX14" s="637"/>
      <c r="CY14" s="638"/>
      <c r="CZ14" s="639">
        <v>3.8</v>
      </c>
      <c r="DA14" s="639"/>
      <c r="DB14" s="639"/>
      <c r="DC14" s="639"/>
      <c r="DD14" s="645">
        <v>413397</v>
      </c>
      <c r="DE14" s="637"/>
      <c r="DF14" s="637"/>
      <c r="DG14" s="637"/>
      <c r="DH14" s="637"/>
      <c r="DI14" s="637"/>
      <c r="DJ14" s="637"/>
      <c r="DK14" s="637"/>
      <c r="DL14" s="637"/>
      <c r="DM14" s="637"/>
      <c r="DN14" s="637"/>
      <c r="DO14" s="637"/>
      <c r="DP14" s="638"/>
      <c r="DQ14" s="645">
        <v>2403536</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1357803</v>
      </c>
      <c r="BH15" s="637"/>
      <c r="BI15" s="637"/>
      <c r="BJ15" s="637"/>
      <c r="BK15" s="637"/>
      <c r="BL15" s="637"/>
      <c r="BM15" s="637"/>
      <c r="BN15" s="638"/>
      <c r="BO15" s="639">
        <v>3.5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11806701</v>
      </c>
      <c r="CS15" s="637"/>
      <c r="CT15" s="637"/>
      <c r="CU15" s="637"/>
      <c r="CV15" s="637"/>
      <c r="CW15" s="637"/>
      <c r="CX15" s="637"/>
      <c r="CY15" s="638"/>
      <c r="CZ15" s="639">
        <v>12.3</v>
      </c>
      <c r="DA15" s="639"/>
      <c r="DB15" s="639"/>
      <c r="DC15" s="639"/>
      <c r="DD15" s="645">
        <v>4082407</v>
      </c>
      <c r="DE15" s="637"/>
      <c r="DF15" s="637"/>
      <c r="DG15" s="637"/>
      <c r="DH15" s="637"/>
      <c r="DI15" s="637"/>
      <c r="DJ15" s="637"/>
      <c r="DK15" s="637"/>
      <c r="DL15" s="637"/>
      <c r="DM15" s="637"/>
      <c r="DN15" s="637"/>
      <c r="DO15" s="637"/>
      <c r="DP15" s="638"/>
      <c r="DQ15" s="645">
        <v>7625152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103632</v>
      </c>
      <c r="S16" s="637"/>
      <c r="T16" s="637"/>
      <c r="U16" s="637"/>
      <c r="V16" s="637"/>
      <c r="W16" s="637"/>
      <c r="X16" s="637"/>
      <c r="Y16" s="638"/>
      <c r="Z16" s="639">
        <v>0.1</v>
      </c>
      <c r="AA16" s="639"/>
      <c r="AB16" s="639"/>
      <c r="AC16" s="639"/>
      <c r="AD16" s="640">
        <v>103632</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2868664</v>
      </c>
      <c r="CS16" s="637"/>
      <c r="CT16" s="637"/>
      <c r="CU16" s="637"/>
      <c r="CV16" s="637"/>
      <c r="CW16" s="637"/>
      <c r="CX16" s="637"/>
      <c r="CY16" s="638"/>
      <c r="CZ16" s="639">
        <v>3</v>
      </c>
      <c r="DA16" s="639"/>
      <c r="DB16" s="639"/>
      <c r="DC16" s="639"/>
      <c r="DD16" s="645" t="s">
        <v>122</v>
      </c>
      <c r="DE16" s="637"/>
      <c r="DF16" s="637"/>
      <c r="DG16" s="637"/>
      <c r="DH16" s="637"/>
      <c r="DI16" s="637"/>
      <c r="DJ16" s="637"/>
      <c r="DK16" s="637"/>
      <c r="DL16" s="637"/>
      <c r="DM16" s="637"/>
      <c r="DN16" s="637"/>
      <c r="DO16" s="637"/>
      <c r="DP16" s="638"/>
      <c r="DQ16" s="645">
        <v>243860</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504384</v>
      </c>
      <c r="S17" s="637"/>
      <c r="T17" s="637"/>
      <c r="U17" s="637"/>
      <c r="V17" s="637"/>
      <c r="W17" s="637"/>
      <c r="X17" s="637"/>
      <c r="Y17" s="638"/>
      <c r="Z17" s="639">
        <v>0.5</v>
      </c>
      <c r="AA17" s="639"/>
      <c r="AB17" s="639"/>
      <c r="AC17" s="639"/>
      <c r="AD17" s="640">
        <v>504384</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9301429</v>
      </c>
      <c r="CS17" s="637"/>
      <c r="CT17" s="637"/>
      <c r="CU17" s="637"/>
      <c r="CV17" s="637"/>
      <c r="CW17" s="637"/>
      <c r="CX17" s="637"/>
      <c r="CY17" s="638"/>
      <c r="CZ17" s="639">
        <v>9.6999999999999993</v>
      </c>
      <c r="DA17" s="639"/>
      <c r="DB17" s="639"/>
      <c r="DC17" s="639"/>
      <c r="DD17" s="645" t="s">
        <v>122</v>
      </c>
      <c r="DE17" s="637"/>
      <c r="DF17" s="637"/>
      <c r="DG17" s="637"/>
      <c r="DH17" s="637"/>
      <c r="DI17" s="637"/>
      <c r="DJ17" s="637"/>
      <c r="DK17" s="637"/>
      <c r="DL17" s="637"/>
      <c r="DM17" s="637"/>
      <c r="DN17" s="637"/>
      <c r="DO17" s="637"/>
      <c r="DP17" s="638"/>
      <c r="DQ17" s="645">
        <v>9282570</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305668</v>
      </c>
      <c r="S18" s="637"/>
      <c r="T18" s="637"/>
      <c r="U18" s="637"/>
      <c r="V18" s="637"/>
      <c r="W18" s="637"/>
      <c r="X18" s="637"/>
      <c r="Y18" s="638"/>
      <c r="Z18" s="639">
        <v>0.3</v>
      </c>
      <c r="AA18" s="639"/>
      <c r="AB18" s="639"/>
      <c r="AC18" s="639"/>
      <c r="AD18" s="640">
        <v>305668</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265802</v>
      </c>
      <c r="S19" s="637"/>
      <c r="T19" s="637"/>
      <c r="U19" s="637"/>
      <c r="V19" s="637"/>
      <c r="W19" s="637"/>
      <c r="X19" s="637"/>
      <c r="Y19" s="638"/>
      <c r="Z19" s="639">
        <v>0.3</v>
      </c>
      <c r="AA19" s="639"/>
      <c r="AB19" s="639"/>
      <c r="AC19" s="639"/>
      <c r="AD19" s="640">
        <v>265802</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1709573</v>
      </c>
      <c r="BH19" s="637"/>
      <c r="BI19" s="637"/>
      <c r="BJ19" s="637"/>
      <c r="BK19" s="637"/>
      <c r="BL19" s="637"/>
      <c r="BM19" s="637"/>
      <c r="BN19" s="638"/>
      <c r="BO19" s="639">
        <v>4.5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39866</v>
      </c>
      <c r="S20" s="637"/>
      <c r="T20" s="637"/>
      <c r="U20" s="637"/>
      <c r="V20" s="637"/>
      <c r="W20" s="637"/>
      <c r="X20" s="637"/>
      <c r="Y20" s="638"/>
      <c r="Z20" s="639">
        <v>0</v>
      </c>
      <c r="AA20" s="639"/>
      <c r="AB20" s="639"/>
      <c r="AC20" s="639"/>
      <c r="AD20" s="640">
        <v>39866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1709573</v>
      </c>
      <c r="BH20" s="637"/>
      <c r="BI20" s="637"/>
      <c r="BJ20" s="637"/>
      <c r="BK20" s="637"/>
      <c r="BL20" s="637"/>
      <c r="BM20" s="637"/>
      <c r="BN20" s="638"/>
      <c r="BO20" s="639">
        <v>4.5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96174292</v>
      </c>
      <c r="CS20" s="637"/>
      <c r="CT20" s="637"/>
      <c r="CU20" s="637"/>
      <c r="CV20" s="637"/>
      <c r="CW20" s="637"/>
      <c r="CX20" s="637"/>
      <c r="CY20" s="638"/>
      <c r="CZ20" s="639">
        <v>100</v>
      </c>
      <c r="DA20" s="639"/>
      <c r="DB20" s="639"/>
      <c r="DC20" s="639"/>
      <c r="DD20" s="645">
        <v>12524227</v>
      </c>
      <c r="DE20" s="637"/>
      <c r="DF20" s="637"/>
      <c r="DG20" s="637"/>
      <c r="DH20" s="637"/>
      <c r="DI20" s="637"/>
      <c r="DJ20" s="637"/>
      <c r="DK20" s="637"/>
      <c r="DL20" s="637"/>
      <c r="DM20" s="637"/>
      <c r="DN20" s="637"/>
      <c r="DO20" s="637"/>
      <c r="DP20" s="638"/>
      <c r="DQ20" s="645">
        <v>57060728</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7114521</v>
      </c>
      <c r="S21" s="637"/>
      <c r="T21" s="637"/>
      <c r="U21" s="637"/>
      <c r="V21" s="637"/>
      <c r="W21" s="637"/>
      <c r="X21" s="637"/>
      <c r="Y21" s="638"/>
      <c r="Z21" s="639">
        <v>7.2</v>
      </c>
      <c r="AA21" s="639"/>
      <c r="AB21" s="639"/>
      <c r="AC21" s="639"/>
      <c r="AD21" s="640">
        <v>5487805</v>
      </c>
      <c r="AE21" s="640"/>
      <c r="AF21" s="640"/>
      <c r="AG21" s="640"/>
      <c r="AH21" s="640"/>
      <c r="AI21" s="640"/>
      <c r="AJ21" s="640"/>
      <c r="AK21" s="640"/>
      <c r="AL21" s="641">
        <v>11.1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2641</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5487805</v>
      </c>
      <c r="S22" s="637"/>
      <c r="T22" s="637"/>
      <c r="U22" s="637"/>
      <c r="V22" s="637"/>
      <c r="W22" s="637"/>
      <c r="X22" s="637"/>
      <c r="Y22" s="638"/>
      <c r="Z22" s="639">
        <v>5.6</v>
      </c>
      <c r="AA22" s="639"/>
      <c r="AB22" s="639"/>
      <c r="AC22" s="639"/>
      <c r="AD22" s="640">
        <v>5487805</v>
      </c>
      <c r="AE22" s="640"/>
      <c r="AF22" s="640"/>
      <c r="AG22" s="640"/>
      <c r="AH22" s="640"/>
      <c r="AI22" s="640"/>
      <c r="AJ22" s="640"/>
      <c r="AK22" s="640"/>
      <c r="AL22" s="641">
        <v>11.1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1626716</v>
      </c>
      <c r="S23" s="637"/>
      <c r="T23" s="637"/>
      <c r="U23" s="637"/>
      <c r="V23" s="637"/>
      <c r="W23" s="637"/>
      <c r="X23" s="637"/>
      <c r="Y23" s="638"/>
      <c r="Z23" s="639">
        <v>1.6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1706932</v>
      </c>
      <c r="BH23" s="637"/>
      <c r="BI23" s="637"/>
      <c r="BJ23" s="637"/>
      <c r="BK23" s="637"/>
      <c r="BL23" s="637"/>
      <c r="BM23" s="637"/>
      <c r="BN23" s="638"/>
      <c r="BO23" s="639">
        <v>4.5</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47231093</v>
      </c>
      <c r="CS24" s="626"/>
      <c r="CT24" s="626"/>
      <c r="CU24" s="626"/>
      <c r="CV24" s="626"/>
      <c r="CW24" s="626"/>
      <c r="CX24" s="626"/>
      <c r="CY24" s="627"/>
      <c r="CZ24" s="630">
        <v>49.1</v>
      </c>
      <c r="DA24" s="631"/>
      <c r="DB24" s="631"/>
      <c r="DC24" s="647"/>
      <c r="DD24" s="671">
        <v>30723118</v>
      </c>
      <c r="DE24" s="626"/>
      <c r="DF24" s="626"/>
      <c r="DG24" s="626"/>
      <c r="DH24" s="626"/>
      <c r="DI24" s="626"/>
      <c r="DJ24" s="626"/>
      <c r="DK24" s="627"/>
      <c r="DL24" s="671">
        <v>28072628</v>
      </c>
      <c r="DM24" s="626"/>
      <c r="DN24" s="626"/>
      <c r="DO24" s="626"/>
      <c r="DP24" s="626"/>
      <c r="DQ24" s="626"/>
      <c r="DR24" s="626"/>
      <c r="DS24" s="626"/>
      <c r="DT24" s="626"/>
      <c r="DU24" s="626"/>
      <c r="DV24" s="627"/>
      <c r="DW24" s="630">
        <v>56.4</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52477883</v>
      </c>
      <c r="S25" s="637"/>
      <c r="T25" s="637"/>
      <c r="U25" s="637"/>
      <c r="V25" s="637"/>
      <c r="W25" s="637"/>
      <c r="X25" s="637"/>
      <c r="Y25" s="638"/>
      <c r="Z25" s="639">
        <v>53.2</v>
      </c>
      <c r="AA25" s="639"/>
      <c r="AB25" s="639"/>
      <c r="AC25" s="639"/>
      <c r="AD25" s="640">
        <v>49144235</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15786523</v>
      </c>
      <c r="CS25" s="668"/>
      <c r="CT25" s="668"/>
      <c r="CU25" s="668"/>
      <c r="CV25" s="668"/>
      <c r="CW25" s="668"/>
      <c r="CX25" s="668"/>
      <c r="CY25" s="669"/>
      <c r="CZ25" s="641">
        <v>16.399999999999999</v>
      </c>
      <c r="DA25" s="666"/>
      <c r="DB25" s="666"/>
      <c r="DC25" s="670"/>
      <c r="DD25" s="645">
        <v>13209831</v>
      </c>
      <c r="DE25" s="668"/>
      <c r="DF25" s="668"/>
      <c r="DG25" s="668"/>
      <c r="DH25" s="668"/>
      <c r="DI25" s="668"/>
      <c r="DJ25" s="668"/>
      <c r="DK25" s="669"/>
      <c r="DL25" s="645">
        <v>13134450</v>
      </c>
      <c r="DM25" s="668"/>
      <c r="DN25" s="668"/>
      <c r="DO25" s="668"/>
      <c r="DP25" s="668"/>
      <c r="DQ25" s="668"/>
      <c r="DR25" s="668"/>
      <c r="DS25" s="668"/>
      <c r="DT25" s="668"/>
      <c r="DU25" s="668"/>
      <c r="DV25" s="669"/>
      <c r="DW25" s="641">
        <v>26.4</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18181</v>
      </c>
      <c r="S26" s="637"/>
      <c r="T26" s="637"/>
      <c r="U26" s="637"/>
      <c r="V26" s="637"/>
      <c r="W26" s="637"/>
      <c r="X26" s="637"/>
      <c r="Y26" s="638"/>
      <c r="Z26" s="639">
        <v>0</v>
      </c>
      <c r="AA26" s="639"/>
      <c r="AB26" s="639"/>
      <c r="AC26" s="639"/>
      <c r="AD26" s="640">
        <v>18181</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10069318</v>
      </c>
      <c r="CS26" s="637"/>
      <c r="CT26" s="637"/>
      <c r="CU26" s="637"/>
      <c r="CV26" s="637"/>
      <c r="CW26" s="637"/>
      <c r="CX26" s="637"/>
      <c r="CY26" s="638"/>
      <c r="CZ26" s="641">
        <v>10.5</v>
      </c>
      <c r="DA26" s="666"/>
      <c r="DB26" s="666"/>
      <c r="DC26" s="670"/>
      <c r="DD26" s="645">
        <v>8340347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1530720</v>
      </c>
      <c r="S27" s="637"/>
      <c r="T27" s="637"/>
      <c r="U27" s="637"/>
      <c r="V27" s="637"/>
      <c r="W27" s="637"/>
      <c r="X27" s="637"/>
      <c r="Y27" s="638"/>
      <c r="Z27" s="639">
        <v>1.6</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38348066</v>
      </c>
      <c r="BH27" s="637"/>
      <c r="BI27" s="637"/>
      <c r="BJ27" s="637"/>
      <c r="BK27" s="637"/>
      <c r="BL27" s="637"/>
      <c r="BM27" s="637"/>
      <c r="BN27" s="638"/>
      <c r="BO27" s="639">
        <v>100</v>
      </c>
      <c r="BP27" s="639"/>
      <c r="BQ27" s="639"/>
      <c r="BR27" s="639"/>
      <c r="BS27" s="640">
        <v>496523</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22143141</v>
      </c>
      <c r="CS27" s="668"/>
      <c r="CT27" s="668"/>
      <c r="CU27" s="668"/>
      <c r="CV27" s="668"/>
      <c r="CW27" s="668"/>
      <c r="CX27" s="668"/>
      <c r="CY27" s="669"/>
      <c r="CZ27" s="641">
        <v>23</v>
      </c>
      <c r="DA27" s="666"/>
      <c r="DB27" s="666"/>
      <c r="DC27" s="670"/>
      <c r="DD27" s="645">
        <v>8230717</v>
      </c>
      <c r="DE27" s="668"/>
      <c r="DF27" s="668"/>
      <c r="DG27" s="668"/>
      <c r="DH27" s="668"/>
      <c r="DI27" s="668"/>
      <c r="DJ27" s="668"/>
      <c r="DK27" s="669"/>
      <c r="DL27" s="645">
        <v>5942666</v>
      </c>
      <c r="DM27" s="668"/>
      <c r="DN27" s="668"/>
      <c r="DO27" s="668"/>
      <c r="DP27" s="668"/>
      <c r="DQ27" s="668"/>
      <c r="DR27" s="668"/>
      <c r="DS27" s="668"/>
      <c r="DT27" s="668"/>
      <c r="DU27" s="668"/>
      <c r="DV27" s="669"/>
      <c r="DW27" s="641">
        <v>11.9</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829880</v>
      </c>
      <c r="S28" s="637"/>
      <c r="T28" s="637"/>
      <c r="U28" s="637"/>
      <c r="V28" s="637"/>
      <c r="W28" s="637"/>
      <c r="X28" s="637"/>
      <c r="Y28" s="638"/>
      <c r="Z28" s="639">
        <v>0.8</v>
      </c>
      <c r="AA28" s="639"/>
      <c r="AB28" s="639"/>
      <c r="AC28" s="639"/>
      <c r="AD28" s="640">
        <v>55953</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9301429</v>
      </c>
      <c r="CS28" s="637"/>
      <c r="CT28" s="637"/>
      <c r="CU28" s="637"/>
      <c r="CV28" s="637"/>
      <c r="CW28" s="637"/>
      <c r="CX28" s="637"/>
      <c r="CY28" s="638"/>
      <c r="CZ28" s="641">
        <v>9.6999999999999993</v>
      </c>
      <c r="DA28" s="666"/>
      <c r="DB28" s="666"/>
      <c r="DC28" s="670"/>
      <c r="DD28" s="645">
        <v>9282570</v>
      </c>
      <c r="DE28" s="637"/>
      <c r="DF28" s="637"/>
      <c r="DG28" s="637"/>
      <c r="DH28" s="637"/>
      <c r="DI28" s="637"/>
      <c r="DJ28" s="637"/>
      <c r="DK28" s="638"/>
      <c r="DL28" s="645">
        <v>8995512</v>
      </c>
      <c r="DM28" s="637"/>
      <c r="DN28" s="637"/>
      <c r="DO28" s="637"/>
      <c r="DP28" s="637"/>
      <c r="DQ28" s="637"/>
      <c r="DR28" s="637"/>
      <c r="DS28" s="637"/>
      <c r="DT28" s="637"/>
      <c r="DU28" s="637"/>
      <c r="DV28" s="638"/>
      <c r="DW28" s="641">
        <v>18.100000000000001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713708</v>
      </c>
      <c r="S29" s="637"/>
      <c r="T29" s="637"/>
      <c r="U29" s="637"/>
      <c r="V29" s="637"/>
      <c r="W29" s="637"/>
      <c r="X29" s="637"/>
      <c r="Y29" s="638"/>
      <c r="Z29" s="639">
        <v>0.7</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9294868</v>
      </c>
      <c r="CS29" s="668"/>
      <c r="CT29" s="668"/>
      <c r="CU29" s="668"/>
      <c r="CV29" s="668"/>
      <c r="CW29" s="668"/>
      <c r="CX29" s="668"/>
      <c r="CY29" s="669"/>
      <c r="CZ29" s="641">
        <v>9.6999999999999993</v>
      </c>
      <c r="DA29" s="666"/>
      <c r="DB29" s="666"/>
      <c r="DC29" s="670"/>
      <c r="DD29" s="645">
        <v>9276009</v>
      </c>
      <c r="DE29" s="668"/>
      <c r="DF29" s="668"/>
      <c r="DG29" s="668"/>
      <c r="DH29" s="668"/>
      <c r="DI29" s="668"/>
      <c r="DJ29" s="668"/>
      <c r="DK29" s="669"/>
      <c r="DL29" s="645">
        <v>8988951</v>
      </c>
      <c r="DM29" s="668"/>
      <c r="DN29" s="668"/>
      <c r="DO29" s="668"/>
      <c r="DP29" s="668"/>
      <c r="DQ29" s="668"/>
      <c r="DR29" s="668"/>
      <c r="DS29" s="668"/>
      <c r="DT29" s="668"/>
      <c r="DU29" s="668"/>
      <c r="DV29" s="669"/>
      <c r="DW29" s="641">
        <v>18.100000000000001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18105050</v>
      </c>
      <c r="S30" s="637"/>
      <c r="T30" s="637"/>
      <c r="U30" s="637"/>
      <c r="V30" s="637"/>
      <c r="W30" s="637"/>
      <c r="X30" s="637"/>
      <c r="Y30" s="638"/>
      <c r="Z30" s="639">
        <v>18.399999999999999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9032581</v>
      </c>
      <c r="CS30" s="637"/>
      <c r="CT30" s="637"/>
      <c r="CU30" s="637"/>
      <c r="CV30" s="637"/>
      <c r="CW30" s="637"/>
      <c r="CX30" s="637"/>
      <c r="CY30" s="638"/>
      <c r="CZ30" s="641">
        <v>9.4</v>
      </c>
      <c r="DA30" s="666"/>
      <c r="DB30" s="666"/>
      <c r="DC30" s="670"/>
      <c r="DD30" s="645">
        <v>9014235</v>
      </c>
      <c r="DE30" s="637"/>
      <c r="DF30" s="637"/>
      <c r="DG30" s="637"/>
      <c r="DH30" s="637"/>
      <c r="DI30" s="637"/>
      <c r="DJ30" s="637"/>
      <c r="DK30" s="638"/>
      <c r="DL30" s="645">
        <v>8727177</v>
      </c>
      <c r="DM30" s="637"/>
      <c r="DN30" s="637"/>
      <c r="DO30" s="637"/>
      <c r="DP30" s="637"/>
      <c r="DQ30" s="637"/>
      <c r="DR30" s="637"/>
      <c r="DS30" s="637"/>
      <c r="DT30" s="637"/>
      <c r="DU30" s="637"/>
      <c r="DV30" s="638"/>
      <c r="DW30" s="641">
        <v>17.5</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129994</v>
      </c>
      <c r="S31" s="637"/>
      <c r="T31" s="637"/>
      <c r="U31" s="637"/>
      <c r="V31" s="637"/>
      <c r="W31" s="637"/>
      <c r="X31" s="637"/>
      <c r="Y31" s="638"/>
      <c r="Z31" s="639">
        <v>0.1</v>
      </c>
      <c r="AA31" s="639"/>
      <c r="AB31" s="639"/>
      <c r="AC31" s="639"/>
      <c r="AD31" s="640">
        <v>129994</v>
      </c>
      <c r="AE31" s="640"/>
      <c r="AF31" s="640"/>
      <c r="AG31" s="640"/>
      <c r="AH31" s="640"/>
      <c r="AI31" s="640"/>
      <c r="AJ31" s="640"/>
      <c r="AK31" s="640"/>
      <c r="AL31" s="641">
        <v>0.3</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98.2</v>
      </c>
      <c r="BN31" s="680"/>
      <c r="BO31" s="680"/>
      <c r="BP31" s="680"/>
      <c r="BQ31" s="681"/>
      <c r="BR31" s="692">
        <v>99.6</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v>262287</v>
      </c>
      <c r="CS31" s="668"/>
      <c r="CT31" s="668"/>
      <c r="CU31" s="668"/>
      <c r="CV31" s="668"/>
      <c r="CW31" s="668"/>
      <c r="CX31" s="668"/>
      <c r="CY31" s="669"/>
      <c r="CZ31" s="641">
        <v>0.3</v>
      </c>
      <c r="DA31" s="666"/>
      <c r="DB31" s="666"/>
      <c r="DC31" s="670"/>
      <c r="DD31" s="645">
        <v>261774</v>
      </c>
      <c r="DE31" s="668"/>
      <c r="DF31" s="668"/>
      <c r="DG31" s="668"/>
      <c r="DH31" s="668"/>
      <c r="DI31" s="668"/>
      <c r="DJ31" s="668"/>
      <c r="DK31" s="669"/>
      <c r="DL31" s="645">
        <v>261774</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7692193</v>
      </c>
      <c r="S32" s="637"/>
      <c r="T32" s="637"/>
      <c r="U32" s="637"/>
      <c r="V32" s="637"/>
      <c r="W32" s="637"/>
      <c r="X32" s="637"/>
      <c r="Y32" s="638"/>
      <c r="Z32" s="639">
        <v>7.8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99.1</v>
      </c>
      <c r="BH32" s="668"/>
      <c r="BI32" s="668"/>
      <c r="BJ32" s="668"/>
      <c r="BK32" s="668"/>
      <c r="BL32" s="668"/>
      <c r="BM32" s="642">
        <v>97.5</v>
      </c>
      <c r="BN32" s="668"/>
      <c r="BO32" s="668"/>
      <c r="BP32" s="668"/>
      <c r="BQ32" s="691"/>
      <c r="BR32" s="693">
        <v>99.5</v>
      </c>
      <c r="BS32" s="668"/>
      <c r="BT32" s="668"/>
      <c r="BU32" s="668"/>
      <c r="BV32" s="668"/>
      <c r="BW32" s="668"/>
      <c r="BX32" s="642">
        <v>97.5</v>
      </c>
      <c r="BY32" s="668"/>
      <c r="BZ32" s="668"/>
      <c r="CA32" s="668"/>
      <c r="CB32" s="691"/>
      <c r="CD32" s="676"/>
      <c r="CE32" s="677"/>
      <c r="CF32" s="633" t="s">
        <v>304</v>
      </c>
      <c r="CG32" s="634"/>
      <c r="CH32" s="634"/>
      <c r="CI32" s="634"/>
      <c r="CJ32" s="634"/>
      <c r="CK32" s="634"/>
      <c r="CL32" s="634"/>
      <c r="CM32" s="634"/>
      <c r="CN32" s="634"/>
      <c r="CO32" s="634"/>
      <c r="CP32" s="634"/>
      <c r="CQ32" s="635"/>
      <c r="CR32" s="636">
        <v>6561</v>
      </c>
      <c r="CS32" s="637"/>
      <c r="CT32" s="637"/>
      <c r="CU32" s="637"/>
      <c r="CV32" s="637"/>
      <c r="CW32" s="637"/>
      <c r="CX32" s="637"/>
      <c r="CY32" s="638"/>
      <c r="CZ32" s="641">
        <v>0</v>
      </c>
      <c r="DA32" s="666"/>
      <c r="DB32" s="666"/>
      <c r="DC32" s="670"/>
      <c r="DD32" s="645">
        <v>6561</v>
      </c>
      <c r="DE32" s="637"/>
      <c r="DF32" s="637"/>
      <c r="DG32" s="637"/>
      <c r="DH32" s="637"/>
      <c r="DI32" s="637"/>
      <c r="DJ32" s="637"/>
      <c r="DK32" s="638"/>
      <c r="DL32" s="645">
        <v>6561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259357</v>
      </c>
      <c r="S33" s="637"/>
      <c r="T33" s="637"/>
      <c r="U33" s="637"/>
      <c r="V33" s="637"/>
      <c r="W33" s="637"/>
      <c r="X33" s="637"/>
      <c r="Y33" s="638"/>
      <c r="Z33" s="639">
        <v>0.3</v>
      </c>
      <c r="AA33" s="639"/>
      <c r="AB33" s="639"/>
      <c r="AC33" s="639"/>
      <c r="AD33" s="640">
        <v>22426</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98.8</v>
      </c>
      <c r="BN33" s="695"/>
      <c r="BO33" s="695"/>
      <c r="BP33" s="695"/>
      <c r="BQ33" s="697"/>
      <c r="BR33" s="694">
        <v>99.6</v>
      </c>
      <c r="BS33" s="695"/>
      <c r="BT33" s="695"/>
      <c r="BU33" s="695"/>
      <c r="BV33" s="695"/>
      <c r="BW33" s="695"/>
      <c r="BX33" s="696">
        <v>98.6</v>
      </c>
      <c r="BY33" s="695"/>
      <c r="BZ33" s="695"/>
      <c r="CA33" s="695"/>
      <c r="CB33" s="697"/>
      <c r="CD33" s="633" t="s">
        <v>307</v>
      </c>
      <c r="CE33" s="634"/>
      <c r="CF33" s="634"/>
      <c r="CG33" s="634"/>
      <c r="CH33" s="634"/>
      <c r="CI33" s="634"/>
      <c r="CJ33" s="634"/>
      <c r="CK33" s="634"/>
      <c r="CL33" s="634"/>
      <c r="CM33" s="634"/>
      <c r="CN33" s="634"/>
      <c r="CO33" s="634"/>
      <c r="CP33" s="634"/>
      <c r="CQ33" s="635"/>
      <c r="CR33" s="636">
        <v>33550308</v>
      </c>
      <c r="CS33" s="668"/>
      <c r="CT33" s="668"/>
      <c r="CU33" s="668"/>
      <c r="CV33" s="668"/>
      <c r="CW33" s="668"/>
      <c r="CX33" s="668"/>
      <c r="CY33" s="669"/>
      <c r="CZ33" s="641">
        <v>34.9</v>
      </c>
      <c r="DA33" s="666"/>
      <c r="DB33" s="666"/>
      <c r="DC33" s="670"/>
      <c r="DD33" s="645">
        <v>23763967</v>
      </c>
      <c r="DE33" s="668"/>
      <c r="DF33" s="668"/>
      <c r="DG33" s="668"/>
      <c r="DH33" s="668"/>
      <c r="DI33" s="668"/>
      <c r="DJ33" s="668"/>
      <c r="DK33" s="669"/>
      <c r="DL33" s="645">
        <v>18028702</v>
      </c>
      <c r="DM33" s="668"/>
      <c r="DN33" s="668"/>
      <c r="DO33" s="668"/>
      <c r="DP33" s="668"/>
      <c r="DQ33" s="668"/>
      <c r="DR33" s="668"/>
      <c r="DS33" s="668"/>
      <c r="DT33" s="668"/>
      <c r="DU33" s="668"/>
      <c r="DV33" s="669"/>
      <c r="DW33" s="641">
        <v>36.200000000000003</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877405</v>
      </c>
      <c r="S34" s="637"/>
      <c r="T34" s="637"/>
      <c r="U34" s="637"/>
      <c r="V34" s="637"/>
      <c r="W34" s="637"/>
      <c r="X34" s="637"/>
      <c r="Y34" s="638"/>
      <c r="Z34" s="639">
        <v>0.9</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14160448</v>
      </c>
      <c r="CS34" s="637"/>
      <c r="CT34" s="637"/>
      <c r="CU34" s="637"/>
      <c r="CV34" s="637"/>
      <c r="CW34" s="637"/>
      <c r="CX34" s="637"/>
      <c r="CY34" s="638"/>
      <c r="CZ34" s="641">
        <v>14.7</v>
      </c>
      <c r="DA34" s="666"/>
      <c r="DB34" s="666"/>
      <c r="DC34" s="670"/>
      <c r="DD34" s="645">
        <v>10412156</v>
      </c>
      <c r="DE34" s="637"/>
      <c r="DF34" s="637"/>
      <c r="DG34" s="637"/>
      <c r="DH34" s="637"/>
      <c r="DI34" s="637"/>
      <c r="DJ34" s="637"/>
      <c r="DK34" s="638"/>
      <c r="DL34" s="645">
        <v>9100419</v>
      </c>
      <c r="DM34" s="637"/>
      <c r="DN34" s="637"/>
      <c r="DO34" s="637"/>
      <c r="DP34" s="637"/>
      <c r="DQ34" s="637"/>
      <c r="DR34" s="637"/>
      <c r="DS34" s="637"/>
      <c r="DT34" s="637"/>
      <c r="DU34" s="637"/>
      <c r="DV34" s="638"/>
      <c r="DW34" s="641">
        <v>18.3</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3237582</v>
      </c>
      <c r="S35" s="637"/>
      <c r="T35" s="637"/>
      <c r="U35" s="637"/>
      <c r="V35" s="637"/>
      <c r="W35" s="637"/>
      <c r="X35" s="637"/>
      <c r="Y35" s="638"/>
      <c r="Z35" s="639">
        <v>3.3</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2538949</v>
      </c>
      <c r="CS35" s="668"/>
      <c r="CT35" s="668"/>
      <c r="CU35" s="668"/>
      <c r="CV35" s="668"/>
      <c r="CW35" s="668"/>
      <c r="CX35" s="668"/>
      <c r="CY35" s="669"/>
      <c r="CZ35" s="641">
        <v>2.6</v>
      </c>
      <c r="DA35" s="666"/>
      <c r="DB35" s="666"/>
      <c r="DC35" s="670"/>
      <c r="DD35" s="645">
        <v>1744209</v>
      </c>
      <c r="DE35" s="668"/>
      <c r="DF35" s="668"/>
      <c r="DG35" s="668"/>
      <c r="DH35" s="668"/>
      <c r="DI35" s="668"/>
      <c r="DJ35" s="668"/>
      <c r="DK35" s="669"/>
      <c r="DL35" s="645">
        <v>1738129</v>
      </c>
      <c r="DM35" s="668"/>
      <c r="DN35" s="668"/>
      <c r="DO35" s="668"/>
      <c r="DP35" s="668"/>
      <c r="DQ35" s="668"/>
      <c r="DR35" s="668"/>
      <c r="DS35" s="668"/>
      <c r="DT35" s="668"/>
      <c r="DU35" s="668"/>
      <c r="DV35" s="669"/>
      <c r="DW35" s="641">
        <v>3.5</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2898321</v>
      </c>
      <c r="S36" s="637"/>
      <c r="T36" s="637"/>
      <c r="U36" s="637"/>
      <c r="V36" s="637"/>
      <c r="W36" s="637"/>
      <c r="X36" s="637"/>
      <c r="Y36" s="638"/>
      <c r="Z36" s="639">
        <v>2.9</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6401750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56684</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8924241</v>
      </c>
      <c r="CS36" s="637"/>
      <c r="CT36" s="637"/>
      <c r="CU36" s="637"/>
      <c r="CV36" s="637"/>
      <c r="CW36" s="637"/>
      <c r="CX36" s="637"/>
      <c r="CY36" s="638"/>
      <c r="CZ36" s="641">
        <v>9.3000000000000007</v>
      </c>
      <c r="DA36" s="666"/>
      <c r="DB36" s="666"/>
      <c r="DC36" s="670"/>
      <c r="DD36" s="645">
        <v>6488896</v>
      </c>
      <c r="DE36" s="637"/>
      <c r="DF36" s="637"/>
      <c r="DG36" s="637"/>
      <c r="DH36" s="637"/>
      <c r="DI36" s="637"/>
      <c r="DJ36" s="637"/>
      <c r="DK36" s="638"/>
      <c r="DL36" s="645">
        <v>2761154</v>
      </c>
      <c r="DM36" s="637"/>
      <c r="DN36" s="637"/>
      <c r="DO36" s="637"/>
      <c r="DP36" s="637"/>
      <c r="DQ36" s="637"/>
      <c r="DR36" s="637"/>
      <c r="DS36" s="637"/>
      <c r="DT36" s="637"/>
      <c r="DU36" s="637"/>
      <c r="DV36" s="638"/>
      <c r="DW36" s="641">
        <v>5.6</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2974981</v>
      </c>
      <c r="S37" s="637"/>
      <c r="T37" s="637"/>
      <c r="U37" s="637"/>
      <c r="V37" s="637"/>
      <c r="W37" s="637"/>
      <c r="X37" s="637"/>
      <c r="Y37" s="638"/>
      <c r="Z37" s="639">
        <v>3</v>
      </c>
      <c r="AA37" s="639"/>
      <c r="AB37" s="639"/>
      <c r="AC37" s="639"/>
      <c r="AD37" s="640">
        <v>7004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529232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-43930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1724009</v>
      </c>
      <c r="CS37" s="668"/>
      <c r="CT37" s="668"/>
      <c r="CU37" s="668"/>
      <c r="CV37" s="668"/>
      <c r="CW37" s="668"/>
      <c r="CX37" s="668"/>
      <c r="CY37" s="669"/>
      <c r="CZ37" s="641">
        <v>1.8</v>
      </c>
      <c r="DA37" s="666"/>
      <c r="DB37" s="666"/>
      <c r="DC37" s="670"/>
      <c r="DD37" s="645">
        <v>1135656</v>
      </c>
      <c r="DE37" s="668"/>
      <c r="DF37" s="668"/>
      <c r="DG37" s="668"/>
      <c r="DH37" s="668"/>
      <c r="DI37" s="668"/>
      <c r="DJ37" s="668"/>
      <c r="DK37" s="669"/>
      <c r="DL37" s="645">
        <v>1076692</v>
      </c>
      <c r="DM37" s="668"/>
      <c r="DN37" s="668"/>
      <c r="DO37" s="668"/>
      <c r="DP37" s="668"/>
      <c r="DQ37" s="668"/>
      <c r="DR37" s="668"/>
      <c r="DS37" s="668"/>
      <c r="DT37" s="668"/>
      <c r="DU37" s="668"/>
      <c r="DV37" s="669"/>
      <c r="DW37" s="641">
        <v>2.2000000000000002</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6891600</v>
      </c>
      <c r="S38" s="637"/>
      <c r="T38" s="637"/>
      <c r="U38" s="637"/>
      <c r="V38" s="637"/>
      <c r="W38" s="637"/>
      <c r="X38" s="637"/>
      <c r="Y38" s="638"/>
      <c r="Z38" s="639">
        <v>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142643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20604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5718124</v>
      </c>
      <c r="CS38" s="637"/>
      <c r="CT38" s="637"/>
      <c r="CU38" s="637"/>
      <c r="CV38" s="637"/>
      <c r="CW38" s="637"/>
      <c r="CX38" s="637"/>
      <c r="CY38" s="638"/>
      <c r="CZ38" s="641">
        <v>5.9</v>
      </c>
      <c r="DA38" s="666"/>
      <c r="DB38" s="666"/>
      <c r="DC38" s="670"/>
      <c r="DD38" s="645">
        <v>4629149</v>
      </c>
      <c r="DE38" s="637"/>
      <c r="DF38" s="637"/>
      <c r="DG38" s="637"/>
      <c r="DH38" s="637"/>
      <c r="DI38" s="637"/>
      <c r="DJ38" s="637"/>
      <c r="DK38" s="638"/>
      <c r="DL38" s="645">
        <v>4429000</v>
      </c>
      <c r="DM38" s="637"/>
      <c r="DN38" s="637"/>
      <c r="DO38" s="637"/>
      <c r="DP38" s="637"/>
      <c r="DQ38" s="637"/>
      <c r="DR38" s="637"/>
      <c r="DS38" s="637"/>
      <c r="DT38" s="637"/>
      <c r="DU38" s="637"/>
      <c r="DV38" s="638"/>
      <c r="DW38" s="641">
        <v>8.9</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14753</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29773</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853063</v>
      </c>
      <c r="CS39" s="668"/>
      <c r="CT39" s="668"/>
      <c r="CU39" s="668"/>
      <c r="CV39" s="668"/>
      <c r="CW39" s="668"/>
      <c r="CX39" s="668"/>
      <c r="CY39" s="669"/>
      <c r="CZ39" s="641">
        <v>0.9</v>
      </c>
      <c r="DA39" s="666"/>
      <c r="DB39" s="666"/>
      <c r="DC39" s="670"/>
      <c r="DD39" s="645">
        <v>395759</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369300</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1355483</v>
      </c>
      <c r="CS40" s="637"/>
      <c r="CT40" s="637"/>
      <c r="CU40" s="637"/>
      <c r="CV40" s="637"/>
      <c r="CW40" s="637"/>
      <c r="CX40" s="637"/>
      <c r="CY40" s="638"/>
      <c r="CZ40" s="641">
        <v>1.4</v>
      </c>
      <c r="DA40" s="666"/>
      <c r="DB40" s="666"/>
      <c r="DC40" s="670"/>
      <c r="DD40" s="645">
        <v>93798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98636855</v>
      </c>
      <c r="S41" s="709"/>
      <c r="T41" s="709"/>
      <c r="U41" s="709"/>
      <c r="V41" s="709"/>
      <c r="W41" s="709"/>
      <c r="X41" s="709"/>
      <c r="Y41" s="713"/>
      <c r="Z41" s="714">
        <v>100</v>
      </c>
      <c r="AA41" s="714"/>
      <c r="AB41" s="714"/>
      <c r="AC41" s="714"/>
      <c r="AD41" s="715">
        <v>49377793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1243662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327</v>
      </c>
      <c r="AR42" s="706"/>
      <c r="AS42" s="706"/>
      <c r="AT42" s="706"/>
      <c r="AU42" s="706"/>
      <c r="AV42" s="706"/>
      <c r="AW42" s="706"/>
      <c r="AX42" s="706"/>
      <c r="AY42" s="707"/>
      <c r="AZ42" s="708">
        <v>4471460</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368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15392891</v>
      </c>
      <c r="CS42" s="668"/>
      <c r="CT42" s="668"/>
      <c r="CU42" s="668"/>
      <c r="CV42" s="668"/>
      <c r="CW42" s="668"/>
      <c r="CX42" s="668"/>
      <c r="CY42" s="669"/>
      <c r="CZ42" s="641">
        <v>16</v>
      </c>
      <c r="DA42" s="666"/>
      <c r="DB42" s="666"/>
      <c r="DC42" s="670"/>
      <c r="DD42" s="645">
        <v>2573643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233611</v>
      </c>
      <c r="CS43" s="668"/>
      <c r="CT43" s="668"/>
      <c r="CU43" s="668"/>
      <c r="CV43" s="668"/>
      <c r="CW43" s="668"/>
      <c r="CX43" s="668"/>
      <c r="CY43" s="669"/>
      <c r="CZ43" s="641">
        <v>0.2</v>
      </c>
      <c r="DA43" s="666"/>
      <c r="DB43" s="666"/>
      <c r="DC43" s="670"/>
      <c r="DD43" s="645">
        <v>233611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344</v>
      </c>
      <c r="CG44" s="634"/>
      <c r="CH44" s="634"/>
      <c r="CI44" s="634"/>
      <c r="CJ44" s="634"/>
      <c r="CK44" s="634"/>
      <c r="CL44" s="634"/>
      <c r="CM44" s="634"/>
      <c r="CN44" s="634"/>
      <c r="CO44" s="634"/>
      <c r="CP44" s="634"/>
      <c r="CQ44" s="635"/>
      <c r="CR44" s="636">
        <v>12524227</v>
      </c>
      <c r="CS44" s="637"/>
      <c r="CT44" s="637"/>
      <c r="CU44" s="637"/>
      <c r="CV44" s="637"/>
      <c r="CW44" s="637"/>
      <c r="CX44" s="637"/>
      <c r="CY44" s="638"/>
      <c r="CZ44" s="641">
        <v>13</v>
      </c>
      <c r="DA44" s="642"/>
      <c r="DB44" s="642"/>
      <c r="DC44" s="648"/>
      <c r="DD44" s="645">
        <v>2329783</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6084492</v>
      </c>
      <c r="CS45" s="668"/>
      <c r="CT45" s="668"/>
      <c r="CU45" s="668"/>
      <c r="CV45" s="668"/>
      <c r="CW45" s="668"/>
      <c r="CX45" s="668"/>
      <c r="CY45" s="669"/>
      <c r="CZ45" s="641">
        <v>6.3</v>
      </c>
      <c r="DA45" s="666"/>
      <c r="DB45" s="666"/>
      <c r="DC45" s="670"/>
      <c r="DD45" s="645">
        <v>213117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6275813</v>
      </c>
      <c r="CS46" s="637"/>
      <c r="CT46" s="637"/>
      <c r="CU46" s="637"/>
      <c r="CV46" s="637"/>
      <c r="CW46" s="637"/>
      <c r="CX46" s="637"/>
      <c r="CY46" s="638"/>
      <c r="CZ46" s="641">
        <v>6.5</v>
      </c>
      <c r="DA46" s="642"/>
      <c r="DB46" s="642"/>
      <c r="DC46" s="648"/>
      <c r="DD46" s="645">
        <v>2092886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v>2868664</v>
      </c>
      <c r="CS47" s="668"/>
      <c r="CT47" s="668"/>
      <c r="CU47" s="668"/>
      <c r="CV47" s="668"/>
      <c r="CW47" s="668"/>
      <c r="CX47" s="668"/>
      <c r="CY47" s="669"/>
      <c r="CZ47" s="641">
        <v>3</v>
      </c>
      <c r="DA47" s="666"/>
      <c r="DB47" s="666"/>
      <c r="DC47" s="670"/>
      <c r="DD47" s="645">
        <v>243860</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96174292</v>
      </c>
      <c r="CS49" s="695"/>
      <c r="CT49" s="695"/>
      <c r="CU49" s="695"/>
      <c r="CV49" s="695"/>
      <c r="CW49" s="695"/>
      <c r="CX49" s="695"/>
      <c r="CY49" s="724"/>
      <c r="CZ49" s="716">
        <v>100</v>
      </c>
      <c r="DA49" s="725"/>
      <c r="DB49" s="725"/>
      <c r="DC49" s="726"/>
      <c r="DD49" s="727">
        <v>57060728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imCN/QZWuon0ApZeLBUbmwEhfPs550KAW1Z2kNrUBpsKLPb5phiAKL3k0/KCEYR32+Tob9RXxogY8qSmehXPA==" saltValue="V/fiaR5eomcF9De7JTTW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98245</v>
      </c>
      <c r="R7" s="766"/>
      <c r="S7" s="766"/>
      <c r="T7" s="766"/>
      <c r="U7" s="766"/>
      <c r="V7" s="766">
        <v>96172</v>
      </c>
      <c r="W7" s="766"/>
      <c r="X7" s="766"/>
      <c r="Y7" s="766"/>
      <c r="Z7" s="766"/>
      <c r="AA7" s="766">
        <v>2073</v>
      </c>
      <c r="AB7" s="766"/>
      <c r="AC7" s="766"/>
      <c r="AD7" s="766"/>
      <c r="AE7" s="767"/>
      <c r="AF7" s="768">
        <v>824</v>
      </c>
      <c r="AG7" s="769"/>
      <c r="AH7" s="769"/>
      <c r="AI7" s="769"/>
      <c r="AJ7" s="770"/>
      <c r="AK7" s="771">
        <v>3240</v>
      </c>
      <c r="AL7" s="772"/>
      <c r="AM7" s="772"/>
      <c r="AN7" s="772"/>
      <c r="AO7" s="772"/>
      <c r="AP7" s="772">
        <v>72058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553</v>
      </c>
      <c r="BT7" s="760"/>
      <c r="BU7" s="760"/>
      <c r="BV7" s="760"/>
      <c r="BW7" s="760"/>
      <c r="BX7" s="760"/>
      <c r="BY7" s="760"/>
      <c r="BZ7" s="760"/>
      <c r="CA7" s="760"/>
      <c r="CB7" s="760"/>
      <c r="CC7" s="760"/>
      <c r="CD7" s="760"/>
      <c r="CE7" s="760"/>
      <c r="CF7" s="760"/>
      <c r="CG7" s="775"/>
      <c r="CH7" s="756">
        <v>1</v>
      </c>
      <c r="CI7" s="757"/>
      <c r="CJ7" s="757"/>
      <c r="CK7" s="757"/>
      <c r="CL7" s="758"/>
      <c r="CM7" s="756">
        <v>273</v>
      </c>
      <c r="CN7" s="757"/>
      <c r="CO7" s="757"/>
      <c r="CP7" s="757"/>
      <c r="CQ7" s="758"/>
      <c r="CR7" s="756">
        <v>225</v>
      </c>
      <c r="CS7" s="757"/>
      <c r="CT7" s="757"/>
      <c r="CU7" s="757"/>
      <c r="CV7" s="758"/>
      <c r="CW7" s="756">
        <v>1</v>
      </c>
      <c r="CX7" s="757"/>
      <c r="CY7" s="757"/>
      <c r="CZ7" s="757"/>
      <c r="DA7" s="758"/>
      <c r="DB7" s="756" t="s">
        <v>548</v>
      </c>
      <c r="DC7" s="757"/>
      <c r="DD7" s="757"/>
      <c r="DE7" s="757"/>
      <c r="DF7" s="758"/>
      <c r="DG7" s="756" t="s">
        <v>548</v>
      </c>
      <c r="DH7" s="757"/>
      <c r="DI7" s="757"/>
      <c r="DJ7" s="757"/>
      <c r="DK7" s="758"/>
      <c r="DL7" s="756" t="s">
        <v>548</v>
      </c>
      <c r="DM7" s="757"/>
      <c r="DN7" s="757"/>
      <c r="DO7" s="757"/>
      <c r="DP7" s="758"/>
      <c r="DQ7" s="756" t="s">
        <v>548</v>
      </c>
      <c r="DR7" s="757"/>
      <c r="DS7" s="757"/>
      <c r="DT7" s="757"/>
      <c r="DU7" s="758"/>
      <c r="DV7" s="759"/>
      <c r="DW7" s="760"/>
      <c r="DX7" s="760"/>
      <c r="DY7" s="760"/>
      <c r="DZ7" s="761"/>
      <c r="EA7" s="228"/>
    </row>
    <row r="8" spans="1:131" s="229" customFormat="1" ht="26.25" customHeight="1" x14ac:dyDescent="0.15">
      <c r="A8" s="232">
        <v>2</v>
      </c>
      <c r="B8" s="793" t="s">
        <v>374</v>
      </c>
      <c r="C8" s="794"/>
      <c r="D8" s="794"/>
      <c r="E8" s="794"/>
      <c r="F8" s="794"/>
      <c r="G8" s="794"/>
      <c r="H8" s="794"/>
      <c r="I8" s="794"/>
      <c r="J8" s="794"/>
      <c r="K8" s="794"/>
      <c r="L8" s="794"/>
      <c r="M8" s="794"/>
      <c r="N8" s="794"/>
      <c r="O8" s="794"/>
      <c r="P8" s="795"/>
      <c r="Q8" s="796">
        <v>10</v>
      </c>
      <c r="R8" s="797"/>
      <c r="S8" s="797"/>
      <c r="T8" s="797"/>
      <c r="U8" s="797"/>
      <c r="V8" s="797">
        <v>10</v>
      </c>
      <c r="W8" s="797"/>
      <c r="X8" s="797"/>
      <c r="Y8" s="797"/>
      <c r="Z8" s="797"/>
      <c r="AA8" s="797">
        <v>0</v>
      </c>
      <c r="AB8" s="797"/>
      <c r="AC8" s="797"/>
      <c r="AD8" s="797"/>
      <c r="AE8" s="798"/>
      <c r="AF8" s="799" t="s">
        <v>122</v>
      </c>
      <c r="AG8" s="800"/>
      <c r="AH8" s="800"/>
      <c r="AI8" s="800"/>
      <c r="AJ8" s="801"/>
      <c r="AK8" s="782" t="s">
        <v>548</v>
      </c>
      <c r="AL8" s="783"/>
      <c r="AM8" s="783"/>
      <c r="AN8" s="783"/>
      <c r="AO8" s="783"/>
      <c r="AP8" s="783" t="s">
        <v>548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554</v>
      </c>
      <c r="BT8" s="787"/>
      <c r="BU8" s="787"/>
      <c r="BV8" s="787"/>
      <c r="BW8" s="787"/>
      <c r="BX8" s="787"/>
      <c r="BY8" s="787"/>
      <c r="BZ8" s="787"/>
      <c r="CA8" s="787"/>
      <c r="CB8" s="787"/>
      <c r="CC8" s="787"/>
      <c r="CD8" s="787"/>
      <c r="CE8" s="787"/>
      <c r="CF8" s="787"/>
      <c r="CG8" s="788"/>
      <c r="CH8" s="789">
        <v>3</v>
      </c>
      <c r="CI8" s="790"/>
      <c r="CJ8" s="790"/>
      <c r="CK8" s="790"/>
      <c r="CL8" s="791"/>
      <c r="CM8" s="789">
        <v>76</v>
      </c>
      <c r="CN8" s="790"/>
      <c r="CO8" s="790"/>
      <c r="CP8" s="790"/>
      <c r="CQ8" s="791"/>
      <c r="CR8" s="789">
        <v>3</v>
      </c>
      <c r="CS8" s="790"/>
      <c r="CT8" s="790"/>
      <c r="CU8" s="790"/>
      <c r="CV8" s="791"/>
      <c r="CW8" s="789" t="s">
        <v>548</v>
      </c>
      <c r="CX8" s="790"/>
      <c r="CY8" s="790"/>
      <c r="CZ8" s="790"/>
      <c r="DA8" s="791"/>
      <c r="DB8" s="789" t="s">
        <v>548</v>
      </c>
      <c r="DC8" s="790"/>
      <c r="DD8" s="790"/>
      <c r="DE8" s="790"/>
      <c r="DF8" s="791"/>
      <c r="DG8" s="789">
        <v>478</v>
      </c>
      <c r="DH8" s="790"/>
      <c r="DI8" s="790"/>
      <c r="DJ8" s="790"/>
      <c r="DK8" s="791"/>
      <c r="DL8" s="789" t="s">
        <v>548</v>
      </c>
      <c r="DM8" s="790"/>
      <c r="DN8" s="790"/>
      <c r="DO8" s="790"/>
      <c r="DP8" s="791"/>
      <c r="DQ8" s="789" t="s">
        <v>548</v>
      </c>
      <c r="DR8" s="790"/>
      <c r="DS8" s="790"/>
      <c r="DT8" s="790"/>
      <c r="DU8" s="791"/>
      <c r="DV8" s="786"/>
      <c r="DW8" s="787"/>
      <c r="DX8" s="787"/>
      <c r="DY8" s="787"/>
      <c r="DZ8" s="792"/>
      <c r="EA8" s="228"/>
    </row>
    <row r="9" spans="1:131" s="229" customFormat="1" ht="26.25" customHeight="1" x14ac:dyDescent="0.15">
      <c r="A9" s="232">
        <v>3</v>
      </c>
      <c r="B9" s="793" t="s">
        <v>375</v>
      </c>
      <c r="C9" s="794"/>
      <c r="D9" s="794"/>
      <c r="E9" s="794"/>
      <c r="F9" s="794"/>
      <c r="G9" s="794"/>
      <c r="H9" s="794"/>
      <c r="I9" s="794"/>
      <c r="J9" s="794"/>
      <c r="K9" s="794"/>
      <c r="L9" s="794"/>
      <c r="M9" s="794"/>
      <c r="N9" s="794"/>
      <c r="O9" s="794"/>
      <c r="P9" s="795"/>
      <c r="Q9" s="796">
        <v>908</v>
      </c>
      <c r="R9" s="797"/>
      <c r="S9" s="797"/>
      <c r="T9" s="797"/>
      <c r="U9" s="797"/>
      <c r="V9" s="797">
        <v>519</v>
      </c>
      <c r="W9" s="797"/>
      <c r="X9" s="797"/>
      <c r="Y9" s="797"/>
      <c r="Z9" s="797"/>
      <c r="AA9" s="797">
        <v>389</v>
      </c>
      <c r="AB9" s="797"/>
      <c r="AC9" s="797"/>
      <c r="AD9" s="797"/>
      <c r="AE9" s="798"/>
      <c r="AF9" s="799">
        <v>7</v>
      </c>
      <c r="AG9" s="800"/>
      <c r="AH9" s="800"/>
      <c r="AI9" s="800"/>
      <c r="AJ9" s="801"/>
      <c r="AK9" s="782">
        <v>476</v>
      </c>
      <c r="AL9" s="783"/>
      <c r="AM9" s="783"/>
      <c r="AN9" s="783"/>
      <c r="AO9" s="783"/>
      <c r="AP9" s="783">
        <v>472</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555</v>
      </c>
      <c r="BT9" s="787"/>
      <c r="BU9" s="787"/>
      <c r="BV9" s="787"/>
      <c r="BW9" s="787"/>
      <c r="BX9" s="787"/>
      <c r="BY9" s="787"/>
      <c r="BZ9" s="787"/>
      <c r="CA9" s="787"/>
      <c r="CB9" s="787"/>
      <c r="CC9" s="787"/>
      <c r="CD9" s="787"/>
      <c r="CE9" s="787"/>
      <c r="CF9" s="787"/>
      <c r="CG9" s="788"/>
      <c r="CH9" s="789">
        <v>0</v>
      </c>
      <c r="CI9" s="790"/>
      <c r="CJ9" s="790"/>
      <c r="CK9" s="790"/>
      <c r="CL9" s="791"/>
      <c r="CM9" s="789">
        <v>110</v>
      </c>
      <c r="CN9" s="790"/>
      <c r="CO9" s="790"/>
      <c r="CP9" s="790"/>
      <c r="CQ9" s="791"/>
      <c r="CR9" s="789">
        <v>105</v>
      </c>
      <c r="CS9" s="790"/>
      <c r="CT9" s="790"/>
      <c r="CU9" s="790"/>
      <c r="CV9" s="791"/>
      <c r="CW9" s="789" t="s">
        <v>548</v>
      </c>
      <c r="CX9" s="790"/>
      <c r="CY9" s="790"/>
      <c r="CZ9" s="790"/>
      <c r="DA9" s="791"/>
      <c r="DB9" s="789" t="s">
        <v>548</v>
      </c>
      <c r="DC9" s="790"/>
      <c r="DD9" s="790"/>
      <c r="DE9" s="790"/>
      <c r="DF9" s="791"/>
      <c r="DG9" s="789" t="s">
        <v>548</v>
      </c>
      <c r="DH9" s="790"/>
      <c r="DI9" s="790"/>
      <c r="DJ9" s="790"/>
      <c r="DK9" s="791"/>
      <c r="DL9" s="789" t="s">
        <v>548</v>
      </c>
      <c r="DM9" s="790"/>
      <c r="DN9" s="790"/>
      <c r="DO9" s="790"/>
      <c r="DP9" s="791"/>
      <c r="DQ9" s="789" t="s">
        <v>548</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556</v>
      </c>
      <c r="BT10" s="787"/>
      <c r="BU10" s="787"/>
      <c r="BV10" s="787"/>
      <c r="BW10" s="787"/>
      <c r="BX10" s="787"/>
      <c r="BY10" s="787"/>
      <c r="BZ10" s="787"/>
      <c r="CA10" s="787"/>
      <c r="CB10" s="787"/>
      <c r="CC10" s="787"/>
      <c r="CD10" s="787"/>
      <c r="CE10" s="787"/>
      <c r="CF10" s="787"/>
      <c r="CG10" s="788"/>
      <c r="CH10" s="789">
        <v>16</v>
      </c>
      <c r="CI10" s="790"/>
      <c r="CJ10" s="790"/>
      <c r="CK10" s="790"/>
      <c r="CL10" s="791"/>
      <c r="CM10" s="789">
        <v>50</v>
      </c>
      <c r="CN10" s="790"/>
      <c r="CO10" s="790"/>
      <c r="CP10" s="790"/>
      <c r="CQ10" s="791"/>
      <c r="CR10" s="789">
        <v>11</v>
      </c>
      <c r="CS10" s="790"/>
      <c r="CT10" s="790"/>
      <c r="CU10" s="790"/>
      <c r="CV10" s="791"/>
      <c r="CW10" s="789" t="s">
        <v>548</v>
      </c>
      <c r="CX10" s="790"/>
      <c r="CY10" s="790"/>
      <c r="CZ10" s="790"/>
      <c r="DA10" s="791"/>
      <c r="DB10" s="789" t="s">
        <v>548</v>
      </c>
      <c r="DC10" s="790"/>
      <c r="DD10" s="790"/>
      <c r="DE10" s="790"/>
      <c r="DF10" s="791"/>
      <c r="DG10" s="789" t="s">
        <v>548</v>
      </c>
      <c r="DH10" s="790"/>
      <c r="DI10" s="790"/>
      <c r="DJ10" s="790"/>
      <c r="DK10" s="791"/>
      <c r="DL10" s="789" t="s">
        <v>548</v>
      </c>
      <c r="DM10" s="790"/>
      <c r="DN10" s="790"/>
      <c r="DO10" s="790"/>
      <c r="DP10" s="791"/>
      <c r="DQ10" s="789" t="s">
        <v>548</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98668</v>
      </c>
      <c r="R23" s="806"/>
      <c r="S23" s="806"/>
      <c r="T23" s="806"/>
      <c r="U23" s="806"/>
      <c r="V23" s="806">
        <v>96206</v>
      </c>
      <c r="W23" s="806"/>
      <c r="X23" s="806"/>
      <c r="Y23" s="806"/>
      <c r="Z23" s="806"/>
      <c r="AA23" s="806">
        <v>2463</v>
      </c>
      <c r="AB23" s="806"/>
      <c r="AC23" s="806"/>
      <c r="AD23" s="806"/>
      <c r="AE23" s="807"/>
      <c r="AF23" s="808">
        <v>831</v>
      </c>
      <c r="AG23" s="806"/>
      <c r="AH23" s="806"/>
      <c r="AI23" s="806"/>
      <c r="AJ23" s="809"/>
      <c r="AK23" s="810"/>
      <c r="AL23" s="811"/>
      <c r="AM23" s="811"/>
      <c r="AN23" s="811"/>
      <c r="AO23" s="811"/>
      <c r="AP23" s="806">
        <v>72530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15721</v>
      </c>
      <c r="R28" s="836"/>
      <c r="S28" s="836"/>
      <c r="T28" s="836"/>
      <c r="U28" s="836"/>
      <c r="V28" s="836">
        <v>15665</v>
      </c>
      <c r="W28" s="836"/>
      <c r="X28" s="836"/>
      <c r="Y28" s="836"/>
      <c r="Z28" s="836"/>
      <c r="AA28" s="836">
        <v>57</v>
      </c>
      <c r="AB28" s="836"/>
      <c r="AC28" s="836"/>
      <c r="AD28" s="836"/>
      <c r="AE28" s="837"/>
      <c r="AF28" s="838">
        <v>57</v>
      </c>
      <c r="AG28" s="836"/>
      <c r="AH28" s="836"/>
      <c r="AI28" s="836"/>
      <c r="AJ28" s="839"/>
      <c r="AK28" s="840">
        <v>1561</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13252</v>
      </c>
      <c r="R29" s="797"/>
      <c r="S29" s="797"/>
      <c r="T29" s="797"/>
      <c r="U29" s="797"/>
      <c r="V29" s="797">
        <v>12956</v>
      </c>
      <c r="W29" s="797"/>
      <c r="X29" s="797"/>
      <c r="Y29" s="797"/>
      <c r="Z29" s="797"/>
      <c r="AA29" s="797">
        <v>296</v>
      </c>
      <c r="AB29" s="797"/>
      <c r="AC29" s="797"/>
      <c r="AD29" s="797"/>
      <c r="AE29" s="798"/>
      <c r="AF29" s="799">
        <v>296</v>
      </c>
      <c r="AG29" s="800"/>
      <c r="AH29" s="800"/>
      <c r="AI29" s="800"/>
      <c r="AJ29" s="801"/>
      <c r="AK29" s="847">
        <v>1884</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2484</v>
      </c>
      <c r="R30" s="797"/>
      <c r="S30" s="797"/>
      <c r="T30" s="797"/>
      <c r="U30" s="797"/>
      <c r="V30" s="797">
        <v>2473</v>
      </c>
      <c r="W30" s="797"/>
      <c r="X30" s="797"/>
      <c r="Y30" s="797"/>
      <c r="Z30" s="797"/>
      <c r="AA30" s="797">
        <v>11</v>
      </c>
      <c r="AB30" s="797"/>
      <c r="AC30" s="797"/>
      <c r="AD30" s="797"/>
      <c r="AE30" s="798"/>
      <c r="AF30" s="799">
        <v>11</v>
      </c>
      <c r="AG30" s="800"/>
      <c r="AH30" s="800"/>
      <c r="AI30" s="800"/>
      <c r="AJ30" s="801"/>
      <c r="AK30" s="847">
        <v>460</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392</v>
      </c>
      <c r="C31" s="794"/>
      <c r="D31" s="794"/>
      <c r="E31" s="794"/>
      <c r="F31" s="794"/>
      <c r="G31" s="794"/>
      <c r="H31" s="794"/>
      <c r="I31" s="794"/>
      <c r="J31" s="794"/>
      <c r="K31" s="794"/>
      <c r="L31" s="794"/>
      <c r="M31" s="794"/>
      <c r="N31" s="794"/>
      <c r="O31" s="794"/>
      <c r="P31" s="795"/>
      <c r="Q31" s="796">
        <v>4930</v>
      </c>
      <c r="R31" s="797"/>
      <c r="S31" s="797"/>
      <c r="T31" s="797"/>
      <c r="U31" s="797"/>
      <c r="V31" s="797">
        <v>4794</v>
      </c>
      <c r="W31" s="797"/>
      <c r="X31" s="797"/>
      <c r="Y31" s="797"/>
      <c r="Z31" s="797"/>
      <c r="AA31" s="797">
        <v>136</v>
      </c>
      <c r="AB31" s="797"/>
      <c r="AC31" s="797"/>
      <c r="AD31" s="797"/>
      <c r="AE31" s="798"/>
      <c r="AF31" s="799">
        <v>2391</v>
      </c>
      <c r="AG31" s="800"/>
      <c r="AH31" s="800"/>
      <c r="AI31" s="800"/>
      <c r="AJ31" s="801"/>
      <c r="AK31" s="847">
        <v>429</v>
      </c>
      <c r="AL31" s="843"/>
      <c r="AM31" s="843"/>
      <c r="AN31" s="843"/>
      <c r="AO31" s="843"/>
      <c r="AP31" s="843">
        <v>30213</v>
      </c>
      <c r="AQ31" s="843"/>
      <c r="AR31" s="843"/>
      <c r="AS31" s="843"/>
      <c r="AT31" s="843"/>
      <c r="AU31" s="843">
        <v>5317</v>
      </c>
      <c r="AV31" s="843"/>
      <c r="AW31" s="843"/>
      <c r="AX31" s="843"/>
      <c r="AY31" s="843"/>
      <c r="AZ31" s="844" t="s">
        <v>548</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12</v>
      </c>
      <c r="R32" s="797"/>
      <c r="S32" s="797"/>
      <c r="T32" s="797"/>
      <c r="U32" s="797"/>
      <c r="V32" s="797">
        <v>12</v>
      </c>
      <c r="W32" s="797"/>
      <c r="X32" s="797"/>
      <c r="Y32" s="797"/>
      <c r="Z32" s="797"/>
      <c r="AA32" s="797" t="s">
        <v>548</v>
      </c>
      <c r="AB32" s="797"/>
      <c r="AC32" s="797"/>
      <c r="AD32" s="797"/>
      <c r="AE32" s="798"/>
      <c r="AF32" s="799" t="s">
        <v>122</v>
      </c>
      <c r="AG32" s="800"/>
      <c r="AH32" s="800"/>
      <c r="AI32" s="800"/>
      <c r="AJ32" s="801"/>
      <c r="AK32" s="847">
        <v>3</v>
      </c>
      <c r="AL32" s="843"/>
      <c r="AM32" s="843"/>
      <c r="AN32" s="843"/>
      <c r="AO32" s="843"/>
      <c r="AP32" s="843">
        <v>12</v>
      </c>
      <c r="AQ32" s="843"/>
      <c r="AR32" s="843"/>
      <c r="AS32" s="843"/>
      <c r="AT32" s="843"/>
      <c r="AU32" s="843">
        <v>12</v>
      </c>
      <c r="AV32" s="843"/>
      <c r="AW32" s="843"/>
      <c r="AX32" s="843"/>
      <c r="AY32" s="843"/>
      <c r="AZ32" s="844" t="s">
        <v>548</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2754</v>
      </c>
      <c r="AG63" s="857"/>
      <c r="AH63" s="857"/>
      <c r="AI63" s="857"/>
      <c r="AJ63" s="858"/>
      <c r="AK63" s="859"/>
      <c r="AL63" s="854"/>
      <c r="AM63" s="854"/>
      <c r="AN63" s="854"/>
      <c r="AO63" s="854"/>
      <c r="AP63" s="857">
        <v>30225</v>
      </c>
      <c r="AQ63" s="857"/>
      <c r="AR63" s="857"/>
      <c r="AS63" s="857"/>
      <c r="AT63" s="857"/>
      <c r="AU63" s="857">
        <v>5329</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400</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549</v>
      </c>
      <c r="C68" s="883"/>
      <c r="D68" s="883"/>
      <c r="E68" s="883"/>
      <c r="F68" s="883"/>
      <c r="G68" s="883"/>
      <c r="H68" s="883"/>
      <c r="I68" s="883"/>
      <c r="J68" s="883"/>
      <c r="K68" s="883"/>
      <c r="L68" s="883"/>
      <c r="M68" s="883"/>
      <c r="N68" s="883"/>
      <c r="O68" s="883"/>
      <c r="P68" s="884"/>
      <c r="Q68" s="885">
        <v>3103</v>
      </c>
      <c r="R68" s="879"/>
      <c r="S68" s="879"/>
      <c r="T68" s="879"/>
      <c r="U68" s="879"/>
      <c r="V68" s="879">
        <v>3103</v>
      </c>
      <c r="W68" s="879"/>
      <c r="X68" s="879"/>
      <c r="Y68" s="879"/>
      <c r="Z68" s="879"/>
      <c r="AA68" s="879">
        <v>0</v>
      </c>
      <c r="AB68" s="879"/>
      <c r="AC68" s="879"/>
      <c r="AD68" s="879"/>
      <c r="AE68" s="879"/>
      <c r="AF68" s="879" t="s">
        <v>548</v>
      </c>
      <c r="AG68" s="879"/>
      <c r="AH68" s="879"/>
      <c r="AI68" s="879"/>
      <c r="AJ68" s="879"/>
      <c r="AK68" s="879" t="s">
        <v>548</v>
      </c>
      <c r="AL68" s="879"/>
      <c r="AM68" s="879"/>
      <c r="AN68" s="879"/>
      <c r="AO68" s="879"/>
      <c r="AP68" s="879">
        <v>16295</v>
      </c>
      <c r="AQ68" s="879"/>
      <c r="AR68" s="879"/>
      <c r="AS68" s="879"/>
      <c r="AT68" s="879"/>
      <c r="AU68" s="879">
        <v>14160</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550</v>
      </c>
      <c r="C69" s="887"/>
      <c r="D69" s="887"/>
      <c r="E69" s="887"/>
      <c r="F69" s="887"/>
      <c r="G69" s="887"/>
      <c r="H69" s="887"/>
      <c r="I69" s="887"/>
      <c r="J69" s="887"/>
      <c r="K69" s="887"/>
      <c r="L69" s="887"/>
      <c r="M69" s="887"/>
      <c r="N69" s="887"/>
      <c r="O69" s="887"/>
      <c r="P69" s="888"/>
      <c r="Q69" s="889">
        <v>4343</v>
      </c>
      <c r="R69" s="843"/>
      <c r="S69" s="843"/>
      <c r="T69" s="843"/>
      <c r="U69" s="843"/>
      <c r="V69" s="843">
        <v>4160</v>
      </c>
      <c r="W69" s="843"/>
      <c r="X69" s="843"/>
      <c r="Y69" s="843"/>
      <c r="Z69" s="843"/>
      <c r="AA69" s="843">
        <v>183</v>
      </c>
      <c r="AB69" s="843"/>
      <c r="AC69" s="843"/>
      <c r="AD69" s="843"/>
      <c r="AE69" s="843"/>
      <c r="AF69" s="843">
        <v>183</v>
      </c>
      <c r="AG69" s="843"/>
      <c r="AH69" s="843"/>
      <c r="AI69" s="843"/>
      <c r="AJ69" s="843"/>
      <c r="AK69" s="843" t="s">
        <v>548</v>
      </c>
      <c r="AL69" s="843"/>
      <c r="AM69" s="843"/>
      <c r="AN69" s="843"/>
      <c r="AO69" s="843"/>
      <c r="AP69" s="843" t="s">
        <v>548</v>
      </c>
      <c r="AQ69" s="843"/>
      <c r="AR69" s="843"/>
      <c r="AS69" s="843"/>
      <c r="AT69" s="843"/>
      <c r="AU69" s="843" t="s">
        <v>548</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551</v>
      </c>
      <c r="C70" s="887"/>
      <c r="D70" s="887"/>
      <c r="E70" s="887"/>
      <c r="F70" s="887"/>
      <c r="G70" s="887"/>
      <c r="H70" s="887"/>
      <c r="I70" s="887"/>
      <c r="J70" s="887"/>
      <c r="K70" s="887"/>
      <c r="L70" s="887"/>
      <c r="M70" s="887"/>
      <c r="N70" s="887"/>
      <c r="O70" s="887"/>
      <c r="P70" s="888"/>
      <c r="Q70" s="889">
        <v>1609</v>
      </c>
      <c r="R70" s="843"/>
      <c r="S70" s="843"/>
      <c r="T70" s="843"/>
      <c r="U70" s="843"/>
      <c r="V70" s="843">
        <v>1467</v>
      </c>
      <c r="W70" s="843"/>
      <c r="X70" s="843"/>
      <c r="Y70" s="843"/>
      <c r="Z70" s="843"/>
      <c r="AA70" s="843">
        <v>141</v>
      </c>
      <c r="AB70" s="843"/>
      <c r="AC70" s="843"/>
      <c r="AD70" s="843"/>
      <c r="AE70" s="843"/>
      <c r="AF70" s="843">
        <v>141</v>
      </c>
      <c r="AG70" s="843"/>
      <c r="AH70" s="843"/>
      <c r="AI70" s="843"/>
      <c r="AJ70" s="843"/>
      <c r="AK70" s="843" t="s">
        <v>548</v>
      </c>
      <c r="AL70" s="843"/>
      <c r="AM70" s="843"/>
      <c r="AN70" s="843"/>
      <c r="AO70" s="843"/>
      <c r="AP70" s="843" t="s">
        <v>548</v>
      </c>
      <c r="AQ70" s="843"/>
      <c r="AR70" s="843"/>
      <c r="AS70" s="843"/>
      <c r="AT70" s="843"/>
      <c r="AU70" s="843" t="s">
        <v>548</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552</v>
      </c>
      <c r="C71" s="887"/>
      <c r="D71" s="887"/>
      <c r="E71" s="887"/>
      <c r="F71" s="887"/>
      <c r="G71" s="887"/>
      <c r="H71" s="887"/>
      <c r="I71" s="887"/>
      <c r="J71" s="887"/>
      <c r="K71" s="887"/>
      <c r="L71" s="887"/>
      <c r="M71" s="887"/>
      <c r="N71" s="887"/>
      <c r="O71" s="887"/>
      <c r="P71" s="888"/>
      <c r="Q71" s="889">
        <v>456917</v>
      </c>
      <c r="R71" s="843"/>
      <c r="S71" s="843"/>
      <c r="T71" s="843"/>
      <c r="U71" s="843"/>
      <c r="V71" s="843">
        <v>456118</v>
      </c>
      <c r="W71" s="843"/>
      <c r="X71" s="843"/>
      <c r="Y71" s="843"/>
      <c r="Z71" s="843"/>
      <c r="AA71" s="843">
        <v>799</v>
      </c>
      <c r="AB71" s="843"/>
      <c r="AC71" s="843"/>
      <c r="AD71" s="843"/>
      <c r="AE71" s="843"/>
      <c r="AF71" s="843">
        <v>794</v>
      </c>
      <c r="AG71" s="843"/>
      <c r="AH71" s="843"/>
      <c r="AI71" s="843"/>
      <c r="AJ71" s="843"/>
      <c r="AK71" s="843">
        <v>892</v>
      </c>
      <c r="AL71" s="843"/>
      <c r="AM71" s="843"/>
      <c r="AN71" s="843"/>
      <c r="AO71" s="843"/>
      <c r="AP71" s="843" t="s">
        <v>548</v>
      </c>
      <c r="AQ71" s="843"/>
      <c r="AR71" s="843"/>
      <c r="AS71" s="843"/>
      <c r="AT71" s="843"/>
      <c r="AU71" s="843" t="s">
        <v>548</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565</v>
      </c>
      <c r="C72" s="887"/>
      <c r="D72" s="887"/>
      <c r="E72" s="887"/>
      <c r="F72" s="887"/>
      <c r="G72" s="887"/>
      <c r="H72" s="887"/>
      <c r="I72" s="887"/>
      <c r="J72" s="887"/>
      <c r="K72" s="887"/>
      <c r="L72" s="887"/>
      <c r="M72" s="887"/>
      <c r="N72" s="887"/>
      <c r="O72" s="887"/>
      <c r="P72" s="888"/>
      <c r="Q72" s="889">
        <v>28832</v>
      </c>
      <c r="R72" s="843"/>
      <c r="S72" s="843"/>
      <c r="T72" s="843"/>
      <c r="U72" s="843"/>
      <c r="V72" s="843">
        <v>26141</v>
      </c>
      <c r="W72" s="843"/>
      <c r="X72" s="843"/>
      <c r="Y72" s="843"/>
      <c r="Z72" s="843"/>
      <c r="AA72" s="843">
        <v>2691</v>
      </c>
      <c r="AB72" s="843"/>
      <c r="AC72" s="843"/>
      <c r="AD72" s="843"/>
      <c r="AE72" s="843"/>
      <c r="AF72" s="843">
        <v>36115</v>
      </c>
      <c r="AG72" s="843"/>
      <c r="AH72" s="843"/>
      <c r="AI72" s="843"/>
      <c r="AJ72" s="843"/>
      <c r="AK72" s="843" t="s">
        <v>558</v>
      </c>
      <c r="AL72" s="843"/>
      <c r="AM72" s="843"/>
      <c r="AN72" s="843"/>
      <c r="AO72" s="843"/>
      <c r="AP72" s="843">
        <v>55247</v>
      </c>
      <c r="AQ72" s="843"/>
      <c r="AR72" s="843"/>
      <c r="AS72" s="843"/>
      <c r="AT72" s="843"/>
      <c r="AU72" s="843">
        <v>205</v>
      </c>
      <c r="AV72" s="843"/>
      <c r="AW72" s="843"/>
      <c r="AX72" s="843"/>
      <c r="AY72" s="843"/>
      <c r="AZ72" s="845" t="s">
        <v>557</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566</v>
      </c>
      <c r="C73" s="887"/>
      <c r="D73" s="887"/>
      <c r="E73" s="887"/>
      <c r="F73" s="887"/>
      <c r="G73" s="887"/>
      <c r="H73" s="887"/>
      <c r="I73" s="887"/>
      <c r="J73" s="887"/>
      <c r="K73" s="887"/>
      <c r="L73" s="887"/>
      <c r="M73" s="887"/>
      <c r="N73" s="887"/>
      <c r="O73" s="887"/>
      <c r="P73" s="888"/>
      <c r="Q73" s="889">
        <v>3013</v>
      </c>
      <c r="R73" s="843"/>
      <c r="S73" s="843"/>
      <c r="T73" s="843"/>
      <c r="U73" s="843"/>
      <c r="V73" s="843">
        <v>2588</v>
      </c>
      <c r="W73" s="843"/>
      <c r="X73" s="843"/>
      <c r="Y73" s="843"/>
      <c r="Z73" s="843"/>
      <c r="AA73" s="843">
        <v>425</v>
      </c>
      <c r="AB73" s="843"/>
      <c r="AC73" s="843"/>
      <c r="AD73" s="843"/>
      <c r="AE73" s="843"/>
      <c r="AF73" s="843">
        <v>3544</v>
      </c>
      <c r="AG73" s="843"/>
      <c r="AH73" s="843"/>
      <c r="AI73" s="843"/>
      <c r="AJ73" s="843"/>
      <c r="AK73" s="843" t="s">
        <v>548</v>
      </c>
      <c r="AL73" s="843"/>
      <c r="AM73" s="843"/>
      <c r="AN73" s="843"/>
      <c r="AO73" s="843"/>
      <c r="AP73" s="843">
        <v>9249</v>
      </c>
      <c r="AQ73" s="843"/>
      <c r="AR73" s="843"/>
      <c r="AS73" s="843"/>
      <c r="AT73" s="843"/>
      <c r="AU73" s="843" t="s">
        <v>548</v>
      </c>
      <c r="AV73" s="843"/>
      <c r="AW73" s="843"/>
      <c r="AX73" s="843"/>
      <c r="AY73" s="843"/>
      <c r="AZ73" s="845" t="s">
        <v>557</v>
      </c>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40777</v>
      </c>
      <c r="AG88" s="857"/>
      <c r="AH88" s="857"/>
      <c r="AI88" s="857"/>
      <c r="AJ88" s="857"/>
      <c r="AK88" s="854"/>
      <c r="AL88" s="854"/>
      <c r="AM88" s="854"/>
      <c r="AN88" s="854"/>
      <c r="AO88" s="854"/>
      <c r="AP88" s="857">
        <v>80791</v>
      </c>
      <c r="AQ88" s="857"/>
      <c r="AR88" s="857"/>
      <c r="AS88" s="857"/>
      <c r="AT88" s="857"/>
      <c r="AU88" s="857">
        <v>14365</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344</v>
      </c>
      <c r="CS102" s="865"/>
      <c r="CT102" s="865"/>
      <c r="CU102" s="865"/>
      <c r="CV102" s="904"/>
      <c r="CW102" s="903"/>
      <c r="CX102" s="865"/>
      <c r="CY102" s="865"/>
      <c r="CZ102" s="865"/>
      <c r="DA102" s="904"/>
      <c r="DB102" s="903"/>
      <c r="DC102" s="865"/>
      <c r="DD102" s="865"/>
      <c r="DE102" s="865"/>
      <c r="DF102" s="904"/>
      <c r="DG102" s="903">
        <v>478</v>
      </c>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9124955</v>
      </c>
      <c r="AB110" s="913"/>
      <c r="AC110" s="913"/>
      <c r="AD110" s="913"/>
      <c r="AE110" s="914"/>
      <c r="AF110" s="915">
        <v>9200560</v>
      </c>
      <c r="AG110" s="913"/>
      <c r="AH110" s="913"/>
      <c r="AI110" s="913"/>
      <c r="AJ110" s="914"/>
      <c r="AK110" s="915">
        <v>9033224</v>
      </c>
      <c r="AL110" s="913"/>
      <c r="AM110" s="913"/>
      <c r="AN110" s="913"/>
      <c r="AO110" s="914"/>
      <c r="AP110" s="916">
        <v>22</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75832099</v>
      </c>
      <c r="BR110" s="944"/>
      <c r="BS110" s="944"/>
      <c r="BT110" s="944"/>
      <c r="BU110" s="944"/>
      <c r="BV110" s="944">
        <v>74679888</v>
      </c>
      <c r="BW110" s="944"/>
      <c r="BX110" s="944"/>
      <c r="BY110" s="944"/>
      <c r="BZ110" s="944"/>
      <c r="CA110" s="944">
        <v>72530199</v>
      </c>
      <c r="CB110" s="944"/>
      <c r="CC110" s="944"/>
      <c r="CD110" s="944"/>
      <c r="CE110" s="944"/>
      <c r="CF110" s="957">
        <v>176.9</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782852</v>
      </c>
      <c r="DH110" s="944"/>
      <c r="DI110" s="944"/>
      <c r="DJ110" s="944"/>
      <c r="DK110" s="944"/>
      <c r="DL110" s="944">
        <v>815793</v>
      </c>
      <c r="DM110" s="944"/>
      <c r="DN110" s="944"/>
      <c r="DO110" s="944"/>
      <c r="DP110" s="944"/>
      <c r="DQ110" s="944">
        <v>712462</v>
      </c>
      <c r="DR110" s="944"/>
      <c r="DS110" s="944"/>
      <c r="DT110" s="944"/>
      <c r="DU110" s="944"/>
      <c r="DV110" s="945">
        <v>1.7</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1452545</v>
      </c>
      <c r="BR111" s="939"/>
      <c r="BS111" s="939"/>
      <c r="BT111" s="939"/>
      <c r="BU111" s="939"/>
      <c r="BV111" s="939">
        <v>1305071</v>
      </c>
      <c r="BW111" s="939"/>
      <c r="BX111" s="939"/>
      <c r="BY111" s="939"/>
      <c r="BZ111" s="939"/>
      <c r="CA111" s="939">
        <v>1188523</v>
      </c>
      <c r="CB111" s="939"/>
      <c r="CC111" s="939"/>
      <c r="CD111" s="939"/>
      <c r="CE111" s="939"/>
      <c r="CF111" s="933">
        <v>2.9</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6161492</v>
      </c>
      <c r="BR112" s="939"/>
      <c r="BS112" s="939"/>
      <c r="BT112" s="939"/>
      <c r="BU112" s="939"/>
      <c r="BV112" s="939">
        <v>6001671</v>
      </c>
      <c r="BW112" s="939"/>
      <c r="BX112" s="939"/>
      <c r="BY112" s="939"/>
      <c r="BZ112" s="939"/>
      <c r="CA112" s="939">
        <v>5329299</v>
      </c>
      <c r="CB112" s="939"/>
      <c r="CC112" s="939"/>
      <c r="CD112" s="939"/>
      <c r="CE112" s="939"/>
      <c r="CF112" s="933">
        <v>13</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465538</v>
      </c>
      <c r="AB113" s="951"/>
      <c r="AC113" s="951"/>
      <c r="AD113" s="951"/>
      <c r="AE113" s="952"/>
      <c r="AF113" s="953">
        <v>447899</v>
      </c>
      <c r="AG113" s="951"/>
      <c r="AH113" s="951"/>
      <c r="AI113" s="951"/>
      <c r="AJ113" s="952"/>
      <c r="AK113" s="953">
        <v>372266</v>
      </c>
      <c r="AL113" s="951"/>
      <c r="AM113" s="951"/>
      <c r="AN113" s="951"/>
      <c r="AO113" s="952"/>
      <c r="AP113" s="954">
        <v>0.9</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14220346</v>
      </c>
      <c r="BR113" s="939"/>
      <c r="BS113" s="939"/>
      <c r="BT113" s="939"/>
      <c r="BU113" s="939"/>
      <c r="BV113" s="939">
        <v>14131829</v>
      </c>
      <c r="BW113" s="939"/>
      <c r="BX113" s="939"/>
      <c r="BY113" s="939"/>
      <c r="BZ113" s="939"/>
      <c r="CA113" s="939">
        <v>14364038</v>
      </c>
      <c r="CB113" s="939"/>
      <c r="CC113" s="939"/>
      <c r="CD113" s="939"/>
      <c r="CE113" s="939"/>
      <c r="CF113" s="933">
        <v>35</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145925</v>
      </c>
      <c r="AB114" s="972"/>
      <c r="AC114" s="972"/>
      <c r="AD114" s="972"/>
      <c r="AE114" s="973"/>
      <c r="AF114" s="974">
        <v>130343</v>
      </c>
      <c r="AG114" s="972"/>
      <c r="AH114" s="972"/>
      <c r="AI114" s="972"/>
      <c r="AJ114" s="973"/>
      <c r="AK114" s="974">
        <v>290062</v>
      </c>
      <c r="AL114" s="972"/>
      <c r="AM114" s="972"/>
      <c r="AN114" s="972"/>
      <c r="AO114" s="973"/>
      <c r="AP114" s="975">
        <v>0.7</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9013092</v>
      </c>
      <c r="BR114" s="939"/>
      <c r="BS114" s="939"/>
      <c r="BT114" s="939"/>
      <c r="BU114" s="939"/>
      <c r="BV114" s="939">
        <v>9112352</v>
      </c>
      <c r="BW114" s="939"/>
      <c r="BX114" s="939"/>
      <c r="BY114" s="939"/>
      <c r="BZ114" s="939"/>
      <c r="CA114" s="939">
        <v>9452995</v>
      </c>
      <c r="CB114" s="939"/>
      <c r="CC114" s="939"/>
      <c r="CD114" s="939"/>
      <c r="CE114" s="939"/>
      <c r="CF114" s="933">
        <v>23.1</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72862</v>
      </c>
      <c r="AB115" s="951"/>
      <c r="AC115" s="951"/>
      <c r="AD115" s="951"/>
      <c r="AE115" s="952"/>
      <c r="AF115" s="953">
        <v>72304</v>
      </c>
      <c r="AG115" s="951"/>
      <c r="AH115" s="951"/>
      <c r="AI115" s="951"/>
      <c r="AJ115" s="952"/>
      <c r="AK115" s="953">
        <v>72021</v>
      </c>
      <c r="AL115" s="951"/>
      <c r="AM115" s="951"/>
      <c r="AN115" s="951"/>
      <c r="AO115" s="952"/>
      <c r="AP115" s="954">
        <v>0.2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v>136689</v>
      </c>
      <c r="BR115" s="939"/>
      <c r="BS115" s="939"/>
      <c r="BT115" s="939"/>
      <c r="BU115" s="939"/>
      <c r="BV115" s="939">
        <v>63279</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667677</v>
      </c>
      <c r="DH115" s="972"/>
      <c r="DI115" s="972"/>
      <c r="DJ115" s="972"/>
      <c r="DK115" s="973"/>
      <c r="DL115" s="974">
        <v>488189</v>
      </c>
      <c r="DM115" s="972"/>
      <c r="DN115" s="972"/>
      <c r="DO115" s="972"/>
      <c r="DP115" s="973"/>
      <c r="DQ115" s="974">
        <v>475623</v>
      </c>
      <c r="DR115" s="972"/>
      <c r="DS115" s="972"/>
      <c r="DT115" s="972"/>
      <c r="DU115" s="973"/>
      <c r="DV115" s="975">
        <v>1.2</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9809280</v>
      </c>
      <c r="AB117" s="992"/>
      <c r="AC117" s="992"/>
      <c r="AD117" s="992"/>
      <c r="AE117" s="993"/>
      <c r="AF117" s="994">
        <v>9851106</v>
      </c>
      <c r="AG117" s="992"/>
      <c r="AH117" s="992"/>
      <c r="AI117" s="992"/>
      <c r="AJ117" s="993"/>
      <c r="AK117" s="994">
        <v>9767573</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v>71131</v>
      </c>
      <c r="AB119" s="913"/>
      <c r="AC119" s="913"/>
      <c r="AD119" s="913"/>
      <c r="AE119" s="914"/>
      <c r="AF119" s="915">
        <v>71131</v>
      </c>
      <c r="AG119" s="913"/>
      <c r="AH119" s="913"/>
      <c r="AI119" s="913"/>
      <c r="AJ119" s="914"/>
      <c r="AK119" s="915">
        <v>71204</v>
      </c>
      <c r="AL119" s="913"/>
      <c r="AM119" s="913"/>
      <c r="AN119" s="913"/>
      <c r="AO119" s="914"/>
      <c r="AP119" s="916">
        <v>0.2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106816263</v>
      </c>
      <c r="BR119" s="1013"/>
      <c r="BS119" s="1013"/>
      <c r="BT119" s="1013"/>
      <c r="BU119" s="1013"/>
      <c r="BV119" s="1013">
        <v>105294090</v>
      </c>
      <c r="BW119" s="1013"/>
      <c r="BX119" s="1013"/>
      <c r="BY119" s="1013"/>
      <c r="BZ119" s="1013"/>
      <c r="CA119" s="1013">
        <v>102865054</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2016</v>
      </c>
      <c r="DH119" s="999"/>
      <c r="DI119" s="999"/>
      <c r="DJ119" s="999"/>
      <c r="DK119" s="1000"/>
      <c r="DL119" s="998">
        <v>1089</v>
      </c>
      <c r="DM119" s="999"/>
      <c r="DN119" s="999"/>
      <c r="DO119" s="999"/>
      <c r="DP119" s="1000"/>
      <c r="DQ119" s="998">
        <v>438</v>
      </c>
      <c r="DR119" s="999"/>
      <c r="DS119" s="999"/>
      <c r="DT119" s="999"/>
      <c r="DU119" s="1000"/>
      <c r="DV119" s="1001">
        <v>0</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32117925</v>
      </c>
      <c r="BR120" s="944"/>
      <c r="BS120" s="944"/>
      <c r="BT120" s="944"/>
      <c r="BU120" s="944"/>
      <c r="BV120" s="944">
        <v>36995454</v>
      </c>
      <c r="BW120" s="944"/>
      <c r="BX120" s="944"/>
      <c r="BY120" s="944"/>
      <c r="BZ120" s="944"/>
      <c r="CA120" s="944">
        <v>34900114</v>
      </c>
      <c r="CB120" s="944"/>
      <c r="CC120" s="944"/>
      <c r="CD120" s="944"/>
      <c r="CE120" s="944"/>
      <c r="CF120" s="957">
        <v>85.1</v>
      </c>
      <c r="CG120" s="958"/>
      <c r="CH120" s="958"/>
      <c r="CI120" s="958"/>
      <c r="CJ120" s="958"/>
      <c r="CK120" s="1019" t="s">
        <v>446</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5538658</v>
      </c>
      <c r="DH120" s="944"/>
      <c r="DI120" s="944"/>
      <c r="DJ120" s="944"/>
      <c r="DK120" s="944"/>
      <c r="DL120" s="944">
        <v>5388315</v>
      </c>
      <c r="DM120" s="944"/>
      <c r="DN120" s="944"/>
      <c r="DO120" s="944"/>
      <c r="DP120" s="944"/>
      <c r="DQ120" s="944">
        <v>5317456</v>
      </c>
      <c r="DR120" s="944"/>
      <c r="DS120" s="944"/>
      <c r="DT120" s="944"/>
      <c r="DU120" s="944"/>
      <c r="DV120" s="945">
        <v>13</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8006468</v>
      </c>
      <c r="BR121" s="939"/>
      <c r="BS121" s="939"/>
      <c r="BT121" s="939"/>
      <c r="BU121" s="939"/>
      <c r="BV121" s="939">
        <v>9508254</v>
      </c>
      <c r="BW121" s="939"/>
      <c r="BX121" s="939"/>
      <c r="BY121" s="939"/>
      <c r="BZ121" s="939"/>
      <c r="CA121" s="939">
        <v>9571752</v>
      </c>
      <c r="CB121" s="939"/>
      <c r="CC121" s="939"/>
      <c r="CD121" s="939"/>
      <c r="CE121" s="939"/>
      <c r="CF121" s="933">
        <v>23.4</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15066</v>
      </c>
      <c r="DH121" s="939"/>
      <c r="DI121" s="939"/>
      <c r="DJ121" s="939"/>
      <c r="DK121" s="939"/>
      <c r="DL121" s="939">
        <v>13470</v>
      </c>
      <c r="DM121" s="939"/>
      <c r="DN121" s="939"/>
      <c r="DO121" s="939"/>
      <c r="DP121" s="939"/>
      <c r="DQ121" s="939">
        <v>11843</v>
      </c>
      <c r="DR121" s="939"/>
      <c r="DS121" s="939"/>
      <c r="DT121" s="939"/>
      <c r="DU121" s="939"/>
      <c r="DV121" s="940">
        <v>0</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77874112</v>
      </c>
      <c r="BR122" s="1013"/>
      <c r="BS122" s="1013"/>
      <c r="BT122" s="1013"/>
      <c r="BU122" s="1013"/>
      <c r="BV122" s="1013">
        <v>77391810</v>
      </c>
      <c r="BW122" s="1013"/>
      <c r="BX122" s="1013"/>
      <c r="BY122" s="1013"/>
      <c r="BZ122" s="1013"/>
      <c r="CA122" s="1013">
        <v>74638040</v>
      </c>
      <c r="CB122" s="1013"/>
      <c r="CC122" s="1013"/>
      <c r="CD122" s="1013"/>
      <c r="CE122" s="1013"/>
      <c r="CF122" s="1030">
        <v>182.1</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117998505</v>
      </c>
      <c r="BR123" s="1077"/>
      <c r="BS123" s="1077"/>
      <c r="BT123" s="1077"/>
      <c r="BU123" s="1077"/>
      <c r="BV123" s="1077">
        <v>123895518</v>
      </c>
      <c r="BW123" s="1077"/>
      <c r="BX123" s="1077"/>
      <c r="BY123" s="1077"/>
      <c r="BZ123" s="1077"/>
      <c r="CA123" s="1077">
        <v>119109906</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v>607768</v>
      </c>
      <c r="DH124" s="999"/>
      <c r="DI124" s="999"/>
      <c r="DJ124" s="999"/>
      <c r="DK124" s="1000"/>
      <c r="DL124" s="998">
        <v>599886</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1497</v>
      </c>
      <c r="AB126" s="972"/>
      <c r="AC126" s="972"/>
      <c r="AD126" s="972"/>
      <c r="AE126" s="973"/>
      <c r="AF126" s="974">
        <v>961</v>
      </c>
      <c r="AG126" s="972"/>
      <c r="AH126" s="972"/>
      <c r="AI126" s="972"/>
      <c r="AJ126" s="973"/>
      <c r="AK126" s="974">
        <v>670</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v>136689</v>
      </c>
      <c r="DH126" s="939"/>
      <c r="DI126" s="939"/>
      <c r="DJ126" s="939"/>
      <c r="DK126" s="939"/>
      <c r="DL126" s="939">
        <v>63279</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234</v>
      </c>
      <c r="AB127" s="972"/>
      <c r="AC127" s="972"/>
      <c r="AD127" s="972"/>
      <c r="AE127" s="973"/>
      <c r="AF127" s="974">
        <v>212</v>
      </c>
      <c r="AG127" s="972"/>
      <c r="AH127" s="972"/>
      <c r="AI127" s="972"/>
      <c r="AJ127" s="973"/>
      <c r="AK127" s="974">
        <v>147</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1035868</v>
      </c>
      <c r="AB128" s="1059"/>
      <c r="AC128" s="1059"/>
      <c r="AD128" s="1059"/>
      <c r="AE128" s="1060"/>
      <c r="AF128" s="1061">
        <v>996147</v>
      </c>
      <c r="AG128" s="1059"/>
      <c r="AH128" s="1059"/>
      <c r="AI128" s="1059"/>
      <c r="AJ128" s="1060"/>
      <c r="AK128" s="1061">
        <v>992711</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11.28</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48475703</v>
      </c>
      <c r="AB129" s="972"/>
      <c r="AC129" s="972"/>
      <c r="AD129" s="972"/>
      <c r="AE129" s="973"/>
      <c r="AF129" s="974">
        <v>46961246</v>
      </c>
      <c r="AG129" s="972"/>
      <c r="AH129" s="972"/>
      <c r="AI129" s="972"/>
      <c r="AJ129" s="973"/>
      <c r="AK129" s="974">
        <v>48333123</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16.28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7820939</v>
      </c>
      <c r="AB130" s="972"/>
      <c r="AC130" s="972"/>
      <c r="AD130" s="972"/>
      <c r="AE130" s="973"/>
      <c r="AF130" s="974">
        <v>7610991</v>
      </c>
      <c r="AG130" s="972"/>
      <c r="AH130" s="972"/>
      <c r="AI130" s="972"/>
      <c r="AJ130" s="973"/>
      <c r="AK130" s="974">
        <v>7343329</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2.9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40654764</v>
      </c>
      <c r="AB131" s="999"/>
      <c r="AC131" s="999"/>
      <c r="AD131" s="999"/>
      <c r="AE131" s="1000"/>
      <c r="AF131" s="998">
        <v>39350255</v>
      </c>
      <c r="AG131" s="999"/>
      <c r="AH131" s="999"/>
      <c r="AI131" s="999"/>
      <c r="AJ131" s="1000"/>
      <c r="AK131" s="998">
        <v>40989794</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2.3428324410000001</v>
      </c>
      <c r="AB132" s="1110"/>
      <c r="AC132" s="1110"/>
      <c r="AD132" s="1110"/>
      <c r="AE132" s="1111"/>
      <c r="AF132" s="1112">
        <v>3.1612704919999999</v>
      </c>
      <c r="AG132" s="1110"/>
      <c r="AH132" s="1110"/>
      <c r="AI132" s="1110"/>
      <c r="AJ132" s="1111"/>
      <c r="AK132" s="1112">
        <v>3.492413258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1.6</v>
      </c>
      <c r="AB133" s="1093"/>
      <c r="AC133" s="1093"/>
      <c r="AD133" s="1093"/>
      <c r="AE133" s="1094"/>
      <c r="AF133" s="1092">
        <v>2.2999999999999998</v>
      </c>
      <c r="AG133" s="1093"/>
      <c r="AH133" s="1093"/>
      <c r="AI133" s="1093"/>
      <c r="AJ133" s="1094"/>
      <c r="AK133" s="1092">
        <v>2.9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lRndwG4jvyWXh9i2bO9DLBp/veP8CsjawomaiJ211flE24E6rjkTtBkuxGO2JCOkuhhE5pQCJ8mPQ0izp9aWA==" saltValue="P9ItUvbeNvjzvxJUAtTO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3zUYygjVlard3No6QI5SCRWfD6yA9WRcS/a82D57Dxaa7GcnO/yV6lTg5r1/Y68qXzxWgL1xAzKrJVap7u/e0w==" saltValue="1exqw4RId0ihRWoLFFbB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ZXd7PKO7XbqxAogzqntySPlWjVckAeIfHflOtZ08wPQeCjtgCk5LB+JYdaTz92N5YXokpscj89HFgpoPzLNSA==" saltValue="FCmItkji5JSTSN+wFptc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15786523</v>
      </c>
      <c r="AP9" s="274">
        <v>82862</v>
      </c>
      <c r="AQ9" s="275">
        <v>70342</v>
      </c>
      <c r="AR9" s="276">
        <v>17.8</v>
      </c>
    </row>
    <row r="10" spans="1:46" ht="13.5" customHeight="1" x14ac:dyDescent="0.15">
      <c r="A10" s="259"/>
      <c r="AK10" s="1129" t="s">
        <v>485</v>
      </c>
      <c r="AL10" s="1130"/>
      <c r="AM10" s="1130"/>
      <c r="AN10" s="1131"/>
      <c r="AO10" s="277">
        <v>79906</v>
      </c>
      <c r="AP10" s="277">
        <v>419</v>
      </c>
      <c r="AQ10" s="278">
        <v>2808</v>
      </c>
      <c r="AR10" s="279">
        <v>-85.1</v>
      </c>
    </row>
    <row r="11" spans="1:46" ht="13.5" customHeight="1" x14ac:dyDescent="0.15">
      <c r="A11" s="259"/>
      <c r="AK11" s="1129" t="s">
        <v>486</v>
      </c>
      <c r="AL11" s="1130"/>
      <c r="AM11" s="1130"/>
      <c r="AN11" s="1131"/>
      <c r="AO11" s="277">
        <v>9195</v>
      </c>
      <c r="AP11" s="277">
        <v>48</v>
      </c>
      <c r="AQ11" s="278">
        <v>515</v>
      </c>
      <c r="AR11" s="279">
        <v>-90.7</v>
      </c>
    </row>
    <row r="12" spans="1:46" ht="13.5" customHeight="1" x14ac:dyDescent="0.15">
      <c r="A12" s="259"/>
      <c r="AK12" s="1129" t="s">
        <v>487</v>
      </c>
      <c r="AL12" s="1130"/>
      <c r="AM12" s="1130"/>
      <c r="AN12" s="1131"/>
      <c r="AO12" s="277" t="s">
        <v>488</v>
      </c>
      <c r="AP12" s="277" t="s">
        <v>488</v>
      </c>
      <c r="AQ12" s="278">
        <v>16</v>
      </c>
      <c r="AR12" s="279" t="s">
        <v>488</v>
      </c>
    </row>
    <row r="13" spans="1:46" ht="13.5" customHeight="1" x14ac:dyDescent="0.15">
      <c r="A13" s="259"/>
      <c r="AK13" s="1129" t="s">
        <v>489</v>
      </c>
      <c r="AL13" s="1130"/>
      <c r="AM13" s="1130"/>
      <c r="AN13" s="1131"/>
      <c r="AO13" s="277">
        <v>322928</v>
      </c>
      <c r="AP13" s="277">
        <v>1695</v>
      </c>
      <c r="AQ13" s="278">
        <v>2090</v>
      </c>
      <c r="AR13" s="279">
        <v>-18.899999999999999</v>
      </c>
    </row>
    <row r="14" spans="1:46" ht="13.5" customHeight="1" x14ac:dyDescent="0.15">
      <c r="A14" s="259"/>
      <c r="AK14" s="1129" t="s">
        <v>490</v>
      </c>
      <c r="AL14" s="1130"/>
      <c r="AM14" s="1130"/>
      <c r="AN14" s="1131"/>
      <c r="AO14" s="277">
        <v>233611</v>
      </c>
      <c r="AP14" s="277">
        <v>1226</v>
      </c>
      <c r="AQ14" s="278">
        <v>1621</v>
      </c>
      <c r="AR14" s="279">
        <v>-24.4</v>
      </c>
    </row>
    <row r="15" spans="1:46" ht="13.5" customHeight="1" x14ac:dyDescent="0.15">
      <c r="A15" s="259"/>
      <c r="AK15" s="1132" t="s">
        <v>491</v>
      </c>
      <c r="AL15" s="1133"/>
      <c r="AM15" s="1133"/>
      <c r="AN15" s="1134"/>
      <c r="AO15" s="277">
        <v>-780412</v>
      </c>
      <c r="AP15" s="277">
        <v>-4096</v>
      </c>
      <c r="AQ15" s="278">
        <v>-2861</v>
      </c>
      <c r="AR15" s="279">
        <v>43.2</v>
      </c>
    </row>
    <row r="16" spans="1:46" x14ac:dyDescent="0.15">
      <c r="A16" s="259"/>
      <c r="AK16" s="1132" t="s">
        <v>177</v>
      </c>
      <c r="AL16" s="1133"/>
      <c r="AM16" s="1133"/>
      <c r="AN16" s="1134"/>
      <c r="AO16" s="277">
        <v>15651751</v>
      </c>
      <c r="AP16" s="277">
        <v>82155</v>
      </c>
      <c r="AQ16" s="278">
        <v>74531</v>
      </c>
      <c r="AR16" s="279">
        <v>10.199999999999999</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7.72</v>
      </c>
      <c r="AP21" s="290">
        <v>7.12</v>
      </c>
      <c r="AQ21" s="291">
        <v>0.6</v>
      </c>
      <c r="AS21" s="292"/>
      <c r="AT21" s="288"/>
    </row>
    <row r="22" spans="1:46" s="260" customFormat="1" x14ac:dyDescent="0.15">
      <c r="A22" s="288"/>
      <c r="AK22" s="1135" t="s">
        <v>497</v>
      </c>
      <c r="AL22" s="1136"/>
      <c r="AM22" s="1136"/>
      <c r="AN22" s="1137"/>
      <c r="AO22" s="293">
        <v>100.2</v>
      </c>
      <c r="AP22" s="294">
        <v>99</v>
      </c>
      <c r="AQ22" s="295">
        <v>1.2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9033224</v>
      </c>
      <c r="AP32" s="303">
        <v>47415</v>
      </c>
      <c r="AQ32" s="304">
        <v>35560</v>
      </c>
      <c r="AR32" s="305">
        <v>33.299999999999997</v>
      </c>
    </row>
    <row r="33" spans="1:46" ht="13.5" customHeight="1" x14ac:dyDescent="0.15">
      <c r="A33" s="259"/>
      <c r="AK33" s="1143" t="s">
        <v>502</v>
      </c>
      <c r="AL33" s="1144"/>
      <c r="AM33" s="1144"/>
      <c r="AN33" s="1145"/>
      <c r="AO33" s="303" t="s">
        <v>488</v>
      </c>
      <c r="AP33" s="303" t="s">
        <v>488</v>
      </c>
      <c r="AQ33" s="304" t="s">
        <v>488</v>
      </c>
      <c r="AR33" s="305" t="s">
        <v>488</v>
      </c>
    </row>
    <row r="34" spans="1:46" ht="27" customHeight="1" x14ac:dyDescent="0.15">
      <c r="A34" s="259"/>
      <c r="AK34" s="1143" t="s">
        <v>503</v>
      </c>
      <c r="AL34" s="1144"/>
      <c r="AM34" s="1144"/>
      <c r="AN34" s="1145"/>
      <c r="AO34" s="303" t="s">
        <v>488</v>
      </c>
      <c r="AP34" s="303" t="s">
        <v>488</v>
      </c>
      <c r="AQ34" s="304" t="s">
        <v>488</v>
      </c>
      <c r="AR34" s="305" t="s">
        <v>488</v>
      </c>
    </row>
    <row r="35" spans="1:46" ht="27" customHeight="1" x14ac:dyDescent="0.15">
      <c r="A35" s="259"/>
      <c r="AK35" s="1143" t="s">
        <v>504</v>
      </c>
      <c r="AL35" s="1144"/>
      <c r="AM35" s="1144"/>
      <c r="AN35" s="1145"/>
      <c r="AO35" s="303">
        <v>372266</v>
      </c>
      <c r="AP35" s="303">
        <v>1954</v>
      </c>
      <c r="AQ35" s="304">
        <v>9717</v>
      </c>
      <c r="AR35" s="305">
        <v>-79.900000000000006</v>
      </c>
    </row>
    <row r="36" spans="1:46" ht="27" customHeight="1" x14ac:dyDescent="0.15">
      <c r="A36" s="259"/>
      <c r="AK36" s="1143" t="s">
        <v>505</v>
      </c>
      <c r="AL36" s="1144"/>
      <c r="AM36" s="1144"/>
      <c r="AN36" s="1145"/>
      <c r="AO36" s="303">
        <v>290062</v>
      </c>
      <c r="AP36" s="303">
        <v>1523</v>
      </c>
      <c r="AQ36" s="304">
        <v>703</v>
      </c>
      <c r="AR36" s="305">
        <v>116.6</v>
      </c>
    </row>
    <row r="37" spans="1:46" ht="13.5" customHeight="1" x14ac:dyDescent="0.15">
      <c r="A37" s="259"/>
      <c r="AK37" s="1143" t="s">
        <v>506</v>
      </c>
      <c r="AL37" s="1144"/>
      <c r="AM37" s="1144"/>
      <c r="AN37" s="1145"/>
      <c r="AO37" s="303">
        <v>72021</v>
      </c>
      <c r="AP37" s="303">
        <v>378</v>
      </c>
      <c r="AQ37" s="304">
        <v>638</v>
      </c>
      <c r="AR37" s="305">
        <v>-40.799999999999997</v>
      </c>
    </row>
    <row r="38" spans="1:46" ht="27" customHeight="1" x14ac:dyDescent="0.15">
      <c r="A38" s="259"/>
      <c r="AK38" s="1146" t="s">
        <v>507</v>
      </c>
      <c r="AL38" s="1147"/>
      <c r="AM38" s="1147"/>
      <c r="AN38" s="1148"/>
      <c r="AO38" s="306" t="s">
        <v>488</v>
      </c>
      <c r="AP38" s="306" t="s">
        <v>488</v>
      </c>
      <c r="AQ38" s="307">
        <v>0</v>
      </c>
      <c r="AR38" s="295" t="s">
        <v>488</v>
      </c>
      <c r="AS38" s="302"/>
    </row>
    <row r="39" spans="1:46" x14ac:dyDescent="0.15">
      <c r="A39" s="259"/>
      <c r="AK39" s="1146" t="s">
        <v>508</v>
      </c>
      <c r="AL39" s="1147"/>
      <c r="AM39" s="1147"/>
      <c r="AN39" s="1148"/>
      <c r="AO39" s="303">
        <v>-992711</v>
      </c>
      <c r="AP39" s="303">
        <v>-5211</v>
      </c>
      <c r="AQ39" s="304">
        <v>-5627</v>
      </c>
      <c r="AR39" s="305">
        <v>-7.4</v>
      </c>
      <c r="AS39" s="302"/>
    </row>
    <row r="40" spans="1:46" ht="27" customHeight="1" x14ac:dyDescent="0.15">
      <c r="A40" s="259"/>
      <c r="AK40" s="1143" t="s">
        <v>509</v>
      </c>
      <c r="AL40" s="1144"/>
      <c r="AM40" s="1144"/>
      <c r="AN40" s="1145"/>
      <c r="AO40" s="303">
        <v>-7343329</v>
      </c>
      <c r="AP40" s="303">
        <v>-38544</v>
      </c>
      <c r="AQ40" s="304">
        <v>-31921</v>
      </c>
      <c r="AR40" s="305">
        <v>20.7</v>
      </c>
      <c r="AS40" s="302"/>
    </row>
    <row r="41" spans="1:46" x14ac:dyDescent="0.15">
      <c r="A41" s="259"/>
      <c r="AK41" s="1149" t="s">
        <v>287</v>
      </c>
      <c r="AL41" s="1150"/>
      <c r="AM41" s="1150"/>
      <c r="AN41" s="1151"/>
      <c r="AO41" s="303">
        <v>1431533</v>
      </c>
      <c r="AP41" s="303">
        <v>7514</v>
      </c>
      <c r="AQ41" s="304">
        <v>9069</v>
      </c>
      <c r="AR41" s="305">
        <v>-17.100000000000001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8764180</v>
      </c>
      <c r="AN51" s="325">
        <v>46426</v>
      </c>
      <c r="AO51" s="326">
        <v>27</v>
      </c>
      <c r="AP51" s="327">
        <v>56662</v>
      </c>
      <c r="AQ51" s="328">
        <v>17.899999999999999</v>
      </c>
      <c r="AR51" s="329">
        <v>9.1</v>
      </c>
    </row>
    <row r="52" spans="1:44" x14ac:dyDescent="0.15">
      <c r="A52" s="259"/>
      <c r="AK52" s="330"/>
      <c r="AL52" s="331" t="s">
        <v>519</v>
      </c>
      <c r="AM52" s="332">
        <v>4692008</v>
      </c>
      <c r="AN52" s="333">
        <v>24855</v>
      </c>
      <c r="AO52" s="334">
        <v>48</v>
      </c>
      <c r="AP52" s="335">
        <v>34709</v>
      </c>
      <c r="AQ52" s="336">
        <v>14.3</v>
      </c>
      <c r="AR52" s="337">
        <v>33.700000000000003</v>
      </c>
    </row>
    <row r="53" spans="1:44" x14ac:dyDescent="0.15">
      <c r="A53" s="259"/>
      <c r="AK53" s="315" t="s">
        <v>520</v>
      </c>
      <c r="AL53" s="316"/>
      <c r="AM53" s="324">
        <v>11359497</v>
      </c>
      <c r="AN53" s="325">
        <v>59986</v>
      </c>
      <c r="AO53" s="326">
        <v>29.2</v>
      </c>
      <c r="AP53" s="327">
        <v>60285</v>
      </c>
      <c r="AQ53" s="328">
        <v>6.4</v>
      </c>
      <c r="AR53" s="329">
        <v>22.8</v>
      </c>
    </row>
    <row r="54" spans="1:44" x14ac:dyDescent="0.15">
      <c r="A54" s="259"/>
      <c r="AK54" s="330"/>
      <c r="AL54" s="331" t="s">
        <v>519</v>
      </c>
      <c r="AM54" s="332">
        <v>5918230</v>
      </c>
      <c r="AN54" s="333">
        <v>31252</v>
      </c>
      <c r="AO54" s="334">
        <v>25.7</v>
      </c>
      <c r="AP54" s="335">
        <v>36445</v>
      </c>
      <c r="AQ54" s="336">
        <v>5</v>
      </c>
      <c r="AR54" s="337">
        <v>20.7</v>
      </c>
    </row>
    <row r="55" spans="1:44" x14ac:dyDescent="0.15">
      <c r="A55" s="259"/>
      <c r="AK55" s="315" t="s">
        <v>521</v>
      </c>
      <c r="AL55" s="316"/>
      <c r="AM55" s="324">
        <v>9264660</v>
      </c>
      <c r="AN55" s="325">
        <v>49009</v>
      </c>
      <c r="AO55" s="326">
        <v>-18.3</v>
      </c>
      <c r="AP55" s="327">
        <v>52714</v>
      </c>
      <c r="AQ55" s="328">
        <v>-12.6</v>
      </c>
      <c r="AR55" s="329">
        <v>-5.7</v>
      </c>
    </row>
    <row r="56" spans="1:44" x14ac:dyDescent="0.15">
      <c r="A56" s="259"/>
      <c r="AK56" s="330"/>
      <c r="AL56" s="331" t="s">
        <v>519</v>
      </c>
      <c r="AM56" s="332">
        <v>4663854</v>
      </c>
      <c r="AN56" s="333">
        <v>24671</v>
      </c>
      <c r="AO56" s="334">
        <v>-21.1</v>
      </c>
      <c r="AP56" s="335">
        <v>29032</v>
      </c>
      <c r="AQ56" s="336">
        <v>-20.3</v>
      </c>
      <c r="AR56" s="337">
        <v>-0.8</v>
      </c>
    </row>
    <row r="57" spans="1:44" x14ac:dyDescent="0.15">
      <c r="A57" s="259"/>
      <c r="AK57" s="315" t="s">
        <v>522</v>
      </c>
      <c r="AL57" s="316"/>
      <c r="AM57" s="324">
        <v>12872565</v>
      </c>
      <c r="AN57" s="325">
        <v>67625</v>
      </c>
      <c r="AO57" s="326">
        <v>38</v>
      </c>
      <c r="AP57" s="327">
        <v>46001</v>
      </c>
      <c r="AQ57" s="328">
        <v>-12.7</v>
      </c>
      <c r="AR57" s="329">
        <v>50.7</v>
      </c>
    </row>
    <row r="58" spans="1:44" x14ac:dyDescent="0.15">
      <c r="A58" s="259"/>
      <c r="AK58" s="330"/>
      <c r="AL58" s="331" t="s">
        <v>519</v>
      </c>
      <c r="AM58" s="332">
        <v>6936472</v>
      </c>
      <c r="AN58" s="333">
        <v>36440</v>
      </c>
      <c r="AO58" s="334">
        <v>47.7</v>
      </c>
      <c r="AP58" s="335">
        <v>27974</v>
      </c>
      <c r="AQ58" s="336">
        <v>-3.6</v>
      </c>
      <c r="AR58" s="337">
        <v>51.3</v>
      </c>
    </row>
    <row r="59" spans="1:44" x14ac:dyDescent="0.15">
      <c r="A59" s="259"/>
      <c r="AK59" s="315" t="s">
        <v>523</v>
      </c>
      <c r="AL59" s="316"/>
      <c r="AM59" s="324">
        <v>12524227</v>
      </c>
      <c r="AN59" s="325">
        <v>65738</v>
      </c>
      <c r="AO59" s="326">
        <v>-2.8</v>
      </c>
      <c r="AP59" s="327">
        <v>52878</v>
      </c>
      <c r="AQ59" s="328">
        <v>14.9</v>
      </c>
      <c r="AR59" s="329">
        <v>-17.7</v>
      </c>
    </row>
    <row r="60" spans="1:44" x14ac:dyDescent="0.15">
      <c r="A60" s="259"/>
      <c r="AK60" s="330"/>
      <c r="AL60" s="331" t="s">
        <v>519</v>
      </c>
      <c r="AM60" s="332">
        <v>6275813</v>
      </c>
      <c r="AN60" s="333">
        <v>32941</v>
      </c>
      <c r="AO60" s="334">
        <v>-9.6</v>
      </c>
      <c r="AP60" s="335">
        <v>32136</v>
      </c>
      <c r="AQ60" s="336">
        <v>14.9</v>
      </c>
      <c r="AR60" s="337">
        <v>-24.5</v>
      </c>
    </row>
    <row r="61" spans="1:44" x14ac:dyDescent="0.15">
      <c r="A61" s="259"/>
      <c r="AK61" s="315" t="s">
        <v>524</v>
      </c>
      <c r="AL61" s="338"/>
      <c r="AM61" s="324">
        <v>10957026</v>
      </c>
      <c r="AN61" s="325">
        <v>57757</v>
      </c>
      <c r="AO61" s="326">
        <v>14.6</v>
      </c>
      <c r="AP61" s="327">
        <v>53708</v>
      </c>
      <c r="AQ61" s="339">
        <v>2.8</v>
      </c>
      <c r="AR61" s="329">
        <v>11.8</v>
      </c>
    </row>
    <row r="62" spans="1:44" x14ac:dyDescent="0.15">
      <c r="A62" s="259"/>
      <c r="AK62" s="330"/>
      <c r="AL62" s="331" t="s">
        <v>519</v>
      </c>
      <c r="AM62" s="332">
        <v>5697275</v>
      </c>
      <c r="AN62" s="333">
        <v>30032</v>
      </c>
      <c r="AO62" s="334">
        <v>18.100000000000001</v>
      </c>
      <c r="AP62" s="335">
        <v>32059</v>
      </c>
      <c r="AQ62" s="336">
        <v>2.1</v>
      </c>
      <c r="AR62" s="337">
        <v>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1TwtpaTNF8ysrC8Os9f6KUoMNkZK3WTZPpTBNKFUIS0UsuqcsapqfyBZMLiG8a1eRxuaTOiuWggWGI5Yv+xuw==" saltValue="YKjBH9GgAdeVwItjwfY0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IZVDLGNAF4XycavaPnK7wM2SrrNjHBnH5fIWNo8iyozQjs32dIR/p/Fg6O5dthxbgbPS7dNxoYDD+q5KA2agBw==" saltValue="ste0wHx4+jssbM8I5AYW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fFI3e428ARQRsQygtO3l/WHEsK08NG8MV9f/Sb7uNCy/0EhcRvxdTKkOL8iIaCJ3rC8PQqR7YbRAiiS0WdI5Mg==" saltValue="cdfUJeFB3GMlAbHlbINf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29.58</v>
      </c>
      <c r="G47" s="12">
        <v>32.49</v>
      </c>
      <c r="H47" s="12">
        <v>31.51</v>
      </c>
      <c r="I47" s="12">
        <v>33.61</v>
      </c>
      <c r="J47" s="13">
        <v>33.06</v>
      </c>
    </row>
    <row r="48" spans="2:10" ht="57.75" customHeight="1" x14ac:dyDescent="0.15">
      <c r="B48" s="14"/>
      <c r="C48" s="1154" t="s">
        <v>4</v>
      </c>
      <c r="D48" s="1154"/>
      <c r="E48" s="1155"/>
      <c r="F48" s="15">
        <v>7.86</v>
      </c>
      <c r="G48" s="16">
        <v>5.24</v>
      </c>
      <c r="H48" s="16">
        <v>5.04</v>
      </c>
      <c r="I48" s="16">
        <v>0.77</v>
      </c>
      <c r="J48" s="17">
        <v>1.72</v>
      </c>
    </row>
    <row r="49" spans="2:10" ht="57.75" customHeight="1" thickBot="1" x14ac:dyDescent="0.2">
      <c r="B49" s="18"/>
      <c r="C49" s="1156" t="s">
        <v>5</v>
      </c>
      <c r="D49" s="1156"/>
      <c r="E49" s="1157"/>
      <c r="F49" s="19">
        <v>7</v>
      </c>
      <c r="G49" s="20">
        <v>2.13</v>
      </c>
      <c r="H49" s="20" t="s">
        <v>531</v>
      </c>
      <c r="I49" s="20" t="s">
        <v>532</v>
      </c>
      <c r="J49" s="21">
        <v>1.97</v>
      </c>
    </row>
    <row r="50" spans="2:10" x14ac:dyDescent="0.15"/>
  </sheetData>
  <sheetProtection algorithmName="SHA-512" hashValue="rS4Ir92MxrMW7odoTfqheLhq+NuFHRVc32qZvfo0K+iZm38ZDyuMfelD5N4bSpv2WlT6l80wAWaUMKReMzomcw==" saltValue="J9j+nEj5rKeSAIUwy6l/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2025-03-11T05:08:05Z</cp:lastPrinted>
  <dcterms:created xsi:type="dcterms:W3CDTF">2025-02-19T04:16:01Z</dcterms:created>
  <dcterms:modified xsi:type="dcterms:W3CDTF">2025-09-29T02:41:30Z</dcterms:modified>
  <cp:category/>
</cp:coreProperties>
</file>