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T:\040地域政策局\030市町行財政課\030財政G\R6年度\地方財政状況調査\70 財政状況資料集\02_組合せ分析・ストック情報\04 HPアップ（起案）\04_通常分＋組合せ分析・ストック情報\"/>
    </mc:Choice>
  </mc:AlternateContent>
  <xr:revisionPtr revIDLastSave="0" documentId="13_ncr:1_{4E37157C-4C58-4694-84D3-413AF14728C5}" xr6:coauthVersionLast="47" xr6:coauthVersionMax="47" xr10:uidLastSave="{00000000-0000-0000-0000-000000000000}"/>
  <bookViews>
    <workbookView xWindow="-120" yWindow="-120" windowWidth="29040" windowHeight="16440" tabRatio="91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連結実質赤字比率に係る赤字・黒字の構成分析" sheetId="5" r:id="rId9"/>
    <sheet name="実質収支比率等に係る経年分析" sheetId="4"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E34" i="10"/>
  <c r="U34" i="10"/>
  <c r="U35" i="10" s="1"/>
  <c r="U36" i="10" s="1"/>
  <c r="C34" i="10"/>
  <c r="AM34" i="10" s="1"/>
  <c r="AM35"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<sst xmlns="http://schemas.openxmlformats.org/spreadsheetml/2006/main" count="1142" uniqueCount="567">
  <si>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</si>
  <si>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</si>
  <si>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</si>
  <si>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</si>
  <si>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</si>
  <si>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</si>
  <si>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</si>
  <si>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</si>
  <si>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</si>
  <si>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</si>
  <si>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</si>
  <si>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</si>
  <si>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</si>
  <si>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</si>
  <si>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</si>
  <si>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</si>
  <si>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</si>
  <si>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</si>
  <si>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</si>
  <si>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</si>
  <si>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</si>
  <si>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</si>
  <si>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</si>
  <si>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</si>
  <si>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</si>
  <si>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</si>
  <si>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</si>
  <si>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</si>
  <si>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</si>
  <si>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</si>
  <si>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</si>
  <si>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</si>
  <si>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</si>
  <si>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</si>
  <si>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</si>
  <si>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</si>
  <si>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</si>
  <si>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</si>
  <si>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</si>
  <si>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</si>
  <si>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</si>
  <si>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</si>
  <si>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</si>
  <si>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</si>
  <si>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</si>
  <si>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</si>
  <si>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</si>
  <si>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</si>
  <si>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</si>
  <si>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</si>
  <si>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</si>
  <si>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</si>
  <si>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</si>
  <si>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</si>
  <si>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</si>
  <si>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</si>
  <si>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</si>
  <si>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</si>
  <si>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</si>
  <si>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</si>
  <si>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</si>
  <si>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</si>
  <si>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</si>
  <si>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</si>
  <si>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</si>
  <si>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</si>
  <si>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</si>
  <si>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</si>
  <si>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</si>
  <si>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</si>
  <si>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</si>
  <si>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</si>
  <si>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</si>
  <si>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</si>
  <si>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</si>
  <si>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</si>
  <si>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</si>
  <si>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</si>
  <si>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</si>
  <si>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</si>
  <si>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</si>
  <si>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</si>
  <si>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</si>
  <si>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</si>
  <si>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</si>
  <si>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</si>
  <si>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</si>
  <si>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</si>
  <si>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</si>
  <si>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</si>
  <si>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</si>
  <si>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</si>
  <si>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</si>
  <si>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</si>
  <si>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海田町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</si>
  <si>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</si>
  <si>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</si>
  <si>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</si>
  <si>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</si>
  <si>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</si>
  <si>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</si>
  <si>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</si>
  <si>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</si>
  <si>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</si>
  <si>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</si>
  <si>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</si>
  <si>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</si>
  <si>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</si>
  <si>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</si>
  <si>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</si>
  <si>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</si>
  <si>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</si>
  <si>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</si>
  <si>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</si>
  <si>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</si>
  <si>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</si>
  <si>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</si>
  <si>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</si>
  <si>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</si>
  <si>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</si>
  <si>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</si>
  <si>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</si>
  <si>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</si>
  <si>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</si>
  <si>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</si>
  <si>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</si>
  <si>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</si>
  <si>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</si>
  <si>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</si>
  <si>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</si>
  <si>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</si>
  <si>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</si>
  <si>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</si>
  <si>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</si>
  <si>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</si>
  <si>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</si>
  <si>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</si>
  <si>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</si>
  <si>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</si>
  <si>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</si>
  <si>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</si>
  <si>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</si>
  <si>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</si>
  <si>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</si>
  <si>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</si>
  <si>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</si>
  <si>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</si>
  <si>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</si>
  <si>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</si>
  <si>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</si>
  <si>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</si>
  <si>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</si>
  <si>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</si>
  <si>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</si>
  <si>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</si>
  <si>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</si>
  <si>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</si>
  <si>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</si>
  <si>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</si>
  <si>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</si>
  <si>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</si>
  <si>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</si>
  <si>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</si>
  <si>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</si>
  <si>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</si>
  <si>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</si>
  <si>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</si>
  <si>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</si>
  <si>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</si>
  <si>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</si>
  <si>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</si>
  <si>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</si>
  <si>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</si>
  <si>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</si>
  <si>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</si>
  <si>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</si>
  <si>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</si>
  <si>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</si>
  <si>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</si>
  <si>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</si>
  <si>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</si>
  <si>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</si>
  <si>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</si>
  <si>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</si>
  <si>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</si>
  <si>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</si>
  <si>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</si>
  <si>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</si>
  <si>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</si>
  <si>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</si>
  <si>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</si>
  <si>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</si>
  <si>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</si>
  <si>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</si>
  <si>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</si>
  <si>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</si>
  <si>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</si>
  <si>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</si>
  <si>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</si>
  <si>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</si>
  <si>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</si>
  <si>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</si>
  <si>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</si>
  <si>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広島県海田町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</si>
  <si>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</si>
  <si>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</si>
  <si>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</si>
  <si>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</si>
  <si>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</si>
  <si>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</si>
  <si>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</si>
  <si>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</si>
  <si>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</si>
  <si>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</si>
  <si>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</si>
  <si>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</si>
  <si>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</si>
  <si>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</si>
  <si>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</si>
  <si>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</si>
  <si>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</si>
  <si>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</si>
  <si>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</si>
  <si>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</si>
  <si>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</si>
  <si>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</si>
  <si>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</si>
  <si>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</si>
  <si>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</si>
  <si>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</si>
  <si>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</si>
  <si>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</si>
  <si>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</si>
  <si>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</si>
  <si>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</si>
  <si>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</si>
  <si>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</si>
  <si>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</si>
  <si>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</si>
  <si>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</si>
  <si>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</si>
  <si>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</si>
  <si>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</si>
  <si>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</si>
  <si>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</si>
  <si>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</si>
  <si>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</si>
  <si>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</si>
  <si>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</si>
  <si>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</si>
  <si>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</si>
  <si>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</si>
  <si>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</si>
  <si>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</si>
  <si>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</si>
  <si>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</si>
  <si>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</si>
  <si>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</si>
  <si>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</si>
  <si>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</si>
  <si>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</si>
  <si>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</si>
  <si>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</si>
  <si>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</si>
  <si>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</si>
  <si>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</si>
  <si>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</si>
  <si>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</si>
  <si>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</si>
  <si>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</si>
  <si>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</si>
  <si>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</si>
  <si>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</si>
  <si>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</si>
  <si>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</si>
  <si>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</si>
  <si>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</si>
  <si>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</si>
  <si>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</si>
  <si>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</si>
  <si>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</si>
  <si>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</si>
  <si>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</si>
  <si>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</si>
  <si>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</si>
  <si>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</si>
  <si>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</si>
  <si>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</si>
  <si>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</si>
  <si>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</si>
  <si>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</si>
  <si>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</si>
  <si>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</si>
  <si>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</si>
  <si>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</si>
  <si>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</si>
  <si>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</si>
  <si>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</si>
  <si>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</si>
  <si>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</si>
  <si>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</si>
  <si>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</si>
  <si>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</si>
  <si>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</si>
  <si>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</si>
  <si>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</si>
  <si>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</si>
  <si>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</si>
  <si>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</si>
  <si>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</si>
  <si>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</si>
  <si>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</si>
  <si>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</si>
  <si>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</si>
  <si>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</si>
  <si>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</si>
  <si>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</si>
  <si>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</si>
  <si>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</si>
  <si>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</si>
  <si>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</si>
  <si>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</si>
  <si>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</si>
  <si>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</si>
  <si>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</si>
  <si>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</si>
  <si>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</si>
  <si>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</si>
  <si>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</si>
  <si>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</si>
  <si>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</si>
  <si>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</si>
  <si>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</si>
  <si>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</si>
  <si>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</si>
  <si>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</si>
  <si>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</si>
  <si>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</si>
  <si>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</si>
  <si>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</si>
  <si>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</si>
  <si>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</si>
  <si>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</si>
  <si>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</si>
  <si>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</si>
  <si>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</si>
  <si>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</si>
  <si>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</si>
  <si>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</si>
  <si>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</si>
  <si>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</si>
  <si>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</si>
  <si>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</si>
  <si>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</si>
  <si>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広島県海田町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</si>
  <si>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</si>
  <si>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</si>
  <si>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</si>
  <si>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</si>
  <si>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</si>
  <si>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</si>
  <si>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</si>
  <si>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</si>
  <si>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</si>
  <si>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</si>
  <si>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</si>
  <si>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</si>
  <si>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</si>
  <si>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</si>
  <si>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</si>
  <si>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</si>
  <si>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</si>
  <si>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</si>
  <si>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</si>
  <si>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</si>
  <si>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</si>
  <si>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</si>
  <si>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</si>
  <si>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</si>
  <si>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</si>
  <si>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</si>
  <si>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</si>
  <si>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</si>
  <si>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</si>
  <si>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</si>
  <si>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</si>
  <si>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</si>
  <si>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</si>
  <si>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</si>
  <si>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</si>
  <si>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</si>
  <si>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</si>
  <si>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</si>
  <si>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</si>
  <si>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</si>
  <si>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</si>
  <si>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</si>
  <si>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</si>
  <si>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</si>
  <si>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</si>
  <si>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</si>
  <si>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</si>
  <si>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</si>
  <si>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</si>
  <si>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</si>
  <si>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</si>
  <si>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</si>
  <si>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</si>
  <si>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</si>
  <si>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</si>
  <si>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</si>
  <si>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</si>
  <si>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</si>
  <si>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</si>
  <si>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</si>
  <si>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</si>
  <si>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</si>
  <si>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</si>
  <si>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</si>
  <si>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</si>
  <si>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</si>
  <si>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</si>
  <si>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</si>
  <si>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</si>
  <si>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</si>
  <si>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</si>
  <si>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</si>
  <si>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</si>
  <si>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</si>
  <si>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</si>
  <si>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</si>
  <si>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</si>
  <si>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</si>
  <si>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</si>
  <si>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</si>
  <si>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</si>
  <si>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</si>
  <si>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</si>
  <si>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</si>
  <si>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</si>
  <si>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</si>
  <si>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</si>
  <si>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</si>
  <si>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</si>
  <si>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</si>
  <si>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</si>
  <si>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</si>
  <si>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</si>
  <si>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</si>
  <si>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</si>
  <si>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</si>
  <si>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</si>
  <si>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</si>
  <si>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</si>
  <si>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</si>
  <si>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</si>
  <si>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</si>
  <si>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</si>
  <si>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</si>
  <si>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</si>
  <si>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</si>
  <si>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</si>
  <si>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</si>
  <si>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</si>
  <si>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</si>
  <si>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</si>
  <si>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</si>
  <si>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</si>
  <si>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</si>
  <si>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</si>
  <si>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</si>
  <si>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</si>
  <si>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</si>
  <si>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</si>
  <si>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</si>
  <si>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</si>
  <si>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</si>
  <si>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</si>
  <si>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</si>
  <si>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</si>
  <si>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</si>
  <si>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</si>
  <si>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</si>
  <si>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</si>
  <si>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</si>
  <si>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</si>
  <si>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</si>
  <si>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</si>
  <si>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</si>
  <si>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</si>
  <si>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</si>
  <si>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</si>
  <si>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</si>
  <si>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</si>
  <si>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</si>
  <si>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</si>
  <si>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</si>
  <si>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</si>
  <si>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</si>
  <si>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</si>
  <si>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</si>
  <si>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</si>
  <si>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</si>
  <si>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</si>
  <si>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</si>
  <si>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</si>
  <si>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</si>
  <si>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</si>
  <si>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</si>
  <si>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</si>
  <si>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</si>
  <si>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</si>
  <si>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</si>
  <si>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</si>
  <si>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</si>
  <si>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</si>
  <si>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</si>
  <si>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</si>
  <si>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</si>
  <si>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</si>
  <si>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</si>
  <si>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</si>
  <si>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</si>
  <si>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</si>
  <si>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</si>
  <si>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</si>
  <si>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</si>
  <si>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</si>
  <si>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</si>
  <si>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2.16</t>
  </si>
  <si>
    <t>▲ 5.26</t>
  </si>
  <si>
    <t>一般会計</t>
  </si>
  <si>
    <t>水道事業会計</t>
  </si>
  <si>
    <t>下水道事業会計</t>
  </si>
  <si>
    <t>介護保険特別会計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</si>
  <si>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</si>
  <si>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</si>
  <si>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</si>
  <si>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</si>
  <si>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</si>
  <si>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</si>
  <si>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</si>
  <si>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</si>
  <si>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</si>
  <si>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</si>
  <si>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公共施設等整備基金</t>
  </si>
  <si>
    <t>国際交流基金</t>
  </si>
  <si>
    <t>織田幹雄スポーツ振興基金</t>
  </si>
  <si>
    <t>森林環境譲与税基金</t>
  </si>
  <si>
    <t>-</t>
    <phoneticPr fontId="2"/>
  </si>
  <si>
    <t>安芸地区衛生施設管理組合（一般会計）</t>
  </si>
  <si>
    <t>安芸地区衛生施設管理組合（安芸地区広域ごみ焼却場事業特別会計）</t>
  </si>
  <si>
    <t>広島県市町総合事務組合（一般会計）</t>
  </si>
  <si>
    <t>広島県海田高等学校財産組合（一般会計）</t>
  </si>
  <si>
    <t>広島県後期高齢者医療広域連合（一般会計）</t>
  </si>
  <si>
    <t>広島県後期高齢者医療広域連合（特別会計）</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</si>
  <si>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</si>
  <si>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</si>
  <si>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</si>
  <si>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</si>
  <si>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</si>
  <si>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</si>
  <si>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</si>
  <si>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</si>
  <si>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</si>
  <si>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将来負担比率については，令和元年度及び令和5年度に将来負担額が将来負担額に充当可能な財源を超えたため，値が出ている。
値が出た主な要因としては，令和5年度の新庁舎整備に係る新規町債発行によるものであり，令和6年度は，庁舎移転補償金を活用し，繰上償還を行うことで，町財政の健全化に努める。
実質公債費比率については，地方債の償還完了により減少したものの，類似団体と比べ高い水準にある。今後は庁舎移転事業に係る元利償還により，上昇が見込まれるため，公債費の適正化に取り組んでいく必要がある。</t>
    <rPh sb="0" eb="2">
      <t>ショウライ</t>
    </rPh>
    <rPh sb="2" eb="4">
      <t>フタン</t>
    </rPh>
    <rPh sb="4" eb="6">
      <t>ヒリツ</t>
    </rPh>
    <rPh sb="12" eb="14">
      <t>レイワ</t>
    </rPh>
    <rPh sb="14" eb="16">
      <t>ガンネン</t>
    </rPh>
    <rPh sb="16" eb="17">
      <t>ド</t>
    </rPh>
    <rPh sb="17" eb="18">
      <t>オヨ</t>
    </rPh>
    <rPh sb="19" eb="21">
      <t>レイワ</t>
    </rPh>
    <rPh sb="22" eb="24">
      <t>ネンド</t>
    </rPh>
    <rPh sb="25" eb="27">
      <t>ショウライ</t>
    </rPh>
    <rPh sb="27" eb="29">
      <t>フタン</t>
    </rPh>
    <rPh sb="29" eb="30">
      <t>ガク</t>
    </rPh>
    <rPh sb="31" eb="33">
      <t>ショウライ</t>
    </rPh>
    <rPh sb="33" eb="35">
      <t>フタン</t>
    </rPh>
    <rPh sb="35" eb="36">
      <t>ガク</t>
    </rPh>
    <rPh sb="37" eb="39">
      <t>ジュウトウ</t>
    </rPh>
    <rPh sb="39" eb="41">
      <t>カノウ</t>
    </rPh>
    <rPh sb="42" eb="44">
      <t>ザイゲン</t>
    </rPh>
    <rPh sb="45" eb="46">
      <t>コ</t>
    </rPh>
    <rPh sb="51" eb="52">
      <t>アタイ</t>
    </rPh>
    <rPh sb="53" eb="54">
      <t>デ</t>
    </rPh>
    <rPh sb="144" eb="146">
      <t>ジッシツ</t>
    </rPh>
    <rPh sb="146" eb="149">
      <t>コウサイヒ</t>
    </rPh>
    <rPh sb="149" eb="151">
      <t>ヒリツ</t>
    </rPh>
    <rPh sb="157" eb="160">
      <t>チホウサイ</t>
    </rPh>
    <rPh sb="161" eb="163">
      <t>ショウカン</t>
    </rPh>
    <rPh sb="163" eb="165">
      <t>カンリョウ</t>
    </rPh>
    <rPh sb="168" eb="170">
      <t>ゲンショウ</t>
    </rPh>
    <rPh sb="176" eb="180">
      <t>ルイジダンタイ</t>
    </rPh>
    <rPh sb="181" eb="182">
      <t>クラ</t>
    </rPh>
    <rPh sb="183" eb="184">
      <t>タカ</t>
    </rPh>
    <rPh sb="185" eb="187">
      <t>スイジュン</t>
    </rPh>
    <rPh sb="191" eb="193">
      <t>コンゴ</t>
    </rPh>
    <rPh sb="194" eb="196">
      <t>チョウシャ</t>
    </rPh>
    <rPh sb="196" eb="198">
      <t>イテン</t>
    </rPh>
    <rPh sb="198" eb="200">
      <t>ジギョウ</t>
    </rPh>
    <rPh sb="201" eb="202">
      <t>カカ</t>
    </rPh>
    <rPh sb="211" eb="213">
      <t>ジョウショウ</t>
    </rPh>
    <rPh sb="214" eb="216">
      <t>ミコ</t>
    </rPh>
    <rPh sb="222" eb="225">
      <t>コウサイヒ</t>
    </rPh>
    <rPh sb="226" eb="229">
      <t>テキセイカ</t>
    </rPh>
    <rPh sb="230" eb="231">
      <t>ト</t>
    </rPh>
    <rPh sb="232" eb="233">
      <t>ク</t>
    </rPh>
    <rPh sb="237" eb="239">
      <t>ヒツヨウ</t>
    </rPh>
    <phoneticPr fontId="5"/>
  </si>
  <si>
    <t>将来負担比率については，令和元年度及び令和5年度に将来負担額が将来負担額に充当可能な財源を超えたため，値が出ている。
値が出た主な要因としては，令和5年度の新庁舎整備に係る新規町債発行によるものであり，令和6年度は，庁舎移転補償金を活用し，繰上償還を行うことで，町財政の健全化に努める。
有形固定資産減価償却率については，昭和50年代以前に整備され，整備から40年以上経過した施設があるため，令和4年度までは類似団体より高く，上昇傾向にあったが，令和5年度は新庁舎整備により減少した。引き続き，公共施設等総合管理計画に基づき，今後，老朽化した施設について，点検・診断や計画的な予防保全による長寿命化を進めていくなど，公共施設等の適正管理に努める。</t>
    <rPh sb="0" eb="2">
      <t>ショウライ</t>
    </rPh>
    <rPh sb="2" eb="6">
      <t>フタンヒリツ</t>
    </rPh>
    <rPh sb="12" eb="14">
      <t>レイワ</t>
    </rPh>
    <rPh sb="14" eb="17">
      <t>ガンネンド</t>
    </rPh>
    <rPh sb="17" eb="18">
      <t>オヨ</t>
    </rPh>
    <rPh sb="19" eb="21">
      <t>レイワ</t>
    </rPh>
    <rPh sb="22" eb="24">
      <t>ネンド</t>
    </rPh>
    <rPh sb="25" eb="30">
      <t>ショウライフタンガク</t>
    </rPh>
    <rPh sb="31" eb="36">
      <t>ショウライフタンガク</t>
    </rPh>
    <rPh sb="37" eb="42">
      <t>ジュウト</t>
    </rPh>
    <rPh sb="42" eb="44">
      <t>ザイゲン</t>
    </rPh>
    <rPh sb="45" eb="46">
      <t>コ</t>
    </rPh>
    <rPh sb="51" eb="52">
      <t>アタイ</t>
    </rPh>
    <rPh sb="53" eb="54">
      <t>デ</t>
    </rPh>
    <rPh sb="59" eb="60">
      <t>アタイ</t>
    </rPh>
    <rPh sb="61" eb="62">
      <t>デ</t>
    </rPh>
    <rPh sb="63" eb="64">
      <t>オモ</t>
    </rPh>
    <rPh sb="65" eb="67">
      <t>ヨウイン</t>
    </rPh>
    <rPh sb="72" eb="74">
      <t>レイワ</t>
    </rPh>
    <rPh sb="75" eb="77">
      <t>ネンド</t>
    </rPh>
    <rPh sb="78" eb="81">
      <t>シンチョウシャ</t>
    </rPh>
    <rPh sb="81" eb="83">
      <t>セイビ</t>
    </rPh>
    <rPh sb="84" eb="85">
      <t>カカ</t>
    </rPh>
    <rPh sb="86" eb="90">
      <t>シンキチョウサイ</t>
    </rPh>
    <rPh sb="90" eb="92">
      <t>ハッコウ</t>
    </rPh>
    <rPh sb="101" eb="103">
      <t>レイワ</t>
    </rPh>
    <rPh sb="104" eb="106">
      <t>ネンド</t>
    </rPh>
    <rPh sb="108" eb="115">
      <t>チョウシャイテンホショウキン</t>
    </rPh>
    <rPh sb="116" eb="118">
      <t>カツヨウ</t>
    </rPh>
    <rPh sb="120" eb="121">
      <t>ク</t>
    </rPh>
    <rPh sb="121" eb="122">
      <t>ア</t>
    </rPh>
    <rPh sb="122" eb="124">
      <t>ショウカン</t>
    </rPh>
    <rPh sb="125" eb="126">
      <t>オコナ</t>
    </rPh>
    <rPh sb="131" eb="134">
      <t>チョウザイセイ</t>
    </rPh>
    <rPh sb="135" eb="138">
      <t>ケンゼンカ</t>
    </rPh>
    <rPh sb="139" eb="140">
      <t>ツト</t>
    </rPh>
    <rPh sb="144" eb="150">
      <t>ユウケイコテイシサン</t>
    </rPh>
    <rPh sb="150" eb="155">
      <t>ゲンカショウキャクリツ</t>
    </rPh>
    <rPh sb="196" eb="198">
      <t>レイワ</t>
    </rPh>
    <rPh sb="199" eb="201">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</si>
</sst>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0AEB7FE-411D-446B-8545-848616AEF93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183F-4F90-9FB1-7DB6DA398D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77029</c:v>
                </c:pt>
                <c:pt idx="1">
                  <c:v>38814</c:v>
                </c:pt>
                <c:pt idx="2">
                  <c:v>65054</c:v>
                </c:pt>
                <c:pt idx="3">
                  <c:v>92499</c:v>
                </c:pt>
                <c:pt idx="4">
                  <c:v>65094</c:v>
                </c:pt>
              </c:numCache>
            </c:numRef>
          </c:val>
          <c:smooth val="0"/>
          <c:extLst>
            <c:ext xmlns:c16="http://schemas.microsoft.com/office/drawing/2014/chart" uri="{C3380CC4-5D6E-409C-BE32-E72D297353CC}">
              <c16:uniqueId val="{00000001-183F-4F90-9FB1-7DB6DA398D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0.03</c:v>
                </c:pt>
                <c:pt idx="6">
                  <c:v>#N/A</c:v>
                </c:pt>
                <c:pt idx="7">
                  <c:v>0.11</c:v>
                </c:pt>
                <c:pt idx="8">
                  <c:v>0</c:v>
                </c:pt>
                <c:pt idx="9">
                  <c:v>0</c:v>
                </c:pt>
              </c:numCache>
            </c:numRef>
          </c:val>
          <c:extLst>
            <c:ext xmlns:c16="http://schemas.microsoft.com/office/drawing/2014/chart" uri="{C3380CC4-5D6E-409C-BE32-E72D297353CC}">
              <c16:uniqueId val="{00000000-27FA-4EDF-97C8-E494D34818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FA-4EDF-97C8-E494D34818F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7FA-4EDF-97C8-E494D34818F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7FA-4EDF-97C8-E494D34818F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0.02</c:v>
                </c:pt>
                <c:pt idx="8">
                  <c:v>#N/A</c:v>
                </c:pt>
                <c:pt idx="9">
                  <c:v>0.01</c:v>
                </c:pt>
              </c:numCache>
            </c:numRef>
          </c:val>
          <c:extLst>
            <c:ext xmlns:c16="http://schemas.microsoft.com/office/drawing/2014/chart" uri="{C3380CC4-5D6E-409C-BE32-E72D297353CC}">
              <c16:uniqueId val="{00000004-27FA-4EDF-97C8-E494D34818F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0.27</c:v>
                </c:pt>
                <c:pt idx="2">
                  <c:v>#N/A</c:v>
                </c:pt>
                <c:pt idx="3">
                  <c:v>0.87</c:v>
                </c:pt>
                <c:pt idx="4">
                  <c:v>#N/A</c:v>
                </c:pt>
                <c:pt idx="5">
                  <c:v>0.96</c:v>
                </c:pt>
                <c:pt idx="6">
                  <c:v>#N/A</c:v>
                </c:pt>
                <c:pt idx="7">
                  <c:v>0.94</c:v>
                </c:pt>
                <c:pt idx="8">
                  <c:v>#N/A</c:v>
                </c:pt>
                <c:pt idx="9">
                  <c:v>0.56999999999999995</c:v>
                </c:pt>
              </c:numCache>
            </c:numRef>
          </c:val>
          <c:extLst>
            <c:ext xmlns:c16="http://schemas.microsoft.com/office/drawing/2014/chart" uri="{C3380CC4-5D6E-409C-BE32-E72D297353CC}">
              <c16:uniqueId val="{00000005-27FA-4EDF-97C8-E494D34818F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1.25</c:v>
                </c:pt>
                <c:pt idx="2">
                  <c:v>#N/A</c:v>
                </c:pt>
                <c:pt idx="3">
                  <c:v>1.08</c:v>
                </c:pt>
                <c:pt idx="4">
                  <c:v>#N/A</c:v>
                </c:pt>
                <c:pt idx="5">
                  <c:v>1.33</c:v>
                </c:pt>
                <c:pt idx="6">
                  <c:v>#N/A</c:v>
                </c:pt>
                <c:pt idx="7">
                  <c:v>1.1200000000000001</c:v>
                </c:pt>
                <c:pt idx="8">
                  <c:v>#N/A</c:v>
                </c:pt>
                <c:pt idx="9">
                  <c:v>1.2</c:v>
                </c:pt>
              </c:numCache>
            </c:numRef>
          </c:val>
          <c:extLst>
            <c:ext xmlns:c16="http://schemas.microsoft.com/office/drawing/2014/chart" uri="{C3380CC4-5D6E-409C-BE32-E72D297353CC}">
              <c16:uniqueId val="{00000006-27FA-4EDF-97C8-E494D34818F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1.65</c:v>
                </c:pt>
              </c:numCache>
            </c:numRef>
          </c:val>
          <c:extLst>
            <c:ext xmlns:c16="http://schemas.microsoft.com/office/drawing/2014/chart" uri="{C3380CC4-5D6E-409C-BE32-E72D297353CC}">
              <c16:uniqueId val="{00000007-27FA-4EDF-97C8-E494D34818F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7.57</c:v>
                </c:pt>
                <c:pt idx="2">
                  <c:v>#N/A</c:v>
                </c:pt>
                <c:pt idx="3">
                  <c:v>8.99</c:v>
                </c:pt>
                <c:pt idx="4">
                  <c:v>#N/A</c:v>
                </c:pt>
                <c:pt idx="5">
                  <c:v>7.98</c:v>
                </c:pt>
                <c:pt idx="6">
                  <c:v>#N/A</c:v>
                </c:pt>
                <c:pt idx="7">
                  <c:v>9.11</c:v>
                </c:pt>
                <c:pt idx="8">
                  <c:v>#N/A</c:v>
                </c:pt>
                <c:pt idx="9">
                  <c:v>5.33</c:v>
                </c:pt>
              </c:numCache>
            </c:numRef>
          </c:val>
          <c:extLst>
            <c:ext xmlns:c16="http://schemas.microsoft.com/office/drawing/2014/chart" uri="{C3380CC4-5D6E-409C-BE32-E72D297353CC}">
              <c16:uniqueId val="{00000008-27FA-4EDF-97C8-E494D34818F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6.44</c:v>
                </c:pt>
                <c:pt idx="2">
                  <c:v>#N/A</c:v>
                </c:pt>
                <c:pt idx="3">
                  <c:v>8.57</c:v>
                </c:pt>
                <c:pt idx="4">
                  <c:v>#N/A</c:v>
                </c:pt>
                <c:pt idx="5">
                  <c:v>7.41</c:v>
                </c:pt>
                <c:pt idx="6">
                  <c:v>#N/A</c:v>
                </c:pt>
                <c:pt idx="7">
                  <c:v>8.7899999999999991</c:v>
                </c:pt>
                <c:pt idx="8">
                  <c:v>#N/A</c:v>
                </c:pt>
                <c:pt idx="9">
                  <c:v>8.26</c:v>
                </c:pt>
              </c:numCache>
            </c:numRef>
          </c:val>
          <c:extLst>
            <c:ext xmlns:c16="http://schemas.microsoft.com/office/drawing/2014/chart" uri="{C3380CC4-5D6E-409C-BE32-E72D297353CC}">
              <c16:uniqueId val="{00000009-27FA-4EDF-97C8-E494D34818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6.44</c:v>
                </c:pt>
                <c:pt idx="1">
                  <c:v>8.57</c:v>
                </c:pt>
                <c:pt idx="2">
                  <c:v>7.41</c:v>
                </c:pt>
                <c:pt idx="3">
                  <c:v>8.8000000000000007</c:v>
                </c:pt>
                <c:pt idx="4">
                  <c:v>8.27</c:v>
                </c:pt>
              </c:numCache>
            </c:numRef>
          </c:val>
          <c:extLst>
            <c:ext xmlns:c16="http://schemas.microsoft.com/office/drawing/2014/chart" uri="{C3380CC4-5D6E-409C-BE32-E72D297353CC}">
              <c16:uniqueId val="{00000000-EF76-4A86-A832-57C4B1BD701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33.35</c:v>
                </c:pt>
                <c:pt idx="1">
                  <c:v>34.93</c:v>
                </c:pt>
                <c:pt idx="2">
                  <c:v>35.04</c:v>
                </c:pt>
                <c:pt idx="3">
                  <c:v>34.83</c:v>
                </c:pt>
                <c:pt idx="4">
                  <c:v>33.74</c:v>
                </c:pt>
              </c:numCache>
            </c:numRef>
          </c:val>
          <c:extLst>
            <c:ext xmlns:c16="http://schemas.microsoft.com/office/drawing/2014/chart" uri="{C3380CC4-5D6E-409C-BE32-E72D297353CC}">
              <c16:uniqueId val="{00000001-EF76-4A86-A832-57C4B1BD701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-2.16</c:v>
                </c:pt>
                <c:pt idx="1">
                  <c:v>1.82</c:v>
                </c:pt>
                <c:pt idx="2">
                  <c:v>6.49</c:v>
                </c:pt>
                <c:pt idx="3">
                  <c:v>1.04</c:v>
                </c:pt>
                <c:pt idx="4">
                  <c:v>-5.26</c:v>
                </c:pt>
              </c:numCache>
            </c:numRef>
          </c:val>
          <c:smooth val="0"/>
          <c:extLst>
            <c:ext xmlns:c16="http://schemas.microsoft.com/office/drawing/2014/chart" uri="{C3380CC4-5D6E-409C-BE32-E72D297353CC}">
              <c16:uniqueId val="{00000002-EF76-4A86-A832-57C4B1BD701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961</c:v>
                </c:pt>
                <c:pt idx="5">
                  <c:v>916</c:v>
                </c:pt>
                <c:pt idx="8">
                  <c:v>948</c:v>
                </c:pt>
                <c:pt idx="11">
                  <c:v>948</c:v>
                </c:pt>
                <c:pt idx="14">
                  <c:v>889</c:v>
                </c:pt>
              </c:numCache>
            </c:numRef>
          </c:val>
          <c:extLst>
            <c:ext xmlns:c16="http://schemas.microsoft.com/office/drawing/2014/chart" uri="{C3380CC4-5D6E-409C-BE32-E72D297353CC}">
              <c16:uniqueId val="{00000000-3B5C-4B2B-B700-763C4C29A5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5C-4B2B-B700-763C4C29A5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B5C-4B2B-B700-763C4C29A5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27</c:v>
                </c:pt>
                <c:pt idx="6">
                  <c:v>39</c:v>
                </c:pt>
                <c:pt idx="9">
                  <c:v>39</c:v>
                </c:pt>
                <c:pt idx="12">
                  <c:v>39</c:v>
                </c:pt>
              </c:numCache>
            </c:numRef>
          </c:val>
          <c:extLst>
            <c:ext xmlns:c16="http://schemas.microsoft.com/office/drawing/2014/chart" uri="{C3380CC4-5D6E-409C-BE32-E72D297353CC}">
              <c16:uniqueId val="{00000003-3B5C-4B2B-B700-763C4C29A5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312</c:v>
                </c:pt>
                <c:pt idx="3">
                  <c:v>288</c:v>
                </c:pt>
                <c:pt idx="6">
                  <c:v>317</c:v>
                </c:pt>
                <c:pt idx="9">
                  <c:v>419</c:v>
                </c:pt>
                <c:pt idx="12">
                  <c:v>299</c:v>
                </c:pt>
              </c:numCache>
            </c:numRef>
          </c:val>
          <c:extLst>
            <c:ext xmlns:c16="http://schemas.microsoft.com/office/drawing/2014/chart" uri="{C3380CC4-5D6E-409C-BE32-E72D297353CC}">
              <c16:uniqueId val="{00000004-3B5C-4B2B-B700-763C4C29A5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5C-4B2B-B700-763C4C29A5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5C-4B2B-B700-763C4C29A5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937</c:v>
                </c:pt>
                <c:pt idx="3">
                  <c:v>907</c:v>
                </c:pt>
                <c:pt idx="6">
                  <c:v>968</c:v>
                </c:pt>
                <c:pt idx="9">
                  <c:v>969</c:v>
                </c:pt>
                <c:pt idx="12">
                  <c:v>978</c:v>
                </c:pt>
              </c:numCache>
            </c:numRef>
          </c:val>
          <c:extLst>
            <c:ext xmlns:c16="http://schemas.microsoft.com/office/drawing/2014/chart" uri="{C3380CC4-5D6E-409C-BE32-E72D297353CC}">
              <c16:uniqueId val="{00000007-3B5C-4B2B-B700-763C4C29A5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291</c:v>
                </c:pt>
                <c:pt idx="2">
                  <c:v>#N/A</c:v>
                </c:pt>
                <c:pt idx="3">
                  <c:v>#N/A</c:v>
                </c:pt>
                <c:pt idx="4">
                  <c:v>306</c:v>
                </c:pt>
                <c:pt idx="5">
                  <c:v>#N/A</c:v>
                </c:pt>
                <c:pt idx="6">
                  <c:v>#N/A</c:v>
                </c:pt>
                <c:pt idx="7">
                  <c:v>376</c:v>
                </c:pt>
                <c:pt idx="8">
                  <c:v>#N/A</c:v>
                </c:pt>
                <c:pt idx="9">
                  <c:v>#N/A</c:v>
                </c:pt>
                <c:pt idx="10">
                  <c:v>479</c:v>
                </c:pt>
                <c:pt idx="11">
                  <c:v>#N/A</c:v>
                </c:pt>
                <c:pt idx="12">
                  <c:v>#N/A</c:v>
                </c:pt>
                <c:pt idx="13">
                  <c:v>427</c:v>
                </c:pt>
                <c:pt idx="14">
                  <c:v>#N/A</c:v>
                </c:pt>
              </c:numCache>
            </c:numRef>
          </c:val>
          <c:smooth val="0"/>
          <c:extLst>
            <c:ext xmlns:c16="http://schemas.microsoft.com/office/drawing/2014/chart" uri="{C3380CC4-5D6E-409C-BE32-E72D297353CC}">
              <c16:uniqueId val="{00000008-3B5C-4B2B-B700-763C4C29A5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11783</c:v>
                </c:pt>
                <c:pt idx="5">
                  <c:v>11944</c:v>
                </c:pt>
                <c:pt idx="8">
                  <c:v>11924</c:v>
                </c:pt>
                <c:pt idx="11">
                  <c:v>11823</c:v>
                </c:pt>
                <c:pt idx="14">
                  <c:v>11426</c:v>
                </c:pt>
              </c:numCache>
            </c:numRef>
          </c:val>
          <c:extLst>
            <c:ext xmlns:c16="http://schemas.microsoft.com/office/drawing/2014/chart" uri="{C3380CC4-5D6E-409C-BE32-E72D297353CC}">
              <c16:uniqueId val="{00000000-42A5-4CAA-B139-D47A5DF16B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2A5-4CAA-B139-D47A5DF16B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2829</c:v>
                </c:pt>
                <c:pt idx="5">
                  <c:v>4009</c:v>
                </c:pt>
                <c:pt idx="8">
                  <c:v>4203</c:v>
                </c:pt>
                <c:pt idx="11">
                  <c:v>4137</c:v>
                </c:pt>
                <c:pt idx="14">
                  <c:v>3718</c:v>
                </c:pt>
              </c:numCache>
            </c:numRef>
          </c:val>
          <c:extLst>
            <c:ext xmlns:c16="http://schemas.microsoft.com/office/drawing/2014/chart" uri="{C3380CC4-5D6E-409C-BE32-E72D297353CC}">
              <c16:uniqueId val="{00000002-42A5-4CAA-B139-D47A5DF16B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A5-4CAA-B139-D47A5DF16B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A5-4CAA-B139-D47A5DF16B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A5-4CAA-B139-D47A5DF16B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774</c:v>
                </c:pt>
                <c:pt idx="3">
                  <c:v>728</c:v>
                </c:pt>
                <c:pt idx="6">
                  <c:v>684</c:v>
                </c:pt>
                <c:pt idx="9">
                  <c:v>700</c:v>
                </c:pt>
                <c:pt idx="12">
                  <c:v>805</c:v>
                </c:pt>
              </c:numCache>
            </c:numRef>
          </c:val>
          <c:extLst>
            <c:ext xmlns:c16="http://schemas.microsoft.com/office/drawing/2014/chart" uri="{C3380CC4-5D6E-409C-BE32-E72D297353CC}">
              <c16:uniqueId val="{00000006-42A5-4CAA-B139-D47A5DF16B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462</c:v>
                </c:pt>
                <c:pt idx="3">
                  <c:v>436</c:v>
                </c:pt>
                <c:pt idx="6">
                  <c:v>438</c:v>
                </c:pt>
                <c:pt idx="9">
                  <c:v>399</c:v>
                </c:pt>
                <c:pt idx="12">
                  <c:v>361</c:v>
                </c:pt>
              </c:numCache>
            </c:numRef>
          </c:val>
          <c:extLst>
            <c:ext xmlns:c16="http://schemas.microsoft.com/office/drawing/2014/chart" uri="{C3380CC4-5D6E-409C-BE32-E72D297353CC}">
              <c16:uniqueId val="{00000007-42A5-4CAA-B139-D47A5DF16B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4428</c:v>
                </c:pt>
                <c:pt idx="3">
                  <c:v>3730</c:v>
                </c:pt>
                <c:pt idx="6">
                  <c:v>3467</c:v>
                </c:pt>
                <c:pt idx="9">
                  <c:v>3849</c:v>
                </c:pt>
                <c:pt idx="12">
                  <c:v>3362</c:v>
                </c:pt>
              </c:numCache>
            </c:numRef>
          </c:val>
          <c:extLst>
            <c:ext xmlns:c16="http://schemas.microsoft.com/office/drawing/2014/chart" uri="{C3380CC4-5D6E-409C-BE32-E72D297353CC}">
              <c16:uniqueId val="{00000008-42A5-4CAA-B139-D47A5DF16B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2A5-4CAA-B139-D47A5DF16B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9330</c:v>
                </c:pt>
                <c:pt idx="3">
                  <c:v>9578</c:v>
                </c:pt>
                <c:pt idx="6">
                  <c:v>9384</c:v>
                </c:pt>
                <c:pt idx="9">
                  <c:v>10395</c:v>
                </c:pt>
                <c:pt idx="12">
                  <c:v>10674</c:v>
                </c:pt>
              </c:numCache>
            </c:numRef>
          </c:val>
          <c:extLst>
            <c:ext xmlns:c16="http://schemas.microsoft.com/office/drawing/2014/chart" uri="{C3380CC4-5D6E-409C-BE32-E72D297353CC}">
              <c16:uniqueId val="{0000000A-42A5-4CAA-B139-D47A5DF16B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381</c:v>
                </c:pt>
                <c:pt idx="2">
                  <c:v>#N/A</c:v>
                </c:pt>
                <c:pt idx="3">
                  <c:v>#N/A</c:v>
                </c:pt>
                <c:pt idx="4">
                  <c:v>0</c:v>
                </c:pt>
                <c:pt idx="5">
                  <c:v>#N/A</c:v>
                </c:pt>
                <c:pt idx="6">
                  <c:v>#N/A</c:v>
                </c:pt>
                <c:pt idx="7">
                  <c:v>0</c:v>
                </c:pt>
                <c:pt idx="8">
                  <c:v>#N/A</c:v>
                </c:pt>
                <c:pt idx="9">
                  <c:v>#N/A</c:v>
                </c:pt>
                <c:pt idx="10">
                  <c:v>0</c:v>
                </c:pt>
                <c:pt idx="11">
                  <c:v>#N/A</c:v>
                </c:pt>
                <c:pt idx="12">
                  <c:v>#N/A</c:v>
                </c:pt>
                <c:pt idx="13">
                  <c:v>58</c:v>
                </c:pt>
                <c:pt idx="14">
                  <c:v>#N/A</c:v>
                </c:pt>
              </c:numCache>
            </c:numRef>
          </c:val>
          <c:smooth val="0"/>
          <c:extLst>
            <c:ext xmlns:c16="http://schemas.microsoft.com/office/drawing/2014/chart" uri="{C3380CC4-5D6E-409C-BE32-E72D297353CC}">
              <c16:uniqueId val="{0000000B-42A5-4CAA-B139-D47A5DF16B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2449</c:v>
                </c:pt>
                <c:pt idx="1">
                  <c:v>2432</c:v>
                </c:pt>
                <c:pt idx="2">
                  <c:v>2396</c:v>
                </c:pt>
              </c:numCache>
            </c:numRef>
          </c:val>
          <c:extLst>
            <c:ext xmlns:c16="http://schemas.microsoft.com/office/drawing/2014/chart" uri="{C3380CC4-5D6E-409C-BE32-E72D297353CC}">
              <c16:uniqueId val="{00000000-031A-46EC-A341-C9CCB2EF674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31A-46EC-A341-C9CCB2EF674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1235</c:v>
                </c:pt>
                <c:pt idx="1">
                  <c:v>1102</c:v>
                </c:pt>
                <c:pt idx="2">
                  <c:v>412</c:v>
                </c:pt>
              </c:numCache>
            </c:numRef>
          </c:val>
          <c:extLst>
            <c:ext xmlns:c16="http://schemas.microsoft.com/office/drawing/2014/chart" uri="{C3380CC4-5D6E-409C-BE32-E72D297353CC}">
              <c16:uniqueId val="{00000002-031A-46EC-A341-C9CCB2EF674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{8EFDB2BA-BBDF-47E5-B927-7184B66418F0}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C17-49AC-83FF-14FB8E7BF4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{D9BA5816-065D-4106-900E-2351D7D9027F}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C17-49AC-83FF-14FB8E7BF4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{D2092512-48D4-4D34-A70D-F80B402C302A}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C17-49AC-83FF-14FB8E7BF4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{AAE3F591-F343-4E5A-802A-3DA5F37EAD31}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C17-49AC-83FF-14FB8E7BF4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{87485015-F438-4984-8A07-59B1806F2791}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C17-49AC-83FF-14FB8E7BF4D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{FCFB8397-BF21-4754-A142-764E183CEC53}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C17-49AC-83FF-14FB8E7BF4D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{B6E46BA3-3042-45F0-BAB4-8F351D8912F1}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C17-49AC-83FF-14FB8E7BF4D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{116F1D04-8693-4A2F-BCDE-0A0CEAACC47F}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C17-49AC-83FF-14FB8E7BF4DE}"/>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{8232F90B-6067-483E-9EC8-73A9C6B182DC}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C17-49AC-83FF-14FB8E7BF4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65.900000000000006</c:v>
                </c:pt>
                <c:pt idx="8">
                  <c:v>66.7</c:v>
                </c:pt>
                <c:pt idx="16">
                  <c:v>68.3</c:v>
                </c:pt>
                <c:pt idx="24">
                  <c:v>69.8</c:v>
                </c:pt>
                <c:pt idx="32">
                  <c:v>65.400000000000006</c:v>
                </c:pt>
              </c:numCache>
            </c:numRef>
          </c:xVal>
          <c:yVal>
            <c:numRef>
              <c:f>公会計指標分析・財政指標組合せ分析表!$BP$51:$DC$51</c:f>
              <c:numCache>
                <c:formatCode>#,##0.0;"▲ "#,##0.0</c:formatCode>
                <c:ptCount val="40"/>
                <c:pt idx="0">
                  <c:v>7.1</c:v>
                </c:pt>
                <c:pt idx="32">
                  <c:v>0.9</c:v>
                </c:pt>
              </c:numCache>
            </c:numRef>
          </c:yVal>
          <c:smooth val="0"/>
          <c:extLst>
            <c:ext xmlns:c16="http://schemas.microsoft.com/office/drawing/2014/chart" uri="{C3380CC4-5D6E-409C-BE32-E72D297353CC}">
              <c16:uniqueId val="{00000009-9C17-49AC-83FF-14FB8E7BF4D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{05B133CC-D573-438A-80A6-E8A79FF3C93F}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C17-49AC-83FF-14FB8E7BF4D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{70939A78-B394-42D2-B1CE-CC76B0DD2B45}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C17-49AC-83FF-14FB8E7BF4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{3F4E2395-8733-436F-8B9A-BC7A0C419485}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C17-49AC-83FF-14FB8E7BF4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{2108D1E2-A2BF-42B4-84D1-07FD0D760349}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C17-49AC-83FF-14FB8E7BF4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{2B60A0F8-F642-4ADD-B2ED-F99BB07C506A}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C17-49AC-83FF-14FB8E7BF4D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{C80832C4-B081-4AB0-8560-1E700554C1B8}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C17-49AC-83FF-14FB8E7BF4D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{C7AB489E-EB46-4189-9E5F-4062A5E854D1}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C17-49AC-83FF-14FB8E7BF4D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{76C65E8D-D884-47DC-947A-FA0A4D1704A8}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C17-49AC-83FF-14FB8E7BF4D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{F9D3913D-09D5-49D3-A4D8-5423F012A463}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C17-49AC-83FF-14FB8E7BF4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9C17-49AC-83FF-14FB8E7BF4DE}"/>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{403A449E-DB2B-493D-94C9-5B9BE3109866}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171-43D3-AA42-83326E8655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{01A37C9E-2595-449C-8480-323C786DF041}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71-43D3-AA42-83326E8655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{AD58655C-3489-41BF-B91D-C76F1AEAAC55}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71-43D3-AA42-83326E8655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{BEF1884E-C079-4175-AAE1-2A6ED1C107A7}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71-43D3-AA42-83326E8655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{A161DE3E-1317-4085-9DE3-584A1769974A}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71-43D3-AA42-83326E86551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{CDF089D1-7FB9-457B-B45C-833A594C27DC}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171-43D3-AA42-83326E86551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{AFE95792-C58E-48E9-9468-DE20B0757C51}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171-43D3-AA42-83326E86551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{F6C2271C-1CE9-427D-A30B-D281B3C4473D}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171-43D3-AA42-83326E865517}"/>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{BCEE7942-4048-453D-B1DB-8283300E9FA4}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171-43D3-AA42-83326E8655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6.4</c:v>
                </c:pt>
                <c:pt idx="16">
                  <c:v>5.7</c:v>
                </c:pt>
                <c:pt idx="24">
                  <c:v>6.5</c:v>
                </c:pt>
                <c:pt idx="32">
                  <c:v>7</c:v>
                </c:pt>
              </c:numCache>
            </c:numRef>
          </c:xVal>
          <c:yVal>
            <c:numRef>
              <c:f>公会計指標分析・財政指標組合せ分析表!$BP$73:$DC$73</c:f>
              <c:numCache>
                <c:formatCode>#,##0.0;"▲ "#,##0.0</c:formatCode>
                <c:ptCount val="40"/>
                <c:pt idx="0">
                  <c:v>7.1</c:v>
                </c:pt>
                <c:pt idx="32">
                  <c:v>0.9</c:v>
                </c:pt>
              </c:numCache>
            </c:numRef>
          </c:yVal>
          <c:smooth val="0"/>
          <c:extLst>
            <c:ext xmlns:c16="http://schemas.microsoft.com/office/drawing/2014/chart" uri="{C3380CC4-5D6E-409C-BE32-E72D297353CC}">
              <c16:uniqueId val="{00000009-0171-43D3-AA42-83326E8655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{CFE1CAE4-5B28-40D8-8E18-FD824BD8D595}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171-43D3-AA42-83326E86551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{B35A7EAB-BE87-47EE-A136-ADCB303F9506}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71-43D3-AA42-83326E8655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{1DC1AEB0-2B83-426B-87A0-1BAEB483D6D0}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71-43D3-AA42-83326E8655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{A9818B0B-87D6-47CC-9CBA-13A61F4699B1}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71-43D3-AA42-83326E8655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{C6CFB2F4-DC12-4455-8167-28054D318FD6}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71-43D3-AA42-83326E86551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{FAFE024A-2A8D-48F6-AE27-1DA8812C290F}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171-43D3-AA42-83326E86551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{B6F5E6F6-9BE1-400A-9266-B00B2377102F}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171-43D3-AA42-83326E865517}"/>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{CC749F40-2A1D-4E31-99D7-0DAC6044868C}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171-43D3-AA42-83326E865517}"/>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{FC827FF4-7873-4803-BA0B-07B92F70A9D3}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171-43D3-AA42-83326E8655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0171-43D3-AA42-83326E865517}"/>
            </c:ext>
          </c:extLst>
        </c:ser>
        <c:dLbls>
          <c:showLegendKey val="0"/>
          <c:showVal val="1"/>
          <c:showCatName val="0"/>
          <c:showSerName val="0"/>
          <c:showPercent val="0"/>
          <c:showBubbleSize val="0"/>
        </c:dLbls>
        <c:axId val="84219776"/>
        <c:axId val="84234240"/>
      </c:scatterChart>
      <c:valAx>
        <c:axId val="8421977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元利償還金については，令和３年度以降は平成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年７月豪雨に係る災害復旧事業債の元金償還の開始等により増加しています。</a:t>
          </a:r>
        </a:p>
        <a:p>
          <a:r>
            <a:rPr kumimoji="1" lang="ja-JP" altLang="en-US" sz="1400">
              <a:latin typeface="ＭＳ ゴシック" pitchFamily="49" charset="-128"/>
              <a:ea typeface="ＭＳ ゴシック" pitchFamily="49" charset="-128"/>
            </a:rPr>
            <a:t>実質公債費比率の分子は，公営企業債の元利償還金に対する繰入金の減により，令和４年度と比べて減少しています。</a:t>
          </a:r>
        </a:p>
        <a:p>
          <a:r>
            <a:rPr kumimoji="1" lang="ja-JP" altLang="en-US" sz="1400">
              <a:latin typeface="ＭＳ ゴシック" pitchFamily="49" charset="-128"/>
              <a:ea typeface="ＭＳ ゴシック" pitchFamily="49" charset="-128"/>
            </a:rPr>
            <a:t>今後は，庁舎移転事業等の大規模事業の公債費償還により上昇する見込みですが，余剰財源等を活用した繰上償還等により，後年度の公債費負担の抑制に努めます。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一般会計等に係る地方債の現在高については，令和４年度及び令和５年度は庁舎移転事業債の借入れにより増加しています。</a:t>
          </a:r>
        </a:p>
        <a:p>
          <a:r>
            <a:rPr kumimoji="1" lang="ja-JP" altLang="en-US" sz="1100">
              <a:latin typeface="ＭＳ ゴシック" pitchFamily="49" charset="-128"/>
              <a:ea typeface="ＭＳ ゴシック" pitchFamily="49" charset="-128"/>
            </a:rPr>
            <a:t>将来負担比率の分子については，令和２年度は，海田町役場庁舎移転補償金を公共施設等整備基金に積み立てたことによる充当可能基金残高の増により，改善しています。</a:t>
          </a:r>
        </a:p>
        <a:p>
          <a:r>
            <a:rPr kumimoji="1" lang="ja-JP" altLang="en-US" sz="1100">
              <a:latin typeface="ＭＳ ゴシック" pitchFamily="49" charset="-128"/>
              <a:ea typeface="ＭＳ ゴシック" pitchFamily="49" charset="-128"/>
            </a:rPr>
            <a:t>令和３年度は，繰上償還による一般会計等に係る地方債の現在高の減や償還額が借入額を上回ったことによる公営企業債等繰入見込額の減，財政調整基金の積立てによる充当可能基金残高の増により，改善しています。令和４年度及び令和５年度は，庁舎移転事業債の借入れによる町債残高の増により，悪化しています。</a:t>
          </a:r>
        </a:p>
        <a:p>
          <a:r>
            <a:rPr kumimoji="1" lang="ja-JP" altLang="en-US" sz="1100">
              <a:latin typeface="ＭＳ ゴシック" pitchFamily="49" charset="-128"/>
              <a:ea typeface="ＭＳ ゴシック" pitchFamily="49" charset="-128"/>
            </a:rPr>
            <a:t>公民館整備事業等の大規模事業に係る地方債の借入により，将来負担額が増加した令和元年度を除き，充当可能財源等が将来負担額を上回り，値が算出されていませんでしたが，令和５年度は，庁舎移転事業に係る地方債の借入れ等により将来負担額が充当可能財源等を上回り，将来負担比率の値が算出されました。</a:t>
          </a:r>
        </a:p>
        <a:p>
          <a:r>
            <a:rPr kumimoji="1" lang="ja-JP" altLang="en-US" sz="1100">
              <a:latin typeface="ＭＳ ゴシック" pitchFamily="49" charset="-128"/>
              <a:ea typeface="ＭＳ ゴシック" pitchFamily="49" charset="-128"/>
            </a:rPr>
            <a:t>今後は，大規模事業の実施により将来負担額の増加が見込まれますが，余剰財源等を活用した繰上償還等により，後年度の負担軽減に努め，財政の健全化を図ります。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広島県海田町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・公共施設等整備基金については，庁舎移転事業の財源として，令和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億円積み立てた一方，庁舎移転事業等の財源補てんに伴い，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億円の減となりました。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・森林環境譲与税基金については，庁舎移転事業の財源として全額取り崩しました。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年度の基金全体の残高は，令和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億円の減となりました。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・財政調整基金については，小学校建替事業や広島市東部地区連続立体交差事業等の大規模事業の実施により，基金残高は減少する見込みです。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・海田町公共施設等整備基金：公共施設等整備事業に要する経費の財源に充てます。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・海田町国際交流基金：国際化時代に対応して，国際交流事業を推進させ，町民の国際性を高めるとともに，開かれた地域社会の創造に資するものです。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・織田幹雄スポーツ振興基金：海田町のスポーツ振興を目的とした事業に要する経費の財源に充てます。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・海田町森林環境譲与税基金：森林整備及びその促進に資する事業に要する経費の財源に充てます。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・海田町公共施設等整備基金：庁舎移転事業等の財源として取り崩したことにより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・海田町国際交流基金：海田町国際交流協会補助金の財源に充てたことにより微減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・織田幹雄スポーツ振興基金：織田幹雄記念館整備及びスポーツ振興会補助金の財源に充てたことにより微減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・海田町森林環境譲与税：庁舎移転に伴う木材製品購入等に要する経費の財源に充てるため，取り崩したことにより皆減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・海田町公共施設等整備基金：庁舎移転事業債の繰上償還の財源に充てるため，取り崩す予定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・海田町国際交流基金：海田町国際交流協会補助金の財源に充てるため取り崩す予定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・織田幹雄スポーツ振興基金：織田幹雄スポーツ振興会補助金の財源に充てるため取り崩す予定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・海田町森林環境譲与税基金：森林整備及びその促進に資する事業に要する経費の財源として積み立てを行う予定</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億円積み立てた一方，庁舎移転事業等の財源補てんに伴い，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億円の減となりました。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・財政調整基金については，小学校建替事業や広島市東部地区連続立体交差事業等の大規模事業の実施により，基金残高は減少する見込みです。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残高が表示単位未満のため，値が出ていません。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1B6FD7D-70B8-4421-8595-F97CC33745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A727655-FC6D-41F9-9950-BABADFA22B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9C74C252-9D9C-4F1D-9A25-E188217F8CF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FB57E53E-1342-4700-B88B-734D7B801DD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73E87A9D-192E-4792-B7BC-7071B962D5A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8EA70A43-DF02-4B60-8623-9DC9A2C6838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05592EFC-7E49-4A70-9D62-3938F870759D}"/>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2EA84F80-DB5D-4262-8AF1-E2D39892E03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87BC285F-EF81-4465-89EB-D8072655B8E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70109697-670B-4D57-A441-0298A0066A9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C954E15-1532-4103-8EB1-E4023511EE3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5B4EC360-872F-4492-8DA3-6FB8EA47ED1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9E6339E4-DDD0-4972-9FA3-FACBB4F726E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95D7F469-9407-4CBB-9483-B9D6FFBE4C9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64D18D48-EC94-49A3-94C1-5722DBDF49A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277162BB-47E1-4543-A5FE-F4136BAAAB2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8B93D81B-A8BC-4F2C-90B5-CF2A0DBD209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8FD2CB7-8A4B-4DCC-AB23-2B977CCFFF0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30,840
29,921
13.79
14,552,566
13,404,869
587,089
7,101,092
10,674,290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21E8F80F-C9B3-451E-8EEA-4F521863C49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EA6F979E-461F-4473-B6F6-60597D297E2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46D62D9C-97D5-46AA-8BCF-9E9EFFCC885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CD734AC0-5678-47A0-9C85-F0D9733F39F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F6FF1ADE-79C5-4BB8-99C5-6F664D051F6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17CA58C6-4827-46A5-8EE4-0B86073887B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BF42BD74-459E-4E59-8BAE-1969D357E7B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69637352-8801-4CE9-BB5B-F9C6031899E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AFCA0417-FC9A-4773-A72B-ED7356891C9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AF1E3C30-44A6-4648-B297-75970DA2A14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13BAEC13-A951-4B86-AE2E-33ADFB63D4D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6EEB8091-9372-4665-B4E2-82C14C69CCE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9D75693A-9979-4ABE-AB55-94C442DC773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3A0BCB93-A1BB-484E-938A-A06679F12AE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7C729F3D-90F2-49FF-8AF6-E517515DE5E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DA017753-428B-4EC8-89F2-1AF99AF8A47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9FCD0D6-82FA-4E8F-9E8B-772D91C091D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581B5D43-2D5E-426C-8628-CC26B4B0DEF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AD808F69-02A6-4208-B4C0-0D34F57F979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68C10D4E-97BA-425C-8712-A837758E965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73A701ED-7E37-4C68-9A51-3BF2A65BE04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7A10DB67-919A-4D6B-8029-C2D8AEBDA64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53F6F3A3-2DBC-4CCD-B78D-73FBD615D5D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6FDED7D9-8279-41ED-849A-779D4CE13E7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73B3E8BA-8DCC-450B-991F-D8B6F065F1D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6AC3FFCD-1F87-41F2-ABB4-EE33FB88A8A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D679C0ED-71E9-4F3A-85D9-D6269BCB6E8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AFD22AE3-5999-400E-911A-9806E4379FA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793C1461-D490-4B56-9813-60389BEEB2E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76A9EDDC-B52C-43F1-A42A-08CBCC2EE29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2361C2DA-4DCD-482C-8F90-E520018A1C5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898F198D-5619-4EB4-8D42-BF00B9F4419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B73D2406-F8E6-4C0A-A7C0-68A6EEE761E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FDC4956F-AA0B-43A9-AE90-DBED76D7459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AF63D2B6-2015-4DF4-BA64-8CF991B3E10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・有形固定資産減価償却率については，昭和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年代以前に整備され，整備から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年以上経過した施設があるため，</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類似団体より高く，上昇傾向にあ</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新庁舎整備により減少した。引き続き，公共施設等総合管理計画に基づき，今後，老朽化した施設について，点検・診断や計画的な予防保全による長寿命化を進めていくなど，公共施設等の適正管理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6A850ABC-25FB-4778-8007-D5B02176FAB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978D3C9A-4A3F-4CA6-B4C9-E629AB5BC74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36CEF49E-DA15-47CA-9A8C-D5CFC5EDD7C1}"/>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B0DE852D-C73E-4F31-B197-15A3B0D80C3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EA7ADA8B-0481-45C7-BFA2-1B630E63D247}"/>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D9138E47-2D24-434F-8015-89F172A010E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136450A9-E6E7-4552-B588-9FADB3A154B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E6581D89-D251-4225-9178-EAF27E73DF5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F36FCCF-C08F-4FE5-853C-1649630FCBD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F95A4A23-2F71-42C1-8223-679FD699180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9EE5B856-FDA2-4AF3-92B1-3D8D1B1DC54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00D3890D-1C8D-4830-88CA-7D95A3AF79B6}"/>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82D269B7-27BD-4CFA-B44E-6D5687D5B93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12D817A9-CA98-49A7-A2A1-4A65488A4377}"/>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B45162D0-BAC9-4DD9-8132-2C9D19A970A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F96E28A8-A8AE-4465-8D5E-BD02AC57487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1" name="直線コネクタ 70">
          <a:extLst>
            <a:ext uri="{FF2B5EF4-FFF2-40B4-BE49-F238E27FC236}">
              <a16:creationId xmlns:a16="http://schemas.microsoft.com/office/drawing/2014/main" id="{776DC6F7-BFC6-4B0C-853F-9D5FEB26A5A9}"/>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2" name="有形固定資産減価償却率最小値テキスト">
          <a:extLst>
            <a:ext uri="{FF2B5EF4-FFF2-40B4-BE49-F238E27FC236}">
              <a16:creationId xmlns:a16="http://schemas.microsoft.com/office/drawing/2014/main" id="{ABAAC0F9-B880-466F-BBD4-E875ADD8AFAB}"/>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3" name="直線コネクタ 72">
          <a:extLst>
            <a:ext uri="{FF2B5EF4-FFF2-40B4-BE49-F238E27FC236}">
              <a16:creationId xmlns:a16="http://schemas.microsoft.com/office/drawing/2014/main" id="{4BB9542F-C2D8-4B3A-AC0D-025AF54E800E}"/>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4" name="有形固定資産減価償却率最大値テキスト">
          <a:extLst>
            <a:ext uri="{FF2B5EF4-FFF2-40B4-BE49-F238E27FC236}">
              <a16:creationId xmlns:a16="http://schemas.microsoft.com/office/drawing/2014/main" id="{738CF85D-3AF0-4E07-B564-DD6456E54696}"/>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5" name="直線コネクタ 74">
          <a:extLst>
            <a:ext uri="{FF2B5EF4-FFF2-40B4-BE49-F238E27FC236}">
              <a16:creationId xmlns:a16="http://schemas.microsoft.com/office/drawing/2014/main" id="{5B041271-A74F-4C41-B33B-F9542B0C6D2F}"/>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6" name="有形固定資産減価償却率平均値テキスト">
          <a:extLst>
            <a:ext uri="{FF2B5EF4-FFF2-40B4-BE49-F238E27FC236}">
              <a16:creationId xmlns:a16="http://schemas.microsoft.com/office/drawing/2014/main" id="{16EF303A-B6AD-4F17-85C0-2EE273670232}"/>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7" name="フローチャート: 判断 76">
          <a:extLst>
            <a:ext uri="{FF2B5EF4-FFF2-40B4-BE49-F238E27FC236}">
              <a16:creationId xmlns:a16="http://schemas.microsoft.com/office/drawing/2014/main" id="{D42BD74E-C7A1-4689-B766-474E87D5D8E2}"/>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8" name="フローチャート: 判断 77">
          <a:extLst>
            <a:ext uri="{FF2B5EF4-FFF2-40B4-BE49-F238E27FC236}">
              <a16:creationId xmlns:a16="http://schemas.microsoft.com/office/drawing/2014/main" id="{E208970E-D7F9-4487-AD5C-FF01D2DAC137}"/>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9" name="フローチャート: 判断 78">
          <a:extLst>
            <a:ext uri="{FF2B5EF4-FFF2-40B4-BE49-F238E27FC236}">
              <a16:creationId xmlns:a16="http://schemas.microsoft.com/office/drawing/2014/main" id="{9F005CBE-FA99-4975-B8D1-7D0260EE2909}"/>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0" name="フローチャート: 判断 79">
          <a:extLst>
            <a:ext uri="{FF2B5EF4-FFF2-40B4-BE49-F238E27FC236}">
              <a16:creationId xmlns:a16="http://schemas.microsoft.com/office/drawing/2014/main" id="{74457D60-EC5A-4AA6-84B9-242FED986C9E}"/>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1" name="フローチャート: 判断 80">
          <a:extLst>
            <a:ext uri="{FF2B5EF4-FFF2-40B4-BE49-F238E27FC236}">
              <a16:creationId xmlns:a16="http://schemas.microsoft.com/office/drawing/2014/main" id="{0B328C06-F6EC-426A-8C1E-307DDEF4AA30}"/>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898AE8A-5B7A-4DB4-8080-6D1E6BE80C3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FACF47C0-DE17-4C6D-992D-F121DBE4AEA9}"/>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89391A5-084F-4049-82A6-82935633416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E4E23121-2BE6-40D3-A6F3-FA2BCF1FA0B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1DFE102-A010-411D-A673-EC03B35AC0F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89535</xdr:rowOff>
    </xdr:from>
    <xdr:to>
      <xdr:col>23</xdr:col>
      <xdr:colOff>136525</xdr:colOff>
      <xdr:row>32</xdr:row>
      <xdr:rowOff>19685</xdr:rowOff>
    </xdr:to>
    <xdr:sp macro="" textlink="">
      <xdr:nvSpPr>
        <xdr:cNvPr id="87" name="楕円 86">
          <a:extLst>
            <a:ext uri="{FF2B5EF4-FFF2-40B4-BE49-F238E27FC236}">
              <a16:creationId xmlns:a16="http://schemas.microsoft.com/office/drawing/2014/main" id="{6D88240F-82AC-4076-B762-6006004500BB}"/>
            </a:ext>
          </a:extLst>
        </xdr:cNvPr>
        <xdr:cNvSpPr/>
      </xdr:nvSpPr>
      <xdr:spPr>
        <a:xfrm>
          <a:off x="47117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67962</xdr:rowOff>
    </xdr:from>
    <xdr:ext cx="405111" cy="259045"/>
    <xdr:sp macro="" textlink="">
      <xdr:nvSpPr>
        <xdr:cNvPr id="88" name="有形固定資産減価償却率該当値テキスト">
          <a:extLst>
            <a:ext uri="{FF2B5EF4-FFF2-40B4-BE49-F238E27FC236}">
              <a16:creationId xmlns:a16="http://schemas.microsoft.com/office/drawing/2014/main" id="{729809EA-C2B3-488A-BB44-9E7E10957087}"/>
            </a:ext>
          </a:extLst>
        </xdr:cNvPr>
        <xdr:cNvSpPr txBox="1"/>
      </xdr:nvSpPr>
      <xdr:spPr>
        <a:xfrm>
          <a:off x="4813300" y="6154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76412</xdr:rowOff>
    </xdr:from>
    <xdr:to>
      <xdr:col>19</xdr:col>
      <xdr:colOff>187325</xdr:colOff>
      <xdr:row>33</xdr:row>
      <xdr:rowOff>6562</xdr:rowOff>
    </xdr:to>
    <xdr:sp macro="" textlink="">
      <xdr:nvSpPr>
        <xdr:cNvPr id="89" name="楕円 88">
          <a:extLst>
            <a:ext uri="{FF2B5EF4-FFF2-40B4-BE49-F238E27FC236}">
              <a16:creationId xmlns:a16="http://schemas.microsoft.com/office/drawing/2014/main" id="{AC978F23-E070-4166-89A4-0F4DE3BC938C}"/>
            </a:ext>
          </a:extLst>
        </xdr:cNvPr>
        <xdr:cNvSpPr/>
      </xdr:nvSpPr>
      <xdr:spPr>
        <a:xfrm>
          <a:off x="4000500" y="633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140335</xdr:rowOff>
    </xdr:from>
    <xdr:to>
      <xdr:col>23</xdr:col>
      <xdr:colOff>85725</xdr:colOff>
      <xdr:row>32</xdr:row>
      <xdr:rowOff>127212</xdr:rowOff>
    </xdr:to>
    <xdr:cxnSp macro="">
      <xdr:nvCxnSpPr>
        <xdr:cNvPr id="90" name="直線コネクタ 89">
          <a:extLst>
            <a:ext uri="{FF2B5EF4-FFF2-40B4-BE49-F238E27FC236}">
              <a16:creationId xmlns:a16="http://schemas.microsoft.com/office/drawing/2014/main" id="{8F97E2F8-F833-4A2E-8D23-3B585E5F8C09}"/>
            </a:ext>
          </a:extLst>
        </xdr:cNvPr>
        <xdr:cNvCxnSpPr/>
      </xdr:nvCxnSpPr>
      <xdr:spPr>
        <a:xfrm flipV="1">
          <a:off x="4051300" y="6226810"/>
          <a:ext cx="711200" cy="15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22437</xdr:rowOff>
    </xdr:from>
    <xdr:to>
      <xdr:col>15</xdr:col>
      <xdr:colOff>187325</xdr:colOff>
      <xdr:row>32</xdr:row>
      <xdr:rowOff>124037</xdr:rowOff>
    </xdr:to>
    <xdr:sp macro="" textlink="">
      <xdr:nvSpPr>
        <xdr:cNvPr id="91" name="楕円 90">
          <a:extLst>
            <a:ext uri="{FF2B5EF4-FFF2-40B4-BE49-F238E27FC236}">
              <a16:creationId xmlns:a16="http://schemas.microsoft.com/office/drawing/2014/main" id="{86E2075B-98D2-4B8A-AF21-C680BA984973}"/>
            </a:ext>
          </a:extLst>
        </xdr:cNvPr>
        <xdr:cNvSpPr/>
      </xdr:nvSpPr>
      <xdr:spPr>
        <a:xfrm>
          <a:off x="3238500" y="628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73237</xdr:rowOff>
    </xdr:from>
    <xdr:to>
      <xdr:col>19</xdr:col>
      <xdr:colOff>136525</xdr:colOff>
      <xdr:row>32</xdr:row>
      <xdr:rowOff>127212</xdr:rowOff>
    </xdr:to>
    <xdr:cxnSp macro="">
      <xdr:nvCxnSpPr>
        <xdr:cNvPr id="92" name="直線コネクタ 91">
          <a:extLst>
            <a:ext uri="{FF2B5EF4-FFF2-40B4-BE49-F238E27FC236}">
              <a16:creationId xmlns:a16="http://schemas.microsoft.com/office/drawing/2014/main" id="{A4E8202E-04EA-45D1-86C7-7BBC31FFCF1E}"/>
            </a:ext>
          </a:extLst>
        </xdr:cNvPr>
        <xdr:cNvCxnSpPr/>
      </xdr:nvCxnSpPr>
      <xdr:spPr>
        <a:xfrm>
          <a:off x="3289300" y="633116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136313</xdr:rowOff>
    </xdr:from>
    <xdr:to>
      <xdr:col>11</xdr:col>
      <xdr:colOff>187325</xdr:colOff>
      <xdr:row>32</xdr:row>
      <xdr:rowOff>66463</xdr:rowOff>
    </xdr:to>
    <xdr:sp macro="" textlink="">
      <xdr:nvSpPr>
        <xdr:cNvPr id="93" name="楕円 92">
          <a:extLst>
            <a:ext uri="{FF2B5EF4-FFF2-40B4-BE49-F238E27FC236}">
              <a16:creationId xmlns:a16="http://schemas.microsoft.com/office/drawing/2014/main" id="{BD7ACD6B-3D26-4C36-90AD-9902F07DCC99}"/>
            </a:ext>
          </a:extLst>
        </xdr:cNvPr>
        <xdr:cNvSpPr/>
      </xdr:nvSpPr>
      <xdr:spPr>
        <a:xfrm>
          <a:off x="2476500" y="622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15663</xdr:rowOff>
    </xdr:from>
    <xdr:to>
      <xdr:col>15</xdr:col>
      <xdr:colOff>136525</xdr:colOff>
      <xdr:row>32</xdr:row>
      <xdr:rowOff>73237</xdr:rowOff>
    </xdr:to>
    <xdr:cxnSp macro="">
      <xdr:nvCxnSpPr>
        <xdr:cNvPr id="94" name="直線コネクタ 93">
          <a:extLst>
            <a:ext uri="{FF2B5EF4-FFF2-40B4-BE49-F238E27FC236}">
              <a16:creationId xmlns:a16="http://schemas.microsoft.com/office/drawing/2014/main" id="{2E1E184D-6B02-420A-80EB-43E8BDB89E4A}"/>
            </a:ext>
          </a:extLst>
        </xdr:cNvPr>
        <xdr:cNvCxnSpPr/>
      </xdr:nvCxnSpPr>
      <xdr:spPr>
        <a:xfrm>
          <a:off x="2527300" y="6273588"/>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107527</xdr:rowOff>
    </xdr:from>
    <xdr:to>
      <xdr:col>7</xdr:col>
      <xdr:colOff>187325</xdr:colOff>
      <xdr:row>32</xdr:row>
      <xdr:rowOff>37677</xdr:rowOff>
    </xdr:to>
    <xdr:sp macro="" textlink="">
      <xdr:nvSpPr>
        <xdr:cNvPr id="95" name="楕円 94">
          <a:extLst>
            <a:ext uri="{FF2B5EF4-FFF2-40B4-BE49-F238E27FC236}">
              <a16:creationId xmlns:a16="http://schemas.microsoft.com/office/drawing/2014/main" id="{88E0B684-14F2-4CC5-A12C-1B75301F4E63}"/>
            </a:ext>
          </a:extLst>
        </xdr:cNvPr>
        <xdr:cNvSpPr/>
      </xdr:nvSpPr>
      <xdr:spPr>
        <a:xfrm>
          <a:off x="1714500" y="61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158327</xdr:rowOff>
    </xdr:from>
    <xdr:to>
      <xdr:col>11</xdr:col>
      <xdr:colOff>136525</xdr:colOff>
      <xdr:row>32</xdr:row>
      <xdr:rowOff>15663</xdr:rowOff>
    </xdr:to>
    <xdr:cxnSp macro="">
      <xdr:nvCxnSpPr>
        <xdr:cNvPr id="96" name="直線コネクタ 95">
          <a:extLst>
            <a:ext uri="{FF2B5EF4-FFF2-40B4-BE49-F238E27FC236}">
              <a16:creationId xmlns:a16="http://schemas.microsoft.com/office/drawing/2014/main" id="{A52093E7-7C97-432D-B401-6AF9203C6A70}"/>
            </a:ext>
          </a:extLst>
        </xdr:cNvPr>
        <xdr:cNvCxnSpPr/>
      </xdr:nvCxnSpPr>
      <xdr:spPr>
        <a:xfrm>
          <a:off x="1765300" y="6244802"/>
          <a:ext cx="7620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7" name="n_1aveValue有形固定資産減価償却率">
          <a:extLst>
            <a:ext uri="{FF2B5EF4-FFF2-40B4-BE49-F238E27FC236}">
              <a16:creationId xmlns:a16="http://schemas.microsoft.com/office/drawing/2014/main" id="{8FDC7192-E908-4C63-86EC-5D5248786688}"/>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8" name="n_2aveValue有形固定資産減価償却率">
          <a:extLst>
            <a:ext uri="{FF2B5EF4-FFF2-40B4-BE49-F238E27FC236}">
              <a16:creationId xmlns:a16="http://schemas.microsoft.com/office/drawing/2014/main" id="{ACD08B78-D499-416C-BA6C-30F4384ED3C5}"/>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9" name="n_3aveValue有形固定資産減価償却率">
          <a:extLst>
            <a:ext uri="{FF2B5EF4-FFF2-40B4-BE49-F238E27FC236}">
              <a16:creationId xmlns:a16="http://schemas.microsoft.com/office/drawing/2014/main" id="{41F309B3-7C4F-42E9-ABF1-743494E68E32}"/>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0" name="n_4aveValue有形固定資産減価償却率">
          <a:extLst>
            <a:ext uri="{FF2B5EF4-FFF2-40B4-BE49-F238E27FC236}">
              <a16:creationId xmlns:a16="http://schemas.microsoft.com/office/drawing/2014/main" id="{0D119A9C-ECB4-451C-BF48-25E6E01C303E}"/>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169139</xdr:rowOff>
    </xdr:from>
    <xdr:ext cx="405111" cy="259045"/>
    <xdr:sp macro="" textlink="">
      <xdr:nvSpPr>
        <xdr:cNvPr id="101" name="n_1mainValue有形固定資産減価償却率">
          <a:extLst>
            <a:ext uri="{FF2B5EF4-FFF2-40B4-BE49-F238E27FC236}">
              <a16:creationId xmlns:a16="http://schemas.microsoft.com/office/drawing/2014/main" id="{6294C561-4413-4938-A32A-EB9DEC865113}"/>
            </a:ext>
          </a:extLst>
        </xdr:cNvPr>
        <xdr:cNvSpPr txBox="1"/>
      </xdr:nvSpPr>
      <xdr:spPr>
        <a:xfrm>
          <a:off x="3836044" y="6427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115164</xdr:rowOff>
    </xdr:from>
    <xdr:ext cx="405111" cy="259045"/>
    <xdr:sp macro="" textlink="">
      <xdr:nvSpPr>
        <xdr:cNvPr id="102" name="n_2mainValue有形固定資産減価償却率">
          <a:extLst>
            <a:ext uri="{FF2B5EF4-FFF2-40B4-BE49-F238E27FC236}">
              <a16:creationId xmlns:a16="http://schemas.microsoft.com/office/drawing/2014/main" id="{7B7DDF41-A209-4277-8EA6-77B265CBF92F}"/>
            </a:ext>
          </a:extLst>
        </xdr:cNvPr>
        <xdr:cNvSpPr txBox="1"/>
      </xdr:nvSpPr>
      <xdr:spPr>
        <a:xfrm>
          <a:off x="3086744" y="637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57590</xdr:rowOff>
    </xdr:from>
    <xdr:ext cx="405111" cy="259045"/>
    <xdr:sp macro="" textlink="">
      <xdr:nvSpPr>
        <xdr:cNvPr id="103" name="n_3mainValue有形固定資産減価償却率">
          <a:extLst>
            <a:ext uri="{FF2B5EF4-FFF2-40B4-BE49-F238E27FC236}">
              <a16:creationId xmlns:a16="http://schemas.microsoft.com/office/drawing/2014/main" id="{8D914DAB-C31A-45C1-8FF1-6AE182411F15}"/>
            </a:ext>
          </a:extLst>
        </xdr:cNvPr>
        <xdr:cNvSpPr txBox="1"/>
      </xdr:nvSpPr>
      <xdr:spPr>
        <a:xfrm>
          <a:off x="2324744" y="631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28804</xdr:rowOff>
    </xdr:from>
    <xdr:ext cx="405111" cy="259045"/>
    <xdr:sp macro="" textlink="">
      <xdr:nvSpPr>
        <xdr:cNvPr id="104" name="n_4mainValue有形固定資産減価償却率">
          <a:extLst>
            <a:ext uri="{FF2B5EF4-FFF2-40B4-BE49-F238E27FC236}">
              <a16:creationId xmlns:a16="http://schemas.microsoft.com/office/drawing/2014/main" id="{2E3C28F4-683A-4C4A-BBF4-B782B996F08E}"/>
            </a:ext>
          </a:extLst>
        </xdr:cNvPr>
        <xdr:cNvSpPr txBox="1"/>
      </xdr:nvSpPr>
      <xdr:spPr>
        <a:xfrm>
          <a:off x="1562744" y="628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CCCBE15E-78A6-4E1A-803A-4AC0AFCA6F6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8E37CEC2-A077-44CB-BB92-03A57798678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45A44D30-87BC-4ED7-80AA-FEEB9B7C6D5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27799CB2-C492-4E6D-99BF-D5740BB9819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F05925AF-DB0D-4986-8C3C-48B4CEC854C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90306E3B-0A32-4C5B-A8A5-1DB7C56EE73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4CA7214A-7D4E-4347-A3AE-3F47876544C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3817FCB7-F5A4-44AB-AD4F-FC82820E83F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24D0A5D9-D0A3-4380-A730-8F327C57FBA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8FB52FE4-583B-445A-BEB3-699DFFA0707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7FBDECEA-ABD0-4B0E-862F-1DA023DD7FB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F37E4C05-844F-4503-9DCE-B7CDA765EC5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92BC19D-D2F5-4346-8A28-904500D6A0F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・債務償還比率については，令和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年度までは，給与体系の適正化により人件費が類似団体より低いことや事務事業費の見直しによる物件費の抑制などにより，類似団体平均を下回っていたが，令和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年度は新庁舎整備に係る新規町債発行により町債残高が増加したことから，類似団体平均を上回った。今後は繰上償還の実施等により将来負担額の減少に努める。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E77E5B50-DDF9-4F5D-B777-D0DCD14BA0F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36DC9359-E672-49F2-A4E5-A5766D5E4BF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F1CCC02D-61AA-47B7-8F16-FD73B1B94B6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9FFC8070-2667-4F79-9037-7B7CA168971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FC5F0AAB-A4A6-4A35-B600-2AB0BB7726F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9D9D2B78-B139-4A97-BDED-55941880437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9A32DEF2-6F9E-4D8F-824B-66612CC1FAC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652C9F73-2CC0-45A4-9617-4AE3CA1F198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6B06CC0F-EE55-4FE8-8AB3-5C58050968F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ECE5BEA3-2B68-44EB-A214-401A3D48F23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973E951B-87A5-4446-8835-CDC3CE48F93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26745C0D-6DC6-40E3-975B-9F760E93AF8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6388BBE5-01AC-49DF-9721-037FAE9D445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B6256174-9287-446E-8F43-E1BEF6EDA99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9044B390-A2D5-458E-93FA-4B52AA73906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3" name="直線コネクタ 132">
          <a:extLst>
            <a:ext uri="{FF2B5EF4-FFF2-40B4-BE49-F238E27FC236}">
              <a16:creationId xmlns:a16="http://schemas.microsoft.com/office/drawing/2014/main" id="{8D0A4FF0-F209-4022-9B40-B6F0C0CD337E}"/>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4" name="債務償還比率最小値テキスト">
          <a:extLst>
            <a:ext uri="{FF2B5EF4-FFF2-40B4-BE49-F238E27FC236}">
              <a16:creationId xmlns:a16="http://schemas.microsoft.com/office/drawing/2014/main" id="{CFA6BB67-5707-4ED4-853D-169F5EAB3751}"/>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5" name="直線コネクタ 134">
          <a:extLst>
            <a:ext uri="{FF2B5EF4-FFF2-40B4-BE49-F238E27FC236}">
              <a16:creationId xmlns:a16="http://schemas.microsoft.com/office/drawing/2014/main" id="{73970CE8-C959-4B76-AB29-1729B513BEC1}"/>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697042BF-FFCE-4712-8737-0B362CA70C8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6D991D2C-F77C-409A-B961-120AB70AEFB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8" name="債務償還比率平均値テキスト">
          <a:extLst>
            <a:ext uri="{FF2B5EF4-FFF2-40B4-BE49-F238E27FC236}">
              <a16:creationId xmlns:a16="http://schemas.microsoft.com/office/drawing/2014/main" id="{93A46643-F53A-4F76-AAB3-E6AD21C02443}"/>
            </a:ext>
          </a:extLst>
        </xdr:cNvPr>
        <xdr:cNvSpPr txBox="1"/>
      </xdr:nvSpPr>
      <xdr:spPr>
        <a:xfrm>
          <a:off x="14846300" y="5651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9" name="フローチャート: 判断 138">
          <a:extLst>
            <a:ext uri="{FF2B5EF4-FFF2-40B4-BE49-F238E27FC236}">
              <a16:creationId xmlns:a16="http://schemas.microsoft.com/office/drawing/2014/main" id="{9687BAAF-9A0C-4A26-ACE7-F2292715B9CD}"/>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0" name="フローチャート: 判断 139">
          <a:extLst>
            <a:ext uri="{FF2B5EF4-FFF2-40B4-BE49-F238E27FC236}">
              <a16:creationId xmlns:a16="http://schemas.microsoft.com/office/drawing/2014/main" id="{FFB9CD78-88C2-4D86-BA21-433757BBFD6B}"/>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1" name="フローチャート: 判断 140">
          <a:extLst>
            <a:ext uri="{FF2B5EF4-FFF2-40B4-BE49-F238E27FC236}">
              <a16:creationId xmlns:a16="http://schemas.microsoft.com/office/drawing/2014/main" id="{AD4EC45D-2BBB-4C45-8C94-1FBFFF316A96}"/>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2" name="フローチャート: 判断 141">
          <a:extLst>
            <a:ext uri="{FF2B5EF4-FFF2-40B4-BE49-F238E27FC236}">
              <a16:creationId xmlns:a16="http://schemas.microsoft.com/office/drawing/2014/main" id="{65F41BF6-162F-4349-93B5-731AB88D1AE9}"/>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3" name="フローチャート: 判断 142">
          <a:extLst>
            <a:ext uri="{FF2B5EF4-FFF2-40B4-BE49-F238E27FC236}">
              <a16:creationId xmlns:a16="http://schemas.microsoft.com/office/drawing/2014/main" id="{1394E4A3-90B1-4B67-8ECC-64F446069D54}"/>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9E073FC-C62B-4E2E-B40A-4A793E135F7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849DA8C-AF39-4A33-B3C0-388E596E410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7597E350-7D34-40F7-8386-0D451E93158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78101B2-42A0-448A-A36C-ACF2963CE51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8ECFE81-870A-436B-9351-699DFC24435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149006</xdr:rowOff>
    </xdr:from>
    <xdr:to>
      <xdr:col>76</xdr:col>
      <xdr:colOff>73025</xdr:colOff>
      <xdr:row>30</xdr:row>
      <xdr:rowOff>79156</xdr:rowOff>
    </xdr:to>
    <xdr:sp macro="" textlink="">
      <xdr:nvSpPr>
        <xdr:cNvPr id="149" name="楕円 148">
          <a:extLst>
            <a:ext uri="{FF2B5EF4-FFF2-40B4-BE49-F238E27FC236}">
              <a16:creationId xmlns:a16="http://schemas.microsoft.com/office/drawing/2014/main" id="{499D3589-902B-4932-A421-BD516D70EBFD}"/>
            </a:ext>
          </a:extLst>
        </xdr:cNvPr>
        <xdr:cNvSpPr/>
      </xdr:nvSpPr>
      <xdr:spPr>
        <a:xfrm>
          <a:off x="14744700" y="589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127433</xdr:rowOff>
    </xdr:from>
    <xdr:ext cx="469744" cy="259045"/>
    <xdr:sp macro="" textlink="">
      <xdr:nvSpPr>
        <xdr:cNvPr id="150" name="債務償還比率該当値テキスト">
          <a:extLst>
            <a:ext uri="{FF2B5EF4-FFF2-40B4-BE49-F238E27FC236}">
              <a16:creationId xmlns:a16="http://schemas.microsoft.com/office/drawing/2014/main" id="{666753DC-3DB6-4E0F-825D-F50882403B0F}"/>
            </a:ext>
          </a:extLst>
        </xdr:cNvPr>
        <xdr:cNvSpPr txBox="1"/>
      </xdr:nvSpPr>
      <xdr:spPr>
        <a:xfrm>
          <a:off x="14846300" y="587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34699</xdr:rowOff>
    </xdr:from>
    <xdr:to>
      <xdr:col>72</xdr:col>
      <xdr:colOff>123825</xdr:colOff>
      <xdr:row>29</xdr:row>
      <xdr:rowOff>136299</xdr:rowOff>
    </xdr:to>
    <xdr:sp macro="" textlink="">
      <xdr:nvSpPr>
        <xdr:cNvPr id="151" name="楕円 150">
          <a:extLst>
            <a:ext uri="{FF2B5EF4-FFF2-40B4-BE49-F238E27FC236}">
              <a16:creationId xmlns:a16="http://schemas.microsoft.com/office/drawing/2014/main" id="{D09558C3-93B1-4645-A191-EE054878B5C5}"/>
            </a:ext>
          </a:extLst>
        </xdr:cNvPr>
        <xdr:cNvSpPr/>
      </xdr:nvSpPr>
      <xdr:spPr>
        <a:xfrm>
          <a:off x="14033500" y="577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85499</xdr:rowOff>
    </xdr:from>
    <xdr:to>
      <xdr:col>76</xdr:col>
      <xdr:colOff>22225</xdr:colOff>
      <xdr:row>30</xdr:row>
      <xdr:rowOff>28356</xdr:rowOff>
    </xdr:to>
    <xdr:cxnSp macro="">
      <xdr:nvCxnSpPr>
        <xdr:cNvPr id="152" name="直線コネクタ 151">
          <a:extLst>
            <a:ext uri="{FF2B5EF4-FFF2-40B4-BE49-F238E27FC236}">
              <a16:creationId xmlns:a16="http://schemas.microsoft.com/office/drawing/2014/main" id="{86789807-2EDF-4A57-92B1-60563C412E3D}"/>
            </a:ext>
          </a:extLst>
        </xdr:cNvPr>
        <xdr:cNvCxnSpPr/>
      </xdr:nvCxnSpPr>
      <xdr:spPr>
        <a:xfrm>
          <a:off x="14084300" y="5829074"/>
          <a:ext cx="711200" cy="11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112952</xdr:rowOff>
    </xdr:from>
    <xdr:to>
      <xdr:col>68</xdr:col>
      <xdr:colOff>123825</xdr:colOff>
      <xdr:row>29</xdr:row>
      <xdr:rowOff>43102</xdr:rowOff>
    </xdr:to>
    <xdr:sp macro="" textlink="">
      <xdr:nvSpPr>
        <xdr:cNvPr id="153" name="楕円 152">
          <a:extLst>
            <a:ext uri="{FF2B5EF4-FFF2-40B4-BE49-F238E27FC236}">
              <a16:creationId xmlns:a16="http://schemas.microsoft.com/office/drawing/2014/main" id="{A76F23C0-729B-4841-A438-1A7A58A2E7DD}"/>
            </a:ext>
          </a:extLst>
        </xdr:cNvPr>
        <xdr:cNvSpPr/>
      </xdr:nvSpPr>
      <xdr:spPr>
        <a:xfrm>
          <a:off x="13271500" y="568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163752</xdr:rowOff>
    </xdr:from>
    <xdr:to>
      <xdr:col>72</xdr:col>
      <xdr:colOff>73025</xdr:colOff>
      <xdr:row>29</xdr:row>
      <xdr:rowOff>85499</xdr:rowOff>
    </xdr:to>
    <xdr:cxnSp macro="">
      <xdr:nvCxnSpPr>
        <xdr:cNvPr id="154" name="直線コネクタ 153">
          <a:extLst>
            <a:ext uri="{FF2B5EF4-FFF2-40B4-BE49-F238E27FC236}">
              <a16:creationId xmlns:a16="http://schemas.microsoft.com/office/drawing/2014/main" id="{E4387AD7-27B5-4F78-BAB3-A56D6CC30C06}"/>
            </a:ext>
          </a:extLst>
        </xdr:cNvPr>
        <xdr:cNvCxnSpPr/>
      </xdr:nvCxnSpPr>
      <xdr:spPr>
        <a:xfrm>
          <a:off x="13322300" y="5735877"/>
          <a:ext cx="762000" cy="9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105706</xdr:rowOff>
    </xdr:from>
    <xdr:to>
      <xdr:col>64</xdr:col>
      <xdr:colOff>123825</xdr:colOff>
      <xdr:row>30</xdr:row>
      <xdr:rowOff>35856</xdr:rowOff>
    </xdr:to>
    <xdr:sp macro="" textlink="">
      <xdr:nvSpPr>
        <xdr:cNvPr id="155" name="楕円 154">
          <a:extLst>
            <a:ext uri="{FF2B5EF4-FFF2-40B4-BE49-F238E27FC236}">
              <a16:creationId xmlns:a16="http://schemas.microsoft.com/office/drawing/2014/main" id="{2903B1AB-2918-4B81-831A-D83634F9E201}"/>
            </a:ext>
          </a:extLst>
        </xdr:cNvPr>
        <xdr:cNvSpPr/>
      </xdr:nvSpPr>
      <xdr:spPr>
        <a:xfrm>
          <a:off x="12509500" y="5849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163752</xdr:rowOff>
    </xdr:from>
    <xdr:to>
      <xdr:col>68</xdr:col>
      <xdr:colOff>73025</xdr:colOff>
      <xdr:row>29</xdr:row>
      <xdr:rowOff>156506</xdr:rowOff>
    </xdr:to>
    <xdr:cxnSp macro="">
      <xdr:nvCxnSpPr>
        <xdr:cNvPr id="156" name="直線コネクタ 155">
          <a:extLst>
            <a:ext uri="{FF2B5EF4-FFF2-40B4-BE49-F238E27FC236}">
              <a16:creationId xmlns:a16="http://schemas.microsoft.com/office/drawing/2014/main" id="{AB00FE6D-DE03-4DA9-B3D8-5E6869420466}"/>
            </a:ext>
          </a:extLst>
        </xdr:cNvPr>
        <xdr:cNvCxnSpPr/>
      </xdr:nvCxnSpPr>
      <xdr:spPr>
        <a:xfrm flipV="1">
          <a:off x="12560300" y="5735877"/>
          <a:ext cx="762000" cy="1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43406</xdr:rowOff>
    </xdr:from>
    <xdr:to>
      <xdr:col>60</xdr:col>
      <xdr:colOff>123825</xdr:colOff>
      <xdr:row>30</xdr:row>
      <xdr:rowOff>145006</xdr:rowOff>
    </xdr:to>
    <xdr:sp macro="" textlink="">
      <xdr:nvSpPr>
        <xdr:cNvPr id="157" name="楕円 156">
          <a:extLst>
            <a:ext uri="{FF2B5EF4-FFF2-40B4-BE49-F238E27FC236}">
              <a16:creationId xmlns:a16="http://schemas.microsoft.com/office/drawing/2014/main" id="{CACFEBD1-D428-4C74-A425-302DB78692DD}"/>
            </a:ext>
          </a:extLst>
        </xdr:cNvPr>
        <xdr:cNvSpPr/>
      </xdr:nvSpPr>
      <xdr:spPr>
        <a:xfrm>
          <a:off x="11747500" y="59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156506</xdr:rowOff>
    </xdr:from>
    <xdr:to>
      <xdr:col>64</xdr:col>
      <xdr:colOff>73025</xdr:colOff>
      <xdr:row>30</xdr:row>
      <xdr:rowOff>94206</xdr:rowOff>
    </xdr:to>
    <xdr:cxnSp macro="">
      <xdr:nvCxnSpPr>
        <xdr:cNvPr id="158" name="直線コネクタ 157">
          <a:extLst>
            <a:ext uri="{FF2B5EF4-FFF2-40B4-BE49-F238E27FC236}">
              <a16:creationId xmlns:a16="http://schemas.microsoft.com/office/drawing/2014/main" id="{17DC0362-A70D-4D6E-99EE-F4216DFD7092}"/>
            </a:ext>
          </a:extLst>
        </xdr:cNvPr>
        <xdr:cNvCxnSpPr/>
      </xdr:nvCxnSpPr>
      <xdr:spPr>
        <a:xfrm flipV="1">
          <a:off x="11798300" y="5900081"/>
          <a:ext cx="762000" cy="10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59" name="n_1aveValue債務償還比率">
          <a:extLst>
            <a:ext uri="{FF2B5EF4-FFF2-40B4-BE49-F238E27FC236}">
              <a16:creationId xmlns:a16="http://schemas.microsoft.com/office/drawing/2014/main" id="{9905D704-F6BB-4BCB-9252-93DDA8D8360A}"/>
            </a:ext>
          </a:extLst>
        </xdr:cNvPr>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0" name="n_2aveValue債務償還比率">
          <a:extLst>
            <a:ext uri="{FF2B5EF4-FFF2-40B4-BE49-F238E27FC236}">
              <a16:creationId xmlns:a16="http://schemas.microsoft.com/office/drawing/2014/main" id="{E40E7DD2-508F-44E3-958E-97085F53E203}"/>
            </a:ext>
          </a:extLst>
        </xdr:cNvPr>
        <xdr:cNvSpPr txBox="1"/>
      </xdr:nvSpPr>
      <xdr:spPr>
        <a:xfrm>
          <a:off x="130874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1" name="n_3aveValue債務償還比率">
          <a:extLst>
            <a:ext uri="{FF2B5EF4-FFF2-40B4-BE49-F238E27FC236}">
              <a16:creationId xmlns:a16="http://schemas.microsoft.com/office/drawing/2014/main" id="{6C98B713-6988-4770-97B5-83ACB7B98621}"/>
            </a:ext>
          </a:extLst>
        </xdr:cNvPr>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2" name="n_4aveValue債務償還比率">
          <a:extLst>
            <a:ext uri="{FF2B5EF4-FFF2-40B4-BE49-F238E27FC236}">
              <a16:creationId xmlns:a16="http://schemas.microsoft.com/office/drawing/2014/main" id="{7AF21E4A-EC0C-40D5-8C78-81F92DA0E003}"/>
            </a:ext>
          </a:extLst>
        </xdr:cNvPr>
        <xdr:cNvSpPr txBox="1"/>
      </xdr:nvSpPr>
      <xdr:spPr>
        <a:xfrm>
          <a:off x="11563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152826</xdr:rowOff>
    </xdr:from>
    <xdr:ext cx="469744" cy="259045"/>
    <xdr:sp macro="" textlink="">
      <xdr:nvSpPr>
        <xdr:cNvPr id="163" name="n_1mainValue債務償還比率">
          <a:extLst>
            <a:ext uri="{FF2B5EF4-FFF2-40B4-BE49-F238E27FC236}">
              <a16:creationId xmlns:a16="http://schemas.microsoft.com/office/drawing/2014/main" id="{46B7810A-4B31-46E4-957F-93DE5DFD4904}"/>
            </a:ext>
          </a:extLst>
        </xdr:cNvPr>
        <xdr:cNvSpPr txBox="1"/>
      </xdr:nvSpPr>
      <xdr:spPr>
        <a:xfrm>
          <a:off x="13836727" y="555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59629</xdr:rowOff>
    </xdr:from>
    <xdr:ext cx="469744" cy="259045"/>
    <xdr:sp macro="" textlink="">
      <xdr:nvSpPr>
        <xdr:cNvPr id="164" name="n_2mainValue債務償還比率">
          <a:extLst>
            <a:ext uri="{FF2B5EF4-FFF2-40B4-BE49-F238E27FC236}">
              <a16:creationId xmlns:a16="http://schemas.microsoft.com/office/drawing/2014/main" id="{668C7668-2DD7-4BC8-8D90-762B9BCD7FF1}"/>
            </a:ext>
          </a:extLst>
        </xdr:cNvPr>
        <xdr:cNvSpPr txBox="1"/>
      </xdr:nvSpPr>
      <xdr:spPr>
        <a:xfrm>
          <a:off x="13087427" y="546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52383</xdr:rowOff>
    </xdr:from>
    <xdr:ext cx="469744" cy="259045"/>
    <xdr:sp macro="" textlink="">
      <xdr:nvSpPr>
        <xdr:cNvPr id="165" name="n_3mainValue債務償還比率">
          <a:extLst>
            <a:ext uri="{FF2B5EF4-FFF2-40B4-BE49-F238E27FC236}">
              <a16:creationId xmlns:a16="http://schemas.microsoft.com/office/drawing/2014/main" id="{337397CC-4401-41C4-AD55-DB215AC3D555}"/>
            </a:ext>
          </a:extLst>
        </xdr:cNvPr>
        <xdr:cNvSpPr txBox="1"/>
      </xdr:nvSpPr>
      <xdr:spPr>
        <a:xfrm>
          <a:off x="12325427" y="562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161533</xdr:rowOff>
    </xdr:from>
    <xdr:ext cx="469744" cy="259045"/>
    <xdr:sp macro="" textlink="">
      <xdr:nvSpPr>
        <xdr:cNvPr id="166" name="n_4mainValue債務償還比率">
          <a:extLst>
            <a:ext uri="{FF2B5EF4-FFF2-40B4-BE49-F238E27FC236}">
              <a16:creationId xmlns:a16="http://schemas.microsoft.com/office/drawing/2014/main" id="{258B0E54-DB1C-4B20-8313-D1BDE1245C8D}"/>
            </a:ext>
          </a:extLst>
        </xdr:cNvPr>
        <xdr:cNvSpPr txBox="1"/>
      </xdr:nvSpPr>
      <xdr:spPr>
        <a:xfrm>
          <a:off x="11563427" y="573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22212E9A-3B7E-49CD-919A-DAF20494ED1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C810A14C-DB22-424B-8D35-A4F02B8B74D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D1C9B628-7403-4C88-852D-C16AF877FAA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F799A37F-1863-475B-B08C-CACF8053884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666757AC-27CB-4486-BA8F-31173286070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FB6D2FCD-7BB4-42E9-B111-B28ED7655F2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BAA399A-7F4E-4EE5-8F93-B0E72CB33C5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E66AC4A-F0A2-4182-9BD9-DD7DE50FFCC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A77B6DF-8432-4B38-9176-3F532ED4939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4576D91-190E-4716-A6BE-7D2CE4180DE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489D993-82E7-4FCF-A474-EC59B864E81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C83A563-78AC-481F-9AC6-0D677B93A75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4B8022C-1C87-480A-8E0F-1ECA8186E06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CA2915F-3EB8-4759-8BBC-6D959E33279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6B00A5E-7B30-4848-AF0B-F43A37DF452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5D8CF64-8A0C-433E-80F5-E005DE1E4A3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30,840
29,921
13.79
14,552,566
13,404,869
587,089
7,101,092
10,674,290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ABEA008-4712-45BD-B8D1-849C564DE0C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565511E-0628-4445-BE14-1BD45B4E6A4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01D6666-AEC5-4C26-9E0E-1E2D7B17A6D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2C0172E-6240-4448-B036-CB317D4676B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92A447C-00A2-4354-AF2F-0CBCB6C5D21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06F69FC-A84F-4886-9F6A-8ED150323CD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D3ACB4E-BFC9-4D54-B775-49CD46D03E7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C12374B-EA3D-49A8-9487-46610ACA3F0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2A3AAF5-AC69-45E9-8B8D-9C0FC5C2A14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30C0751-B91A-45EE-82C0-3E9F83B54F0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AD0275B-B1F1-4E28-83B6-A376E7C0D2B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5DE5376-D592-41C9-B692-D6739BCDC16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31AF52B-14F2-4C80-807D-7A354589537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0F41D2B-FA7B-43CB-B4FB-1903DE1738D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0E4FC69-58CF-428C-B94A-547151E4AF6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D42FBEB-8320-4648-AE1C-2D02C50D9A7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DDE827F-FA53-453D-BD8C-6F9DED430AC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40F6F2A-FFD0-4968-ADB0-E8793DA6D0D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00E373D-9B2D-4BDE-B526-BD941F4CD6A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0B2A7C1-C33C-40A5-AB64-4E81640D3E0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98918AB-7279-461D-BC8C-5BBE18A2B89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D62B5BA-B9C1-480E-AE9E-6BDAD16B389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3092750-EDDB-4BD9-97CF-78D1256282C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534063A-3FE0-4E21-8B8D-B710ACC3887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068345-C597-41DD-861C-50234C0F26D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B8E73BE-F8C5-45BA-9AB6-F1A9E0FBF27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B23CA41-4136-4D53-A898-C1712A37D65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0F5DFCB-1C33-498D-B983-BAD11A9CD98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B0F33D6-3587-4AC6-821D-6211DF68912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0E6D953-57A9-40EA-AC98-C9796789BBB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6D9A092-7E5C-4261-981F-CA62AFAA108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EB336C3-CCBB-4183-B42E-61B7E023110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BD048E6-0C8D-4979-907D-CC008931356C}"/>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6D8828AC-3B79-4D81-BEBF-16428FF62E2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8986C26-7B05-4947-B7A6-8CC822527622}"/>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4859979-A6B4-48EE-8A05-8EC22CDFA72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339D029-E8B5-485E-AB3A-426DC259A04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558A841-2EAD-4AC0-8A18-3A8F19DC2FC7}"/>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7E60BF8-42A2-49FE-BD71-2C2EACB2B0A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EFB76210-60D8-41B8-85F3-5EF5A797E85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B9578F5-99D9-43B7-81E3-D985A40FC36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5C84EA8F-CEE1-4F81-85DB-EFCDAB9CDAC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098CDA1-44E9-4612-B5F3-77886BE512E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40958D42-1116-4D31-8FCC-D8774972AC2A}"/>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79D3C94E-C16E-49AE-A1DE-13BB6E45A87C}"/>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7C27E95E-02D5-44FF-95F5-07DB10F949E5}"/>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15F3BA88-2F76-4340-9A31-B786186C52B6}"/>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8979A3D9-316A-40D1-810E-1AC37BF28156}"/>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F364C2F8-5F8E-4F6E-B4B0-4238B6C50C83}"/>
            </a:ext>
          </a:extLst>
        </xdr:cNvPr>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972849CB-DE4B-40DD-85D0-2CDF0AD232D1}"/>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A6A9240D-5B18-42BB-B894-5E31F5ED9BB1}"/>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FAA3760F-C67D-4328-BB83-1164F21C86BB}"/>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C32CF289-72A1-41CB-AF8F-673BEBF9DF35}"/>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670F8E6B-741A-4F1E-B574-500008985DF6}"/>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A99BF93-FA17-4A92-AF2D-D62C2C2D57E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08B1E68-F863-41E6-8BC4-CE720A21F02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0CFC13C-032C-4C08-9484-86B58DE43F7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6EC0A08-E587-4536-B0ED-5B6E13B9046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59B50D4-0EFD-4C35-BF02-6499544B9B9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32258</xdr:rowOff>
    </xdr:from>
    <xdr:to>
      <xdr:col>24</xdr:col>
      <xdr:colOff>114300</xdr:colOff>
      <xdr:row>38</xdr:row>
      <xdr:rowOff>133858</xdr:rowOff>
    </xdr:to>
    <xdr:sp macro="" textlink="">
      <xdr:nvSpPr>
        <xdr:cNvPr id="71" name="楕円 70">
          <a:extLst>
            <a:ext uri="{FF2B5EF4-FFF2-40B4-BE49-F238E27FC236}">
              <a16:creationId xmlns:a16="http://schemas.microsoft.com/office/drawing/2014/main" id="{B4057539-8BFA-4611-BDBC-7AF2A4885094}"/>
            </a:ext>
          </a:extLst>
        </xdr:cNvPr>
        <xdr:cNvSpPr/>
      </xdr:nvSpPr>
      <xdr:spPr>
        <a:xfrm>
          <a:off x="4584700" y="65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10685</xdr:rowOff>
    </xdr:from>
    <xdr:ext cx="405111" cy="259045"/>
    <xdr:sp macro="" textlink="">
      <xdr:nvSpPr>
        <xdr:cNvPr id="72" name="【道路】&#10;有形固定資産減価償却率該当値テキスト">
          <a:extLst>
            <a:ext uri="{FF2B5EF4-FFF2-40B4-BE49-F238E27FC236}">
              <a16:creationId xmlns:a16="http://schemas.microsoft.com/office/drawing/2014/main" id="{F39A46A2-7942-4CB5-B76D-4C74A7E1A754}"/>
            </a:ext>
          </a:extLst>
        </xdr:cNvPr>
        <xdr:cNvSpPr txBox="1"/>
      </xdr:nvSpPr>
      <xdr:spPr>
        <a:xfrm>
          <a:off x="4673600" y="652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xdr:rowOff>
    </xdr:from>
    <xdr:to>
      <xdr:col>20</xdr:col>
      <xdr:colOff>38100</xdr:colOff>
      <xdr:row>38</xdr:row>
      <xdr:rowOff>115570</xdr:rowOff>
    </xdr:to>
    <xdr:sp macro="" textlink="">
      <xdr:nvSpPr>
        <xdr:cNvPr id="73" name="楕円 72">
          <a:extLst>
            <a:ext uri="{FF2B5EF4-FFF2-40B4-BE49-F238E27FC236}">
              <a16:creationId xmlns:a16="http://schemas.microsoft.com/office/drawing/2014/main" id="{F0B1D2FE-7918-4355-B899-4C01DEDA6148}"/>
            </a:ext>
          </a:extLst>
        </xdr:cNvPr>
        <xdr:cNvSpPr/>
      </xdr:nvSpPr>
      <xdr:spPr>
        <a:xfrm>
          <a:off x="3746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64770</xdr:rowOff>
    </xdr:from>
    <xdr:to>
      <xdr:col>24</xdr:col>
      <xdr:colOff>63500</xdr:colOff>
      <xdr:row>38</xdr:row>
      <xdr:rowOff>83058</xdr:rowOff>
    </xdr:to>
    <xdr:cxnSp macro="">
      <xdr:nvCxnSpPr>
        <xdr:cNvPr id="74" name="直線コネクタ 73">
          <a:extLst>
            <a:ext uri="{FF2B5EF4-FFF2-40B4-BE49-F238E27FC236}">
              <a16:creationId xmlns:a16="http://schemas.microsoft.com/office/drawing/2014/main" id="{BB53D6B6-3284-4145-B0FB-D0C4FBF804AA}"/>
            </a:ext>
          </a:extLst>
        </xdr:cNvPr>
        <xdr:cNvCxnSpPr/>
      </xdr:nvCxnSpPr>
      <xdr:spPr>
        <a:xfrm>
          <a:off x="3797300" y="657987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151130</xdr:rowOff>
    </xdr:from>
    <xdr:to>
      <xdr:col>15</xdr:col>
      <xdr:colOff>101600</xdr:colOff>
      <xdr:row>38</xdr:row>
      <xdr:rowOff>81280</xdr:rowOff>
    </xdr:to>
    <xdr:sp macro="" textlink="">
      <xdr:nvSpPr>
        <xdr:cNvPr id="75" name="楕円 74">
          <a:extLst>
            <a:ext uri="{FF2B5EF4-FFF2-40B4-BE49-F238E27FC236}">
              <a16:creationId xmlns:a16="http://schemas.microsoft.com/office/drawing/2014/main" id="{45941296-BEFC-4331-A3B1-857295DC77A8}"/>
            </a:ext>
          </a:extLst>
        </xdr:cNvPr>
        <xdr:cNvSpPr/>
      </xdr:nvSpPr>
      <xdr:spPr>
        <a:xfrm>
          <a:off x="2857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30480</xdr:rowOff>
    </xdr:from>
    <xdr:to>
      <xdr:col>19</xdr:col>
      <xdr:colOff>177800</xdr:colOff>
      <xdr:row>38</xdr:row>
      <xdr:rowOff>64770</xdr:rowOff>
    </xdr:to>
    <xdr:cxnSp macro="">
      <xdr:nvCxnSpPr>
        <xdr:cNvPr id="76" name="直線コネクタ 75">
          <a:extLst>
            <a:ext uri="{FF2B5EF4-FFF2-40B4-BE49-F238E27FC236}">
              <a16:creationId xmlns:a16="http://schemas.microsoft.com/office/drawing/2014/main" id="{48F0E5C5-1ED4-4310-BBB6-A4FA4D634418}"/>
            </a:ext>
          </a:extLst>
        </xdr:cNvPr>
        <xdr:cNvCxnSpPr/>
      </xdr:nvCxnSpPr>
      <xdr:spPr>
        <a:xfrm>
          <a:off x="2908300" y="6545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105410</xdr:rowOff>
    </xdr:from>
    <xdr:to>
      <xdr:col>10</xdr:col>
      <xdr:colOff>165100</xdr:colOff>
      <xdr:row>38</xdr:row>
      <xdr:rowOff>35560</xdr:rowOff>
    </xdr:to>
    <xdr:sp macro="" textlink="">
      <xdr:nvSpPr>
        <xdr:cNvPr id="77" name="楕円 76">
          <a:extLst>
            <a:ext uri="{FF2B5EF4-FFF2-40B4-BE49-F238E27FC236}">
              <a16:creationId xmlns:a16="http://schemas.microsoft.com/office/drawing/2014/main" id="{CC14424C-166C-4A3F-9D89-165BE1B71252}"/>
            </a:ext>
          </a:extLst>
        </xdr:cNvPr>
        <xdr:cNvSpPr/>
      </xdr:nvSpPr>
      <xdr:spPr>
        <a:xfrm>
          <a:off x="196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156210</xdr:rowOff>
    </xdr:from>
    <xdr:to>
      <xdr:col>15</xdr:col>
      <xdr:colOff>50800</xdr:colOff>
      <xdr:row>38</xdr:row>
      <xdr:rowOff>30480</xdr:rowOff>
    </xdr:to>
    <xdr:cxnSp macro="">
      <xdr:nvCxnSpPr>
        <xdr:cNvPr id="78" name="直線コネクタ 77">
          <a:extLst>
            <a:ext uri="{FF2B5EF4-FFF2-40B4-BE49-F238E27FC236}">
              <a16:creationId xmlns:a16="http://schemas.microsoft.com/office/drawing/2014/main" id="{45F630C1-D682-4A52-A4EA-D0BB52668DEB}"/>
            </a:ext>
          </a:extLst>
        </xdr:cNvPr>
        <xdr:cNvCxnSpPr/>
      </xdr:nvCxnSpPr>
      <xdr:spPr>
        <a:xfrm>
          <a:off x="2019300" y="6499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98552</xdr:rowOff>
    </xdr:from>
    <xdr:to>
      <xdr:col>6</xdr:col>
      <xdr:colOff>38100</xdr:colOff>
      <xdr:row>38</xdr:row>
      <xdr:rowOff>28702</xdr:rowOff>
    </xdr:to>
    <xdr:sp macro="" textlink="">
      <xdr:nvSpPr>
        <xdr:cNvPr id="79" name="楕円 78">
          <a:extLst>
            <a:ext uri="{FF2B5EF4-FFF2-40B4-BE49-F238E27FC236}">
              <a16:creationId xmlns:a16="http://schemas.microsoft.com/office/drawing/2014/main" id="{EC83D99A-1042-496E-B54B-055E528578C0}"/>
            </a:ext>
          </a:extLst>
        </xdr:cNvPr>
        <xdr:cNvSpPr/>
      </xdr:nvSpPr>
      <xdr:spPr>
        <a:xfrm>
          <a:off x="1079500" y="64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149352</xdr:rowOff>
    </xdr:from>
    <xdr:to>
      <xdr:col>10</xdr:col>
      <xdr:colOff>114300</xdr:colOff>
      <xdr:row>37</xdr:row>
      <xdr:rowOff>156210</xdr:rowOff>
    </xdr:to>
    <xdr:cxnSp macro="">
      <xdr:nvCxnSpPr>
        <xdr:cNvPr id="80" name="直線コネクタ 79">
          <a:extLst>
            <a:ext uri="{FF2B5EF4-FFF2-40B4-BE49-F238E27FC236}">
              <a16:creationId xmlns:a16="http://schemas.microsoft.com/office/drawing/2014/main" id="{70B0CDE3-CFAA-4C17-9574-38983A31B4B3}"/>
            </a:ext>
          </a:extLst>
        </xdr:cNvPr>
        <xdr:cNvCxnSpPr/>
      </xdr:nvCxnSpPr>
      <xdr:spPr>
        <a:xfrm>
          <a:off x="1130300" y="649300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6D3E6277-529A-43EB-B5C2-45A6EAEFEA7C}"/>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3EE29CAA-2E3C-48B5-9977-410433704C16}"/>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20FFC820-0C3D-4624-AD0A-30EC9C183714}"/>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17E8AFAA-D6DD-40E2-AD2B-1953E253DD51}"/>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106697</xdr:rowOff>
    </xdr:from>
    <xdr:ext cx="405111" cy="259045"/>
    <xdr:sp macro="" textlink="">
      <xdr:nvSpPr>
        <xdr:cNvPr id="85" name="n_1mainValue【道路】&#10;有形固定資産減価償却率">
          <a:extLst>
            <a:ext uri="{FF2B5EF4-FFF2-40B4-BE49-F238E27FC236}">
              <a16:creationId xmlns:a16="http://schemas.microsoft.com/office/drawing/2014/main" id="{8B8599B5-8F75-4B99-BA68-B22CFB6899F5}"/>
            </a:ext>
          </a:extLst>
        </xdr:cNvPr>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72407</xdr:rowOff>
    </xdr:from>
    <xdr:ext cx="405111" cy="259045"/>
    <xdr:sp macro="" textlink="">
      <xdr:nvSpPr>
        <xdr:cNvPr id="86" name="n_2mainValue【道路】&#10;有形固定資産減価償却率">
          <a:extLst>
            <a:ext uri="{FF2B5EF4-FFF2-40B4-BE49-F238E27FC236}">
              <a16:creationId xmlns:a16="http://schemas.microsoft.com/office/drawing/2014/main" id="{E43751CE-B427-45B1-8DF6-DFF49E54FBAB}"/>
            </a:ext>
          </a:extLst>
        </xdr:cNvPr>
        <xdr:cNvSpPr txBox="1"/>
      </xdr:nvSpPr>
      <xdr:spPr>
        <a:xfrm>
          <a:off x="2705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7" name="n_3mainValue【道路】&#10;有形固定資産減価償却率">
          <a:extLst>
            <a:ext uri="{FF2B5EF4-FFF2-40B4-BE49-F238E27FC236}">
              <a16:creationId xmlns:a16="http://schemas.microsoft.com/office/drawing/2014/main" id="{F4C996DC-6870-42E6-BF63-768ECFB8349C}"/>
            </a:ext>
          </a:extLst>
        </xdr:cNvPr>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19829</xdr:rowOff>
    </xdr:from>
    <xdr:ext cx="405111" cy="259045"/>
    <xdr:sp macro="" textlink="">
      <xdr:nvSpPr>
        <xdr:cNvPr id="88" name="n_4mainValue【道路】&#10;有形固定資産減価償却率">
          <a:extLst>
            <a:ext uri="{FF2B5EF4-FFF2-40B4-BE49-F238E27FC236}">
              <a16:creationId xmlns:a16="http://schemas.microsoft.com/office/drawing/2014/main" id="{411CA1F5-71E4-4894-B826-9E99D2658B7C}"/>
            </a:ext>
          </a:extLst>
        </xdr:cNvPr>
        <xdr:cNvSpPr txBox="1"/>
      </xdr:nvSpPr>
      <xdr:spPr>
        <a:xfrm>
          <a:off x="927744" y="653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DE00851-DBE3-4EC6-9B89-5846AF6765F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E7F5A1F-BE78-4710-B933-D2E59170D59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CDCE972-AD13-44C5-9C71-DC8AB7055FA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26FA45A-3CF7-48A8-8986-594CD8BDC3D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AC507DC-6D4D-4F38-96D5-C6D507C90CF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64EB9BEB-BDAB-4C7A-B061-FE5BA08B9D3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192AC00-59B6-4322-AD87-FD93B96FFCD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780C1CB-D6BF-430E-AE96-FDFE6483B93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B9BC14A-3146-4094-8C58-1471021E560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F38EE0D-7C03-4575-9160-1709F90EC92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60AAECD-4F8C-4584-8CD6-31471019663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1EF08843-5156-4EDB-A7B3-C94166E42EF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27295240-D164-4BFF-B136-17B7B0DEF80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C218984F-ED60-4F96-BDEF-B5A9383CDD7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19A7F44-1026-44D1-AA48-FA95BD1C571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F4A7CCF8-7074-443E-897B-18F25DA07F9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FF4FCAE-D7D3-4423-AA3D-B5AEA411945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B762AC6A-35F4-43DF-BB22-C53A6D0136B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3229EC7-1A4A-4FCD-805C-E62C7C0008C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DC9E41F-E0B4-4B30-ACAA-FEB491138C6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244A2E8-34D1-4326-B345-02C0BB9BDFE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FAECDA6A-ACB2-4E20-938E-C5226D796A6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E6416FA5-865D-4818-82B1-5F3711E6257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7C4F003B-82CC-4C41-850F-95B7825B872D}"/>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091560BD-2C3A-439E-BCA2-9CA9E18BD5C9}"/>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3B1178F0-8FDA-4303-8E8D-24B3F73A893B}"/>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91331EBE-6243-44E6-AE9B-4F4D9A3C44F8}"/>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F91C83A6-F32A-48A9-B147-F917414F8E17}"/>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A6A43FF3-4BF3-4428-A156-7E3494A82603}"/>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4A8A1443-D124-4C04-A248-889253BE55FB}"/>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D92875BF-FB44-466C-8166-9E94FA4E7B52}"/>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D71D91FB-969F-459E-985B-69B546B26596}"/>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1D75FEA9-9E29-4B9E-BADC-A7B2CCF71368}"/>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413CBF68-3C1A-4070-8931-B4AE4A221B0F}"/>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5930570-B876-4914-A839-A0850454F6B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CB7EC75-7963-4E54-A1FD-089D9FF50AE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6AA9CBE-1184-49E7-8680-E5787486943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70D2A48-ADA4-45B8-B6EC-34504FA7F03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0E93AB4-91B6-41F8-8FF7-2740D356438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51079</xdr:rowOff>
    </xdr:from>
    <xdr:to>
      <xdr:col>55</xdr:col>
      <xdr:colOff>50800</xdr:colOff>
      <xdr:row>41</xdr:row>
      <xdr:rowOff>152679</xdr:rowOff>
    </xdr:to>
    <xdr:sp macro="" textlink="">
      <xdr:nvSpPr>
        <xdr:cNvPr id="128" name="楕円 127">
          <a:extLst>
            <a:ext uri="{FF2B5EF4-FFF2-40B4-BE49-F238E27FC236}">
              <a16:creationId xmlns:a16="http://schemas.microsoft.com/office/drawing/2014/main" id="{FD57107A-DDB5-46A5-903C-A254F124CC28}"/>
            </a:ext>
          </a:extLst>
        </xdr:cNvPr>
        <xdr:cNvSpPr/>
      </xdr:nvSpPr>
      <xdr:spPr>
        <a:xfrm>
          <a:off x="10426700" y="708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137456</xdr:rowOff>
    </xdr:from>
    <xdr:ext cx="469744" cy="259045"/>
    <xdr:sp macro="" textlink="">
      <xdr:nvSpPr>
        <xdr:cNvPr id="129" name="【道路】&#10;一人当たり延長該当値テキスト">
          <a:extLst>
            <a:ext uri="{FF2B5EF4-FFF2-40B4-BE49-F238E27FC236}">
              <a16:creationId xmlns:a16="http://schemas.microsoft.com/office/drawing/2014/main" id="{0C29F6A0-3654-4314-8039-D3B438642905}"/>
            </a:ext>
          </a:extLst>
        </xdr:cNvPr>
        <xdr:cNvSpPr txBox="1"/>
      </xdr:nvSpPr>
      <xdr:spPr>
        <a:xfrm>
          <a:off x="10515600" y="699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50356</xdr:rowOff>
    </xdr:from>
    <xdr:to>
      <xdr:col>50</xdr:col>
      <xdr:colOff>165100</xdr:colOff>
      <xdr:row>41</xdr:row>
      <xdr:rowOff>151956</xdr:rowOff>
    </xdr:to>
    <xdr:sp macro="" textlink="">
      <xdr:nvSpPr>
        <xdr:cNvPr id="130" name="楕円 129">
          <a:extLst>
            <a:ext uri="{FF2B5EF4-FFF2-40B4-BE49-F238E27FC236}">
              <a16:creationId xmlns:a16="http://schemas.microsoft.com/office/drawing/2014/main" id="{8E93CA08-F874-468A-8D2C-EA6B10D4FB29}"/>
            </a:ext>
          </a:extLst>
        </xdr:cNvPr>
        <xdr:cNvSpPr/>
      </xdr:nvSpPr>
      <xdr:spPr>
        <a:xfrm>
          <a:off x="9588500" y="707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101156</xdr:rowOff>
    </xdr:from>
    <xdr:to>
      <xdr:col>55</xdr:col>
      <xdr:colOff>0</xdr:colOff>
      <xdr:row>41</xdr:row>
      <xdr:rowOff>101879</xdr:rowOff>
    </xdr:to>
    <xdr:cxnSp macro="">
      <xdr:nvCxnSpPr>
        <xdr:cNvPr id="131" name="直線コネクタ 130">
          <a:extLst>
            <a:ext uri="{FF2B5EF4-FFF2-40B4-BE49-F238E27FC236}">
              <a16:creationId xmlns:a16="http://schemas.microsoft.com/office/drawing/2014/main" id="{E8BCB0CE-4896-4E21-AA0D-03831732D772}"/>
            </a:ext>
          </a:extLst>
        </xdr:cNvPr>
        <xdr:cNvCxnSpPr/>
      </xdr:nvCxnSpPr>
      <xdr:spPr>
        <a:xfrm>
          <a:off x="9639300" y="7130606"/>
          <a:ext cx="8382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49784</xdr:rowOff>
    </xdr:from>
    <xdr:to>
      <xdr:col>46</xdr:col>
      <xdr:colOff>38100</xdr:colOff>
      <xdr:row>41</xdr:row>
      <xdr:rowOff>151384</xdr:rowOff>
    </xdr:to>
    <xdr:sp macro="" textlink="">
      <xdr:nvSpPr>
        <xdr:cNvPr id="132" name="楕円 131">
          <a:extLst>
            <a:ext uri="{FF2B5EF4-FFF2-40B4-BE49-F238E27FC236}">
              <a16:creationId xmlns:a16="http://schemas.microsoft.com/office/drawing/2014/main" id="{AB96BE75-B116-4AEA-BC6B-7DCCB6C357C1}"/>
            </a:ext>
          </a:extLst>
        </xdr:cNvPr>
        <xdr:cNvSpPr/>
      </xdr:nvSpPr>
      <xdr:spPr>
        <a:xfrm>
          <a:off x="8699500" y="70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100584</xdr:rowOff>
    </xdr:from>
    <xdr:to>
      <xdr:col>50</xdr:col>
      <xdr:colOff>114300</xdr:colOff>
      <xdr:row>41</xdr:row>
      <xdr:rowOff>101156</xdr:rowOff>
    </xdr:to>
    <xdr:cxnSp macro="">
      <xdr:nvCxnSpPr>
        <xdr:cNvPr id="133" name="直線コネクタ 132">
          <a:extLst>
            <a:ext uri="{FF2B5EF4-FFF2-40B4-BE49-F238E27FC236}">
              <a16:creationId xmlns:a16="http://schemas.microsoft.com/office/drawing/2014/main" id="{4A4F7977-DAA0-404A-996F-3126A49670CF}"/>
            </a:ext>
          </a:extLst>
        </xdr:cNvPr>
        <xdr:cNvCxnSpPr/>
      </xdr:nvCxnSpPr>
      <xdr:spPr>
        <a:xfrm>
          <a:off x="8750300" y="713003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49861</xdr:rowOff>
    </xdr:from>
    <xdr:to>
      <xdr:col>41</xdr:col>
      <xdr:colOff>101600</xdr:colOff>
      <xdr:row>41</xdr:row>
      <xdr:rowOff>151461</xdr:rowOff>
    </xdr:to>
    <xdr:sp macro="" textlink="">
      <xdr:nvSpPr>
        <xdr:cNvPr id="134" name="楕円 133">
          <a:extLst>
            <a:ext uri="{FF2B5EF4-FFF2-40B4-BE49-F238E27FC236}">
              <a16:creationId xmlns:a16="http://schemas.microsoft.com/office/drawing/2014/main" id="{0771BCF0-2EA0-4A44-9EBA-EAA97948619A}"/>
            </a:ext>
          </a:extLst>
        </xdr:cNvPr>
        <xdr:cNvSpPr/>
      </xdr:nvSpPr>
      <xdr:spPr>
        <a:xfrm>
          <a:off x="7810500" y="70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100584</xdr:rowOff>
    </xdr:from>
    <xdr:to>
      <xdr:col>45</xdr:col>
      <xdr:colOff>177800</xdr:colOff>
      <xdr:row>41</xdr:row>
      <xdr:rowOff>100661</xdr:rowOff>
    </xdr:to>
    <xdr:cxnSp macro="">
      <xdr:nvCxnSpPr>
        <xdr:cNvPr id="135" name="直線コネクタ 134">
          <a:extLst>
            <a:ext uri="{FF2B5EF4-FFF2-40B4-BE49-F238E27FC236}">
              <a16:creationId xmlns:a16="http://schemas.microsoft.com/office/drawing/2014/main" id="{05B1C5AD-128D-4ADD-98FE-FEA92746D44D}"/>
            </a:ext>
          </a:extLst>
        </xdr:cNvPr>
        <xdr:cNvCxnSpPr/>
      </xdr:nvCxnSpPr>
      <xdr:spPr>
        <a:xfrm flipV="1">
          <a:off x="7861300" y="7130034"/>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49250</xdr:rowOff>
    </xdr:from>
    <xdr:to>
      <xdr:col>36</xdr:col>
      <xdr:colOff>165100</xdr:colOff>
      <xdr:row>41</xdr:row>
      <xdr:rowOff>150850</xdr:rowOff>
    </xdr:to>
    <xdr:sp macro="" textlink="">
      <xdr:nvSpPr>
        <xdr:cNvPr id="136" name="楕円 135">
          <a:extLst>
            <a:ext uri="{FF2B5EF4-FFF2-40B4-BE49-F238E27FC236}">
              <a16:creationId xmlns:a16="http://schemas.microsoft.com/office/drawing/2014/main" id="{3C1250A6-B8D7-4B18-9DC0-550A14D54BD0}"/>
            </a:ext>
          </a:extLst>
        </xdr:cNvPr>
        <xdr:cNvSpPr/>
      </xdr:nvSpPr>
      <xdr:spPr>
        <a:xfrm>
          <a:off x="6921500" y="707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100050</xdr:rowOff>
    </xdr:from>
    <xdr:to>
      <xdr:col>41</xdr:col>
      <xdr:colOff>50800</xdr:colOff>
      <xdr:row>41</xdr:row>
      <xdr:rowOff>100661</xdr:rowOff>
    </xdr:to>
    <xdr:cxnSp macro="">
      <xdr:nvCxnSpPr>
        <xdr:cNvPr id="137" name="直線コネクタ 136">
          <a:extLst>
            <a:ext uri="{FF2B5EF4-FFF2-40B4-BE49-F238E27FC236}">
              <a16:creationId xmlns:a16="http://schemas.microsoft.com/office/drawing/2014/main" id="{C322A818-7672-4F5B-93C6-ABCB975D2FFB}"/>
            </a:ext>
          </a:extLst>
        </xdr:cNvPr>
        <xdr:cNvCxnSpPr/>
      </xdr:nvCxnSpPr>
      <xdr:spPr>
        <a:xfrm>
          <a:off x="6972300" y="7129500"/>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735DCA5A-FDE9-429F-A486-9CC7BF2C5A46}"/>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4A78B1D6-6317-415C-98B2-3B186CE86C5E}"/>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C6813E63-AC9C-427E-8AB5-CF8F0B62F903}"/>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6CACDADA-C326-4169-B0D7-20DDD64E8E22}"/>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143083</xdr:rowOff>
    </xdr:from>
    <xdr:ext cx="469744" cy="259045"/>
    <xdr:sp macro="" textlink="">
      <xdr:nvSpPr>
        <xdr:cNvPr id="142" name="n_1mainValue【道路】&#10;一人当たり延長">
          <a:extLst>
            <a:ext uri="{FF2B5EF4-FFF2-40B4-BE49-F238E27FC236}">
              <a16:creationId xmlns:a16="http://schemas.microsoft.com/office/drawing/2014/main" id="{90C72AF4-6016-43F7-A490-9B6AA9736E66}"/>
            </a:ext>
          </a:extLst>
        </xdr:cNvPr>
        <xdr:cNvSpPr txBox="1"/>
      </xdr:nvSpPr>
      <xdr:spPr>
        <a:xfrm>
          <a:off x="9391727" y="717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142511</xdr:rowOff>
    </xdr:from>
    <xdr:ext cx="469744" cy="259045"/>
    <xdr:sp macro="" textlink="">
      <xdr:nvSpPr>
        <xdr:cNvPr id="143" name="n_2mainValue【道路】&#10;一人当たり延長">
          <a:extLst>
            <a:ext uri="{FF2B5EF4-FFF2-40B4-BE49-F238E27FC236}">
              <a16:creationId xmlns:a16="http://schemas.microsoft.com/office/drawing/2014/main" id="{50527664-AC1A-45CC-ADE0-3F9F4BBBD9BB}"/>
            </a:ext>
          </a:extLst>
        </xdr:cNvPr>
        <xdr:cNvSpPr txBox="1"/>
      </xdr:nvSpPr>
      <xdr:spPr>
        <a:xfrm>
          <a:off x="8515427" y="717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142588</xdr:rowOff>
    </xdr:from>
    <xdr:ext cx="469744" cy="259045"/>
    <xdr:sp macro="" textlink="">
      <xdr:nvSpPr>
        <xdr:cNvPr id="144" name="n_3mainValue【道路】&#10;一人当たり延長">
          <a:extLst>
            <a:ext uri="{FF2B5EF4-FFF2-40B4-BE49-F238E27FC236}">
              <a16:creationId xmlns:a16="http://schemas.microsoft.com/office/drawing/2014/main" id="{4629C7C0-4679-4518-AD4A-0F5EA8C37243}"/>
            </a:ext>
          </a:extLst>
        </xdr:cNvPr>
        <xdr:cNvSpPr txBox="1"/>
      </xdr:nvSpPr>
      <xdr:spPr>
        <a:xfrm>
          <a:off x="7626427" y="717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141977</xdr:rowOff>
    </xdr:from>
    <xdr:ext cx="469744" cy="259045"/>
    <xdr:sp macro="" textlink="">
      <xdr:nvSpPr>
        <xdr:cNvPr id="145" name="n_4mainValue【道路】&#10;一人当たり延長">
          <a:extLst>
            <a:ext uri="{FF2B5EF4-FFF2-40B4-BE49-F238E27FC236}">
              <a16:creationId xmlns:a16="http://schemas.microsoft.com/office/drawing/2014/main" id="{8CF92D4C-A33E-490B-8A8F-215E5CC9E528}"/>
            </a:ext>
          </a:extLst>
        </xdr:cNvPr>
        <xdr:cNvSpPr txBox="1"/>
      </xdr:nvSpPr>
      <xdr:spPr>
        <a:xfrm>
          <a:off x="6737427" y="717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74ED515-7CFE-4543-B19B-242766E14FC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6AD8700-DA5C-41F5-8E43-76F20BDBB30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277AD110-B825-431F-B9BE-0517BD8373E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D575F8E-2990-4864-9383-40E0D22D80A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BDFC417-BC34-48C0-AC6C-E7ADB7531E4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8EA31DB-117E-4061-9BD3-CFC0F485500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F7E7ADF-E954-4244-9505-98CD3453735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D4D0562-7153-4F7F-AE2B-3C7E31A8A4E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39C54E5-948C-4B17-BFA1-AD7731BB6D9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20B98F3-9FE1-415B-97D7-36BD49A4CA9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7960CE6-022F-4F67-96CD-3A5B553FDC5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2C4EA090-4C6C-42C4-A69E-F0A0EA1CB0B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73DD753E-DB42-4EA7-B71B-4CFD041146E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58BF763B-441C-4FB1-A59F-548A2624DB7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648C44C2-47AF-445C-B7A6-D276B2BAABC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7368E87A-4552-49A2-807F-0E8C131EA5E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C8D17FF3-AE99-445B-8EF0-9539A8A59E3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CB2F1EAA-7BCE-47F6-875F-DF3E0370EC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7DF4D327-EB4D-4C2C-946B-B9AF70DAF50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4038D04-6F00-4663-B4B1-D3E833AFF96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2927947-7C6E-43AD-A4C4-B964DB7BA74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C23C4A9B-2D0D-42B3-8588-F8600E90F94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1805DF15-BDD2-4276-A174-4B60AE90912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66D9596-2434-45A6-A91A-70EFEFBC908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873A5C8-086A-4B5A-BB32-62DA79C992F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50DFA98F-84DD-47DC-9330-1665C9EE650D}"/>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3C1F2C0-8CF4-456A-B5B2-1F6039F839AE}"/>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8E5ABF9F-B4D0-4AFE-B822-2DDC64423C7E}"/>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CC390046-D099-4FE4-B600-E3B2B491E092}"/>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6C7AFBC8-BC0D-4FE5-8348-93F6E661463A}"/>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3CEEEE11-798F-4C97-B30F-77CF87AB82E0}"/>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EB738811-D12A-457D-8814-33CA9CD81C84}"/>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2E73CC88-AE3F-49DA-AF14-A94834854FB2}"/>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71C88471-EB08-4689-AB41-EFA841459F25}"/>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7664587B-8203-46E8-B7C1-FA4DA2901CF5}"/>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A42E198F-6302-4F74-B9B5-D51199D4113B}"/>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4B51860-7E82-4B65-B2EB-DC93C8F8006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8FE4F34-3A4A-49D3-BAE8-B893D632E3E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7B2D3E0-E615-4C01-AB4D-1A26593A379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67FB33A-2638-4EB1-B3FE-083439F0175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C86A3F2-171A-40C4-9642-2008D6A73CC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112485</xdr:rowOff>
    </xdr:from>
    <xdr:to>
      <xdr:col>24</xdr:col>
      <xdr:colOff>114300</xdr:colOff>
      <xdr:row>62</xdr:row>
      <xdr:rowOff>42635</xdr:rowOff>
    </xdr:to>
    <xdr:sp macro="" textlink="">
      <xdr:nvSpPr>
        <xdr:cNvPr id="187" name="楕円 186">
          <a:extLst>
            <a:ext uri="{FF2B5EF4-FFF2-40B4-BE49-F238E27FC236}">
              <a16:creationId xmlns:a16="http://schemas.microsoft.com/office/drawing/2014/main" id="{9A575A7B-C30D-4C38-903B-AF67C37013E3}"/>
            </a:ext>
          </a:extLst>
        </xdr:cNvPr>
        <xdr:cNvSpPr/>
      </xdr:nvSpPr>
      <xdr:spPr>
        <a:xfrm>
          <a:off x="45847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90912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4C2A8830-0817-42C2-BA89-CF34CEC73042}"/>
            </a:ext>
          </a:extLst>
        </xdr:cNvPr>
        <xdr:cNvSpPr txBox="1"/>
      </xdr:nvSpPr>
      <xdr:spPr>
        <a:xfrm>
          <a:off x="4673600"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87993</xdr:rowOff>
    </xdr:from>
    <xdr:to>
      <xdr:col>20</xdr:col>
      <xdr:colOff>38100</xdr:colOff>
      <xdr:row>62</xdr:row>
      <xdr:rowOff>18143</xdr:rowOff>
    </xdr:to>
    <xdr:sp macro="" textlink="">
      <xdr:nvSpPr>
        <xdr:cNvPr id="189" name="楕円 188">
          <a:extLst>
            <a:ext uri="{FF2B5EF4-FFF2-40B4-BE49-F238E27FC236}">
              <a16:creationId xmlns:a16="http://schemas.microsoft.com/office/drawing/2014/main" id="{2D91C10E-82E3-4F33-A607-F9A87952857F}"/>
            </a:ext>
          </a:extLst>
        </xdr:cNvPr>
        <xdr:cNvSpPr/>
      </xdr:nvSpPr>
      <xdr:spPr>
        <a:xfrm>
          <a:off x="3746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138793</xdr:rowOff>
    </xdr:from>
    <xdr:to>
      <xdr:col>24</xdr:col>
      <xdr:colOff>63500</xdr:colOff>
      <xdr:row>61</xdr:row>
      <xdr:rowOff>163285</xdr:rowOff>
    </xdr:to>
    <xdr:cxnSp macro="">
      <xdr:nvCxnSpPr>
        <xdr:cNvPr id="190" name="直線コネクタ 189">
          <a:extLst>
            <a:ext uri="{FF2B5EF4-FFF2-40B4-BE49-F238E27FC236}">
              <a16:creationId xmlns:a16="http://schemas.microsoft.com/office/drawing/2014/main" id="{9F4F0853-EDE4-4B28-9916-4B72475FD31B}"/>
            </a:ext>
          </a:extLst>
        </xdr:cNvPr>
        <xdr:cNvCxnSpPr/>
      </xdr:nvCxnSpPr>
      <xdr:spPr>
        <a:xfrm>
          <a:off x="3797300" y="10597243"/>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61867</xdr:rowOff>
    </xdr:from>
    <xdr:to>
      <xdr:col>15</xdr:col>
      <xdr:colOff>101600</xdr:colOff>
      <xdr:row>61</xdr:row>
      <xdr:rowOff>163467</xdr:rowOff>
    </xdr:to>
    <xdr:sp macro="" textlink="">
      <xdr:nvSpPr>
        <xdr:cNvPr id="191" name="楕円 190">
          <a:extLst>
            <a:ext uri="{FF2B5EF4-FFF2-40B4-BE49-F238E27FC236}">
              <a16:creationId xmlns:a16="http://schemas.microsoft.com/office/drawing/2014/main" id="{EC71E29A-A6B7-430F-A26B-1C78C7979027}"/>
            </a:ext>
          </a:extLst>
        </xdr:cNvPr>
        <xdr:cNvSpPr/>
      </xdr:nvSpPr>
      <xdr:spPr>
        <a:xfrm>
          <a:off x="2857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112667</xdr:rowOff>
    </xdr:from>
    <xdr:to>
      <xdr:col>19</xdr:col>
      <xdr:colOff>177800</xdr:colOff>
      <xdr:row>61</xdr:row>
      <xdr:rowOff>138793</xdr:rowOff>
    </xdr:to>
    <xdr:cxnSp macro="">
      <xdr:nvCxnSpPr>
        <xdr:cNvPr id="192" name="直線コネクタ 191">
          <a:extLst>
            <a:ext uri="{FF2B5EF4-FFF2-40B4-BE49-F238E27FC236}">
              <a16:creationId xmlns:a16="http://schemas.microsoft.com/office/drawing/2014/main" id="{3BA53B2B-2525-41F3-88D8-481FCBDBE52D}"/>
            </a:ext>
          </a:extLst>
        </xdr:cNvPr>
        <xdr:cNvCxnSpPr/>
      </xdr:nvCxnSpPr>
      <xdr:spPr>
        <a:xfrm>
          <a:off x="2908300" y="1057111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93" name="楕円 192">
          <a:extLst>
            <a:ext uri="{FF2B5EF4-FFF2-40B4-BE49-F238E27FC236}">
              <a16:creationId xmlns:a16="http://schemas.microsoft.com/office/drawing/2014/main" id="{E2182982-D88B-4354-8CCD-B670249CBA0D}"/>
            </a:ext>
          </a:extLst>
        </xdr:cNvPr>
        <xdr:cNvSpPr/>
      </xdr:nvSpPr>
      <xdr:spPr>
        <a:xfrm>
          <a:off x="1968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86541</xdr:rowOff>
    </xdr:from>
    <xdr:to>
      <xdr:col>15</xdr:col>
      <xdr:colOff>50800</xdr:colOff>
      <xdr:row>61</xdr:row>
      <xdr:rowOff>112667</xdr:rowOff>
    </xdr:to>
    <xdr:cxnSp macro="">
      <xdr:nvCxnSpPr>
        <xdr:cNvPr id="194" name="直線コネクタ 193">
          <a:extLst>
            <a:ext uri="{FF2B5EF4-FFF2-40B4-BE49-F238E27FC236}">
              <a16:creationId xmlns:a16="http://schemas.microsoft.com/office/drawing/2014/main" id="{0D5F14FE-0536-44C3-A8C0-041D84A45E50}"/>
            </a:ext>
          </a:extLst>
        </xdr:cNvPr>
        <xdr:cNvCxnSpPr/>
      </xdr:nvCxnSpPr>
      <xdr:spPr>
        <a:xfrm>
          <a:off x="2019300" y="1054499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7983</xdr:rowOff>
    </xdr:from>
    <xdr:to>
      <xdr:col>6</xdr:col>
      <xdr:colOff>38100</xdr:colOff>
      <xdr:row>61</xdr:row>
      <xdr:rowOff>109583</xdr:rowOff>
    </xdr:to>
    <xdr:sp macro="" textlink="">
      <xdr:nvSpPr>
        <xdr:cNvPr id="195" name="楕円 194">
          <a:extLst>
            <a:ext uri="{FF2B5EF4-FFF2-40B4-BE49-F238E27FC236}">
              <a16:creationId xmlns:a16="http://schemas.microsoft.com/office/drawing/2014/main" id="{5359548F-A01A-4E56-990A-2A5CC73FAA89}"/>
            </a:ext>
          </a:extLst>
        </xdr:cNvPr>
        <xdr:cNvSpPr/>
      </xdr:nvSpPr>
      <xdr:spPr>
        <a:xfrm>
          <a:off x="1079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58783</xdr:rowOff>
    </xdr:from>
    <xdr:to>
      <xdr:col>10</xdr:col>
      <xdr:colOff>114300</xdr:colOff>
      <xdr:row>61</xdr:row>
      <xdr:rowOff>86541</xdr:rowOff>
    </xdr:to>
    <xdr:cxnSp macro="">
      <xdr:nvCxnSpPr>
        <xdr:cNvPr id="196" name="直線コネクタ 195">
          <a:extLst>
            <a:ext uri="{FF2B5EF4-FFF2-40B4-BE49-F238E27FC236}">
              <a16:creationId xmlns:a16="http://schemas.microsoft.com/office/drawing/2014/main" id="{89007D07-1A9A-46E6-AA07-B13210A02FA1}"/>
            </a:ext>
          </a:extLst>
        </xdr:cNvPr>
        <xdr:cNvCxnSpPr/>
      </xdr:nvCxnSpPr>
      <xdr:spPr>
        <a:xfrm>
          <a:off x="1130300" y="1051723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65BB86BA-9E16-4A07-81F5-6D3F0E2B4A78}"/>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D8CB76C-00D9-427B-94C7-7E0714F4D832}"/>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C003C52F-193C-4370-A6B3-A2D41262C96F}"/>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954943CC-6A66-42AD-84EA-BC53F9802F43}"/>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9270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ADFFBB4-1B90-4EC9-80D0-35D5FE077ABD}"/>
            </a:ext>
          </a:extLst>
        </xdr:cNvPr>
        <xdr:cNvSpPr txBox="1"/>
      </xdr:nvSpPr>
      <xdr:spPr>
        <a:xfrm>
          <a:off x="3582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154594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9D299002-6433-458C-A1E8-6F23397C4200}"/>
            </a:ext>
          </a:extLst>
        </xdr:cNvPr>
        <xdr:cNvSpPr txBox="1"/>
      </xdr:nvSpPr>
      <xdr:spPr>
        <a:xfrm>
          <a:off x="2705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128468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6267FA2D-5192-48CB-ADC5-A95888623AD8}"/>
            </a:ext>
          </a:extLst>
        </xdr:cNvPr>
        <xdr:cNvSpPr txBox="1"/>
      </xdr:nvSpPr>
      <xdr:spPr>
        <a:xfrm>
          <a:off x="1816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100710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7393869-8964-457F-99A7-BB083CDBB053}"/>
            </a:ext>
          </a:extLst>
        </xdr:cNvPr>
        <xdr:cNvSpPr txBox="1"/>
      </xdr:nvSpPr>
      <xdr:spPr>
        <a:xfrm>
          <a:off x="927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C356AB6-266C-45A1-A557-185A1B9AFF1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6932429-2474-47F3-A80B-319912A7003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1DFEAA3-6AC3-4599-B620-AE07ABA60C2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66C2629-74FF-42B4-A798-4090F819CC7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78B4A7C-CF3C-44FF-979F-D3EF8005859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C56CA1B-60B0-4AF4-B573-20FA8A08922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8BD3EA8-5CC5-4A55-9DAB-07A9445C427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B608128-5175-431E-9A00-E553EAEC28A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AF05830-3DC0-4FD5-85CD-EC670C3AF3C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C6CA4A6-F99D-45D6-B980-1982AB3F7C8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4DFA9B2-277C-424C-8A0D-DC340D66ACA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E9F229B6-9FCE-422D-AAE7-2CAAC4B2E3C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1212CEC-D649-4C00-9DE0-42E4157DD33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753FB14D-4404-4262-80EB-75B9AE2415B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887433E-A25D-4A23-8A5F-4C70933D049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2A90D5CC-BF08-4624-B6DA-F80CB781660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45B08A3-F49D-4442-AC73-E8546D40981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FD39DB81-37B6-454B-9732-E805FC3001A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AE90171-9FDC-4571-9863-EA0E8703930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73B5C2C1-3BD5-4D84-8D28-3E3842758B0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E458ED0-7C47-44B9-B5EE-F94F588000B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0A7199CF-FE98-40BE-AC20-730FFD37C88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AE35DDF6-13F0-4893-A21E-5FCF9F6759E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609A0576-DF68-45D2-9AD6-BB7AD4840BB1}"/>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6A43BBAA-C5DD-4B34-A737-20858FDD6035}"/>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BFB9AA71-6B23-47B8-8417-034ED9F3034C}"/>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A263B06E-464E-4F7E-BA39-5E78DDB2A323}"/>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F944D741-A365-486B-B01A-127BA77C7C60}"/>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ECC4C50-FCDF-40EE-8AB5-BB3C39FEDF8B}"/>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0A76AE13-8281-42BC-811C-97EC8A653745}"/>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666C7124-5469-418E-B5F4-599587B85C29}"/>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B3EB8171-7D4D-4D88-BA42-2B86F5EAFD24}"/>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8CFAA2C2-BBC1-4A6E-B9DF-4CFB8D031C9F}"/>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074FC5A7-73BA-4834-B53E-3D2DB257D0EA}"/>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C54EE88-BF7F-4DEB-AD8E-4A6DE0509C6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DAA32F8-038D-48CC-BA77-C0F475D1257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5B5A57D-52FC-43AE-A8B4-D7FA36B491A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19A00A8-44CA-4F88-8119-BD00C15F8D9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E86A895-5E88-4446-8013-5FCD14D21E9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62498</xdr:rowOff>
    </xdr:from>
    <xdr:to>
      <xdr:col>55</xdr:col>
      <xdr:colOff>50800</xdr:colOff>
      <xdr:row>63</xdr:row>
      <xdr:rowOff>164098</xdr:rowOff>
    </xdr:to>
    <xdr:sp macro="" textlink="">
      <xdr:nvSpPr>
        <xdr:cNvPr id="244" name="楕円 243">
          <a:extLst>
            <a:ext uri="{FF2B5EF4-FFF2-40B4-BE49-F238E27FC236}">
              <a16:creationId xmlns:a16="http://schemas.microsoft.com/office/drawing/2014/main" id="{53E7947C-F3A0-4E9D-8EC4-89C2A287955A}"/>
            </a:ext>
          </a:extLst>
        </xdr:cNvPr>
        <xdr:cNvSpPr/>
      </xdr:nvSpPr>
      <xdr:spPr>
        <a:xfrm>
          <a:off x="10426700" y="1086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40925</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D316F634-56EF-4973-BD83-4367833B1FEB}"/>
            </a:ext>
          </a:extLst>
        </xdr:cNvPr>
        <xdr:cNvSpPr txBox="1"/>
      </xdr:nvSpPr>
      <xdr:spPr>
        <a:xfrm>
          <a:off x="10515600" y="1084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61616</xdr:rowOff>
    </xdr:from>
    <xdr:to>
      <xdr:col>50</xdr:col>
      <xdr:colOff>165100</xdr:colOff>
      <xdr:row>63</xdr:row>
      <xdr:rowOff>163216</xdr:rowOff>
    </xdr:to>
    <xdr:sp macro="" textlink="">
      <xdr:nvSpPr>
        <xdr:cNvPr id="246" name="楕円 245">
          <a:extLst>
            <a:ext uri="{FF2B5EF4-FFF2-40B4-BE49-F238E27FC236}">
              <a16:creationId xmlns:a16="http://schemas.microsoft.com/office/drawing/2014/main" id="{590CDED7-39B1-4296-8059-01743AA6ED8D}"/>
            </a:ext>
          </a:extLst>
        </xdr:cNvPr>
        <xdr:cNvSpPr/>
      </xdr:nvSpPr>
      <xdr:spPr>
        <a:xfrm>
          <a:off x="9588500" y="1086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112416</xdr:rowOff>
    </xdr:from>
    <xdr:to>
      <xdr:col>55</xdr:col>
      <xdr:colOff>0</xdr:colOff>
      <xdr:row>63</xdr:row>
      <xdr:rowOff>113298</xdr:rowOff>
    </xdr:to>
    <xdr:cxnSp macro="">
      <xdr:nvCxnSpPr>
        <xdr:cNvPr id="247" name="直線コネクタ 246">
          <a:extLst>
            <a:ext uri="{FF2B5EF4-FFF2-40B4-BE49-F238E27FC236}">
              <a16:creationId xmlns:a16="http://schemas.microsoft.com/office/drawing/2014/main" id="{62523B3E-B6CB-443E-B87E-9E93D9978E04}"/>
            </a:ext>
          </a:extLst>
        </xdr:cNvPr>
        <xdr:cNvCxnSpPr/>
      </xdr:nvCxnSpPr>
      <xdr:spPr>
        <a:xfrm>
          <a:off x="9639300" y="10913766"/>
          <a:ext cx="8382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60589</xdr:rowOff>
    </xdr:from>
    <xdr:to>
      <xdr:col>46</xdr:col>
      <xdr:colOff>38100</xdr:colOff>
      <xdr:row>63</xdr:row>
      <xdr:rowOff>162189</xdr:rowOff>
    </xdr:to>
    <xdr:sp macro="" textlink="">
      <xdr:nvSpPr>
        <xdr:cNvPr id="248" name="楕円 247">
          <a:extLst>
            <a:ext uri="{FF2B5EF4-FFF2-40B4-BE49-F238E27FC236}">
              <a16:creationId xmlns:a16="http://schemas.microsoft.com/office/drawing/2014/main" id="{AB4FC276-A0CE-45FD-BABB-AB7E3736E1B5}"/>
            </a:ext>
          </a:extLst>
        </xdr:cNvPr>
        <xdr:cNvSpPr/>
      </xdr:nvSpPr>
      <xdr:spPr>
        <a:xfrm>
          <a:off x="8699500" y="108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111389</xdr:rowOff>
    </xdr:from>
    <xdr:to>
      <xdr:col>50</xdr:col>
      <xdr:colOff>114300</xdr:colOff>
      <xdr:row>63</xdr:row>
      <xdr:rowOff>112416</xdr:rowOff>
    </xdr:to>
    <xdr:cxnSp macro="">
      <xdr:nvCxnSpPr>
        <xdr:cNvPr id="249" name="直線コネクタ 248">
          <a:extLst>
            <a:ext uri="{FF2B5EF4-FFF2-40B4-BE49-F238E27FC236}">
              <a16:creationId xmlns:a16="http://schemas.microsoft.com/office/drawing/2014/main" id="{E4553F9D-259C-4F1C-BDDA-FBABB83F8EFC}"/>
            </a:ext>
          </a:extLst>
        </xdr:cNvPr>
        <xdr:cNvCxnSpPr/>
      </xdr:nvCxnSpPr>
      <xdr:spPr>
        <a:xfrm>
          <a:off x="8750300" y="10912739"/>
          <a:ext cx="889000" cy="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60297</xdr:rowOff>
    </xdr:from>
    <xdr:to>
      <xdr:col>41</xdr:col>
      <xdr:colOff>101600</xdr:colOff>
      <xdr:row>63</xdr:row>
      <xdr:rowOff>161897</xdr:rowOff>
    </xdr:to>
    <xdr:sp macro="" textlink="">
      <xdr:nvSpPr>
        <xdr:cNvPr id="250" name="楕円 249">
          <a:extLst>
            <a:ext uri="{FF2B5EF4-FFF2-40B4-BE49-F238E27FC236}">
              <a16:creationId xmlns:a16="http://schemas.microsoft.com/office/drawing/2014/main" id="{AACC398D-2B18-46FB-B1E8-C9A7993C6FC1}"/>
            </a:ext>
          </a:extLst>
        </xdr:cNvPr>
        <xdr:cNvSpPr/>
      </xdr:nvSpPr>
      <xdr:spPr>
        <a:xfrm>
          <a:off x="7810500" y="1086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111097</xdr:rowOff>
    </xdr:from>
    <xdr:to>
      <xdr:col>45</xdr:col>
      <xdr:colOff>177800</xdr:colOff>
      <xdr:row>63</xdr:row>
      <xdr:rowOff>111389</xdr:rowOff>
    </xdr:to>
    <xdr:cxnSp macro="">
      <xdr:nvCxnSpPr>
        <xdr:cNvPr id="251" name="直線コネクタ 250">
          <a:extLst>
            <a:ext uri="{FF2B5EF4-FFF2-40B4-BE49-F238E27FC236}">
              <a16:creationId xmlns:a16="http://schemas.microsoft.com/office/drawing/2014/main" id="{C2FA13BE-0FDC-4C8F-9A8A-72FDED2FC462}"/>
            </a:ext>
          </a:extLst>
        </xdr:cNvPr>
        <xdr:cNvCxnSpPr/>
      </xdr:nvCxnSpPr>
      <xdr:spPr>
        <a:xfrm>
          <a:off x="7861300" y="10912447"/>
          <a:ext cx="8890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59501</xdr:rowOff>
    </xdr:from>
    <xdr:to>
      <xdr:col>36</xdr:col>
      <xdr:colOff>165100</xdr:colOff>
      <xdr:row>63</xdr:row>
      <xdr:rowOff>161101</xdr:rowOff>
    </xdr:to>
    <xdr:sp macro="" textlink="">
      <xdr:nvSpPr>
        <xdr:cNvPr id="252" name="楕円 251">
          <a:extLst>
            <a:ext uri="{FF2B5EF4-FFF2-40B4-BE49-F238E27FC236}">
              <a16:creationId xmlns:a16="http://schemas.microsoft.com/office/drawing/2014/main" id="{CA1FEF55-0F5E-454A-B3E7-A864D13D4595}"/>
            </a:ext>
          </a:extLst>
        </xdr:cNvPr>
        <xdr:cNvSpPr/>
      </xdr:nvSpPr>
      <xdr:spPr>
        <a:xfrm>
          <a:off x="6921500" y="108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110301</xdr:rowOff>
    </xdr:from>
    <xdr:to>
      <xdr:col>41</xdr:col>
      <xdr:colOff>50800</xdr:colOff>
      <xdr:row>63</xdr:row>
      <xdr:rowOff>111097</xdr:rowOff>
    </xdr:to>
    <xdr:cxnSp macro="">
      <xdr:nvCxnSpPr>
        <xdr:cNvPr id="253" name="直線コネクタ 252">
          <a:extLst>
            <a:ext uri="{FF2B5EF4-FFF2-40B4-BE49-F238E27FC236}">
              <a16:creationId xmlns:a16="http://schemas.microsoft.com/office/drawing/2014/main" id="{9D806D06-D986-44ED-B274-6E1B64173FF1}"/>
            </a:ext>
          </a:extLst>
        </xdr:cNvPr>
        <xdr:cNvCxnSpPr/>
      </xdr:nvCxnSpPr>
      <xdr:spPr>
        <a:xfrm>
          <a:off x="6972300" y="10911651"/>
          <a:ext cx="889000" cy="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210B21A-FD9E-4760-8548-B08DD151347C}"/>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CD68A9E2-5105-4D08-BF7A-EDB763161A37}"/>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B0915E28-7A57-4663-A04E-27E2C22F0718}"/>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2DCB8032-AF65-4FEF-9634-EC5537E2CD83}"/>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154343</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7926B2FB-29D0-428B-99C0-70B57DF3BDE3}"/>
            </a:ext>
          </a:extLst>
        </xdr:cNvPr>
        <xdr:cNvSpPr txBox="1"/>
      </xdr:nvSpPr>
      <xdr:spPr>
        <a:xfrm>
          <a:off x="9327095" y="1095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153316</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DE2F6F94-E9FB-4AAB-8DE6-8687C3803985}"/>
            </a:ext>
          </a:extLst>
        </xdr:cNvPr>
        <xdr:cNvSpPr txBox="1"/>
      </xdr:nvSpPr>
      <xdr:spPr>
        <a:xfrm>
          <a:off x="8450795" y="1095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153024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F4A1945E-9FF6-42F1-8227-ED3335665A69}"/>
            </a:ext>
          </a:extLst>
        </xdr:cNvPr>
        <xdr:cNvSpPr txBox="1"/>
      </xdr:nvSpPr>
      <xdr:spPr>
        <a:xfrm>
          <a:off x="7561795" y="1095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152228</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50A42066-A564-43B7-9465-A5FC682FC7E8}"/>
            </a:ext>
          </a:extLst>
        </xdr:cNvPr>
        <xdr:cNvSpPr txBox="1"/>
      </xdr:nvSpPr>
      <xdr:spPr>
        <a:xfrm>
          <a:off x="6672795" y="1095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85DA04A-D7E7-4E89-8E65-B6030D5219E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D5E4692-11E2-4B69-9E76-5D56ADB557E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CABCEAD-F701-4706-B710-A96150E39C1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01DD546-D39D-4016-8758-42FF7AD023D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34D6B04-F48C-4F02-B0D2-7B58188846B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B5E42FB-B2EB-4539-BDA2-AB52C1A727F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560364B-26A4-4C7C-8C81-324C0DDC404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614119E-99E1-4ADD-9BEF-2197EBC2B8E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FA951BE-9237-4C0C-B009-138FE398ED2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9193ABB-AA8D-4B69-B3C3-8BAB2A8196B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4AAE739-5B2E-454C-A03C-503A673495A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DA72080D-5ABA-4A54-8F6A-B594429E07C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C9E42CE-E56E-40CC-B568-C4647B644B7A}"/>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5AEB1ED-D929-4E8A-AB16-6B506553C85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9AF08D1E-5E24-497C-A9BB-C256BFF7F15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CA9831FA-7C68-409C-B368-5B38FA5E7F3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2FE77D85-F5C7-4C04-9CA2-B76CEBB3352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93E3BC38-CD94-46C3-AC3C-DB5DF5CF660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E6CF309E-0C9E-4DD3-9D32-51DEB65A062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D6A9F0D0-22DE-45E6-BECD-B08D1B859CB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64D9585D-3B77-4EB8-ACE1-2C5DE063EB5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A967378D-EC6B-4F00-ABF7-ACE9DADB864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1A5AEAC1-4975-4563-A28E-4B47A3DF357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8AF4FE4-C8CC-4D07-9A54-1CEFD5F4819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D7009F80-028A-4443-B5BA-ABB0162EBA3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8BAF98D4-DF53-44EB-88D6-60C00AB3BBD0}"/>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7E460379-492D-4857-A538-F4AC5977D21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51EBB59C-F587-45E4-B49B-970236CC52E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C7D32730-1FFB-46C1-BFC1-86B577ECB330}"/>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5DE77511-C65D-4F68-9435-EBDA99668BED}"/>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7BE18A89-9D1F-468B-A4B0-C21660945A0E}"/>
            </a:ext>
          </a:extLst>
        </xdr:cNvPr>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D38D1948-6BCA-4F0A-BCCF-7287B2F7EA06}"/>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C293B57A-276C-439A-9C8A-A248A8C2CA5B}"/>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150158A8-3BE4-4247-9305-CA189300E802}"/>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50F3346C-0633-4B6E-86F8-525C0431B0FE}"/>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41B9B6F5-1BE7-4350-9A55-E709E4681126}"/>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337EB5D-B2D7-4D90-B719-0744A499DC2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4C10BAE-6C06-41E2-ACBF-1C8CDA6B8B7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CBFAD81-DAA7-40A9-99AC-3EADBD1E17F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D2777E1-203D-423D-AB25-84A5D89B67B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8B20579-34B7-4A9F-9986-B4084793227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24856</xdr:rowOff>
    </xdr:from>
    <xdr:to>
      <xdr:col>24</xdr:col>
      <xdr:colOff>114300</xdr:colOff>
      <xdr:row>84</xdr:row>
      <xdr:rowOff>126456</xdr:rowOff>
    </xdr:to>
    <xdr:sp macro="" textlink="">
      <xdr:nvSpPr>
        <xdr:cNvPr id="303" name="楕円 302">
          <a:extLst>
            <a:ext uri="{FF2B5EF4-FFF2-40B4-BE49-F238E27FC236}">
              <a16:creationId xmlns:a16="http://schemas.microsoft.com/office/drawing/2014/main" id="{A151874D-EE6B-4C95-961A-5B17986F4A02}"/>
            </a:ext>
          </a:extLst>
        </xdr:cNvPr>
        <xdr:cNvSpPr/>
      </xdr:nvSpPr>
      <xdr:spPr>
        <a:xfrm>
          <a:off x="4584700" y="144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3283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99F52BA0-2A88-48CB-87E9-990C6A1D498C}"/>
            </a:ext>
          </a:extLst>
        </xdr:cNvPr>
        <xdr:cNvSpPr txBox="1"/>
      </xdr:nvSpPr>
      <xdr:spPr>
        <a:xfrm>
          <a:off x="4673600"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57513</xdr:rowOff>
    </xdr:from>
    <xdr:to>
      <xdr:col>20</xdr:col>
      <xdr:colOff>38100</xdr:colOff>
      <xdr:row>84</xdr:row>
      <xdr:rowOff>159113</xdr:rowOff>
    </xdr:to>
    <xdr:sp macro="" textlink="">
      <xdr:nvSpPr>
        <xdr:cNvPr id="305" name="楕円 304">
          <a:extLst>
            <a:ext uri="{FF2B5EF4-FFF2-40B4-BE49-F238E27FC236}">
              <a16:creationId xmlns:a16="http://schemas.microsoft.com/office/drawing/2014/main" id="{27E436FB-CAC0-4143-9A6F-A7FF30FB7B27}"/>
            </a:ext>
          </a:extLst>
        </xdr:cNvPr>
        <xdr:cNvSpPr/>
      </xdr:nvSpPr>
      <xdr:spPr>
        <a:xfrm>
          <a:off x="3746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75656</xdr:rowOff>
    </xdr:from>
    <xdr:to>
      <xdr:col>24</xdr:col>
      <xdr:colOff>63500</xdr:colOff>
      <xdr:row>84</xdr:row>
      <xdr:rowOff>108313</xdr:rowOff>
    </xdr:to>
    <xdr:cxnSp macro="">
      <xdr:nvCxnSpPr>
        <xdr:cNvPr id="306" name="直線コネクタ 305">
          <a:extLst>
            <a:ext uri="{FF2B5EF4-FFF2-40B4-BE49-F238E27FC236}">
              <a16:creationId xmlns:a16="http://schemas.microsoft.com/office/drawing/2014/main" id="{6F250ED3-F9AD-4C92-9F63-12DAD77563E8}"/>
            </a:ext>
          </a:extLst>
        </xdr:cNvPr>
        <xdr:cNvCxnSpPr/>
      </xdr:nvCxnSpPr>
      <xdr:spPr>
        <a:xfrm flipV="1">
          <a:off x="3797300" y="1447745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21589</xdr:rowOff>
    </xdr:from>
    <xdr:to>
      <xdr:col>15</xdr:col>
      <xdr:colOff>101600</xdr:colOff>
      <xdr:row>84</xdr:row>
      <xdr:rowOff>123189</xdr:rowOff>
    </xdr:to>
    <xdr:sp macro="" textlink="">
      <xdr:nvSpPr>
        <xdr:cNvPr id="307" name="楕円 306">
          <a:extLst>
            <a:ext uri="{FF2B5EF4-FFF2-40B4-BE49-F238E27FC236}">
              <a16:creationId xmlns:a16="http://schemas.microsoft.com/office/drawing/2014/main" id="{02681469-BB1F-4649-B8F1-D3475743BEDB}"/>
            </a:ext>
          </a:extLst>
        </xdr:cNvPr>
        <xdr:cNvSpPr/>
      </xdr:nvSpPr>
      <xdr:spPr>
        <a:xfrm>
          <a:off x="2857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72389</xdr:rowOff>
    </xdr:from>
    <xdr:to>
      <xdr:col>19</xdr:col>
      <xdr:colOff>177800</xdr:colOff>
      <xdr:row>84</xdr:row>
      <xdr:rowOff>108313</xdr:rowOff>
    </xdr:to>
    <xdr:cxnSp macro="">
      <xdr:nvCxnSpPr>
        <xdr:cNvPr id="308" name="直線コネクタ 307">
          <a:extLst>
            <a:ext uri="{FF2B5EF4-FFF2-40B4-BE49-F238E27FC236}">
              <a16:creationId xmlns:a16="http://schemas.microsoft.com/office/drawing/2014/main" id="{351C4C0C-A572-4FAA-9F53-7CD6D86B268B}"/>
            </a:ext>
          </a:extLst>
        </xdr:cNvPr>
        <xdr:cNvCxnSpPr/>
      </xdr:nvCxnSpPr>
      <xdr:spPr>
        <a:xfrm>
          <a:off x="2908300" y="1447418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59145</xdr:rowOff>
    </xdr:from>
    <xdr:to>
      <xdr:col>10</xdr:col>
      <xdr:colOff>165100</xdr:colOff>
      <xdr:row>84</xdr:row>
      <xdr:rowOff>160745</xdr:rowOff>
    </xdr:to>
    <xdr:sp macro="" textlink="">
      <xdr:nvSpPr>
        <xdr:cNvPr id="309" name="楕円 308">
          <a:extLst>
            <a:ext uri="{FF2B5EF4-FFF2-40B4-BE49-F238E27FC236}">
              <a16:creationId xmlns:a16="http://schemas.microsoft.com/office/drawing/2014/main" id="{6D238699-FB83-41F9-AEBA-CD6BF0E9C44D}"/>
            </a:ext>
          </a:extLst>
        </xdr:cNvPr>
        <xdr:cNvSpPr/>
      </xdr:nvSpPr>
      <xdr:spPr>
        <a:xfrm>
          <a:off x="19685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72389</xdr:rowOff>
    </xdr:from>
    <xdr:to>
      <xdr:col>15</xdr:col>
      <xdr:colOff>50800</xdr:colOff>
      <xdr:row>84</xdr:row>
      <xdr:rowOff>109945</xdr:rowOff>
    </xdr:to>
    <xdr:cxnSp macro="">
      <xdr:nvCxnSpPr>
        <xdr:cNvPr id="310" name="直線コネクタ 309">
          <a:extLst>
            <a:ext uri="{FF2B5EF4-FFF2-40B4-BE49-F238E27FC236}">
              <a16:creationId xmlns:a16="http://schemas.microsoft.com/office/drawing/2014/main" id="{B95C62D8-9D02-4B3C-A9C1-3348A1DCDE74}"/>
            </a:ext>
          </a:extLst>
        </xdr:cNvPr>
        <xdr:cNvCxnSpPr/>
      </xdr:nvCxnSpPr>
      <xdr:spPr>
        <a:xfrm flipV="1">
          <a:off x="2019300" y="1447418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86905</xdr:rowOff>
    </xdr:from>
    <xdr:to>
      <xdr:col>6</xdr:col>
      <xdr:colOff>38100</xdr:colOff>
      <xdr:row>85</xdr:row>
      <xdr:rowOff>17055</xdr:rowOff>
    </xdr:to>
    <xdr:sp macro="" textlink="">
      <xdr:nvSpPr>
        <xdr:cNvPr id="311" name="楕円 310">
          <a:extLst>
            <a:ext uri="{FF2B5EF4-FFF2-40B4-BE49-F238E27FC236}">
              <a16:creationId xmlns:a16="http://schemas.microsoft.com/office/drawing/2014/main" id="{F0D40AB6-8529-439E-A7D8-DB836146374B}"/>
            </a:ext>
          </a:extLst>
        </xdr:cNvPr>
        <xdr:cNvSpPr/>
      </xdr:nvSpPr>
      <xdr:spPr>
        <a:xfrm>
          <a:off x="1079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109945</xdr:rowOff>
    </xdr:from>
    <xdr:to>
      <xdr:col>10</xdr:col>
      <xdr:colOff>114300</xdr:colOff>
      <xdr:row>84</xdr:row>
      <xdr:rowOff>137705</xdr:rowOff>
    </xdr:to>
    <xdr:cxnSp macro="">
      <xdr:nvCxnSpPr>
        <xdr:cNvPr id="312" name="直線コネクタ 311">
          <a:extLst>
            <a:ext uri="{FF2B5EF4-FFF2-40B4-BE49-F238E27FC236}">
              <a16:creationId xmlns:a16="http://schemas.microsoft.com/office/drawing/2014/main" id="{BEDD9367-6262-45F3-A93D-D8E0C3F0BAA2}"/>
            </a:ext>
          </a:extLst>
        </xdr:cNvPr>
        <xdr:cNvCxnSpPr/>
      </xdr:nvCxnSpPr>
      <xdr:spPr>
        <a:xfrm flipV="1">
          <a:off x="1130300" y="14511745"/>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5D4A2173-68DD-475B-B43B-F59E9FF12DFE}"/>
            </a:ext>
          </a:extLst>
        </xdr:cNvPr>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C1F472CA-6EFF-49F0-AED2-8583DD209864}"/>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99032C13-7262-4F39-871A-D2278BEB2A82}"/>
            </a:ext>
          </a:extLst>
        </xdr:cNvPr>
        <xdr:cNvSpPr txBox="1"/>
      </xdr:nvSpPr>
      <xdr:spPr>
        <a:xfrm>
          <a:off x="1816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69502A30-A058-48A0-B8E5-91CAB7AED5B8}"/>
            </a:ext>
          </a:extLst>
        </xdr:cNvPr>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150240</xdr:rowOff>
    </xdr:from>
    <xdr:ext cx="405111" cy="259045"/>
    <xdr:sp macro="" textlink="">
      <xdr:nvSpPr>
        <xdr:cNvPr id="317" name="n_1mainValue【公営住宅】&#10;有形固定資産減価償却率">
          <a:extLst>
            <a:ext uri="{FF2B5EF4-FFF2-40B4-BE49-F238E27FC236}">
              <a16:creationId xmlns:a16="http://schemas.microsoft.com/office/drawing/2014/main" id="{2325B7E6-8022-43EC-A1D2-78FCEF2D171D}"/>
            </a:ext>
          </a:extLst>
        </xdr:cNvPr>
        <xdr:cNvSpPr txBox="1"/>
      </xdr:nvSpPr>
      <xdr:spPr>
        <a:xfrm>
          <a:off x="3582044"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114316</xdr:rowOff>
    </xdr:from>
    <xdr:ext cx="405111" cy="259045"/>
    <xdr:sp macro="" textlink="">
      <xdr:nvSpPr>
        <xdr:cNvPr id="318" name="n_2mainValue【公営住宅】&#10;有形固定資産減価償却率">
          <a:extLst>
            <a:ext uri="{FF2B5EF4-FFF2-40B4-BE49-F238E27FC236}">
              <a16:creationId xmlns:a16="http://schemas.microsoft.com/office/drawing/2014/main" id="{7619C419-441D-4B52-B5B5-C1A1B944E6C2}"/>
            </a:ext>
          </a:extLst>
        </xdr:cNvPr>
        <xdr:cNvSpPr txBox="1"/>
      </xdr:nvSpPr>
      <xdr:spPr>
        <a:xfrm>
          <a:off x="2705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151872</xdr:rowOff>
    </xdr:from>
    <xdr:ext cx="405111" cy="259045"/>
    <xdr:sp macro="" textlink="">
      <xdr:nvSpPr>
        <xdr:cNvPr id="319" name="n_3mainValue【公営住宅】&#10;有形固定資産減価償却率">
          <a:extLst>
            <a:ext uri="{FF2B5EF4-FFF2-40B4-BE49-F238E27FC236}">
              <a16:creationId xmlns:a16="http://schemas.microsoft.com/office/drawing/2014/main" id="{A059C59F-B8A2-42B1-B4F1-D6209B85C963}"/>
            </a:ext>
          </a:extLst>
        </xdr:cNvPr>
        <xdr:cNvSpPr txBox="1"/>
      </xdr:nvSpPr>
      <xdr:spPr>
        <a:xfrm>
          <a:off x="1816744"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8182</xdr:rowOff>
    </xdr:from>
    <xdr:ext cx="405111" cy="259045"/>
    <xdr:sp macro="" textlink="">
      <xdr:nvSpPr>
        <xdr:cNvPr id="320" name="n_4mainValue【公営住宅】&#10;有形固定資産減価償却率">
          <a:extLst>
            <a:ext uri="{FF2B5EF4-FFF2-40B4-BE49-F238E27FC236}">
              <a16:creationId xmlns:a16="http://schemas.microsoft.com/office/drawing/2014/main" id="{ACC46C7C-8489-49E9-A02A-8784C2CFC21C}"/>
            </a:ext>
          </a:extLst>
        </xdr:cNvPr>
        <xdr:cNvSpPr txBox="1"/>
      </xdr:nvSpPr>
      <xdr:spPr>
        <a:xfrm>
          <a:off x="927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C35A756-B050-448E-A652-6420FA21FAA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708D156D-428D-4E43-820B-C71BC169A8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C2DEC32-62B3-40F1-B93F-01BE5707E29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F13B833E-FADF-444F-A561-48592C5E94B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5C691A39-59BB-4C8E-913D-5C3450ABAEA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98601FD2-16DD-49DF-8EC2-5646B855666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B76E036B-C490-40E0-8240-D49388F39C3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5BB6E14C-0E62-44CD-8CAC-CA04F999E82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C3EDAAAE-38BD-4FD3-BD83-C2D52A1E846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D69E6F6E-0A93-4F58-9CAD-C818D409F6C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3489CD99-11D5-4C2C-87E9-955BD1CDF4B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2421654F-B7AB-436D-B321-FB0D4B93B27D}"/>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F3A8950E-1300-43ED-B5D3-F3311CB7851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47FDB82D-D1F4-4318-8608-E2492DE3B37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5716EAD3-67BD-4EC2-88DB-5764B4D6C0F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F1F7314D-671A-449E-88AC-A13BD5C3D64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A832343-B652-4521-8DA3-AC4417C12A6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12CEED36-1A9C-4A80-ADC5-1E330315ED1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D54203B5-5160-4F7C-962E-DAA0AF8DF60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61BF77D3-3479-49B2-80F1-744C88E289C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D258BD78-2732-4A19-9DE5-B0F21CFF346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963434BB-8AF3-48A6-B06C-2929B9AAC666}"/>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9C0DE799-6037-4903-97B1-16A63973A804}"/>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EDBB5730-94DA-49DA-ABC4-262D6F5D09F3}"/>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068E39EB-16B7-4CFF-B7CC-8043B9F6EFD1}"/>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F223DCE0-3630-4251-9CB9-D29A154E76C9}"/>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C8CB5E52-85C7-4F3B-A4BF-47355F10E8E3}"/>
            </a:ext>
          </a:extLst>
        </xdr:cNvPr>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5A5685D6-A65E-4257-B9B9-FDE1AF9D3A22}"/>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7A7816DC-B572-4F71-95B7-D036C2066510}"/>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462B942B-08C8-448E-AD30-85ABFECE32DA}"/>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28556694-39AE-4AA1-B966-4A16E2794D3B}"/>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D6B18B26-174C-44A5-94D9-73CAE786D77D}"/>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CCCBEC1-05F2-48AA-8F42-B7243534BAC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72322DF-3511-4981-BA19-09F131DB72F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E04A801-4BD8-4B6A-9ECB-966986C6A91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6855F9D-4CCC-49CD-BC20-DEA96BAC184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0E3DDF8-C3F1-4EB4-92B1-64F5565C8F0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75540</xdr:rowOff>
    </xdr:from>
    <xdr:to>
      <xdr:col>55</xdr:col>
      <xdr:colOff>50800</xdr:colOff>
      <xdr:row>86</xdr:row>
      <xdr:rowOff>5690</xdr:rowOff>
    </xdr:to>
    <xdr:sp macro="" textlink="">
      <xdr:nvSpPr>
        <xdr:cNvPr id="358" name="楕円 357">
          <a:extLst>
            <a:ext uri="{FF2B5EF4-FFF2-40B4-BE49-F238E27FC236}">
              <a16:creationId xmlns:a16="http://schemas.microsoft.com/office/drawing/2014/main" id="{C581EBDA-835E-4D5E-977A-42B11ECF0A09}"/>
            </a:ext>
          </a:extLst>
        </xdr:cNvPr>
        <xdr:cNvSpPr/>
      </xdr:nvSpPr>
      <xdr:spPr>
        <a:xfrm>
          <a:off x="10426700" y="1464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4589</xdr:rowOff>
    </xdr:from>
    <xdr:ext cx="469744" cy="259045"/>
    <xdr:sp macro="" textlink="">
      <xdr:nvSpPr>
        <xdr:cNvPr id="359" name="【公営住宅】&#10;一人当たり面積該当値テキスト">
          <a:extLst>
            <a:ext uri="{FF2B5EF4-FFF2-40B4-BE49-F238E27FC236}">
              <a16:creationId xmlns:a16="http://schemas.microsoft.com/office/drawing/2014/main" id="{CFA6087B-9D43-4B82-A964-16F1B1931C76}"/>
            </a:ext>
          </a:extLst>
        </xdr:cNvPr>
        <xdr:cNvSpPr txBox="1"/>
      </xdr:nvSpPr>
      <xdr:spPr>
        <a:xfrm>
          <a:off x="10515600" y="1457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75082</xdr:rowOff>
    </xdr:from>
    <xdr:to>
      <xdr:col>50</xdr:col>
      <xdr:colOff>165100</xdr:colOff>
      <xdr:row>86</xdr:row>
      <xdr:rowOff>5232</xdr:rowOff>
    </xdr:to>
    <xdr:sp macro="" textlink="">
      <xdr:nvSpPr>
        <xdr:cNvPr id="360" name="楕円 359">
          <a:extLst>
            <a:ext uri="{FF2B5EF4-FFF2-40B4-BE49-F238E27FC236}">
              <a16:creationId xmlns:a16="http://schemas.microsoft.com/office/drawing/2014/main" id="{9E5D90E0-B63D-4F1A-9727-60EC5F4C8152}"/>
            </a:ext>
          </a:extLst>
        </xdr:cNvPr>
        <xdr:cNvSpPr/>
      </xdr:nvSpPr>
      <xdr:spPr>
        <a:xfrm>
          <a:off x="9588500" y="1464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125882</xdr:rowOff>
    </xdr:from>
    <xdr:to>
      <xdr:col>55</xdr:col>
      <xdr:colOff>0</xdr:colOff>
      <xdr:row>85</xdr:row>
      <xdr:rowOff>126340</xdr:rowOff>
    </xdr:to>
    <xdr:cxnSp macro="">
      <xdr:nvCxnSpPr>
        <xdr:cNvPr id="361" name="直線コネクタ 360">
          <a:extLst>
            <a:ext uri="{FF2B5EF4-FFF2-40B4-BE49-F238E27FC236}">
              <a16:creationId xmlns:a16="http://schemas.microsoft.com/office/drawing/2014/main" id="{804B808B-D9B1-4A1D-9ECB-B7A9076FE64D}"/>
            </a:ext>
          </a:extLst>
        </xdr:cNvPr>
        <xdr:cNvCxnSpPr/>
      </xdr:nvCxnSpPr>
      <xdr:spPr>
        <a:xfrm>
          <a:off x="9639300" y="14699132"/>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74397</xdr:rowOff>
    </xdr:from>
    <xdr:to>
      <xdr:col>46</xdr:col>
      <xdr:colOff>38100</xdr:colOff>
      <xdr:row>86</xdr:row>
      <xdr:rowOff>4547</xdr:rowOff>
    </xdr:to>
    <xdr:sp macro="" textlink="">
      <xdr:nvSpPr>
        <xdr:cNvPr id="362" name="楕円 361">
          <a:extLst>
            <a:ext uri="{FF2B5EF4-FFF2-40B4-BE49-F238E27FC236}">
              <a16:creationId xmlns:a16="http://schemas.microsoft.com/office/drawing/2014/main" id="{1BD50A41-BCEF-4E11-A632-5D406AAF1AE4}"/>
            </a:ext>
          </a:extLst>
        </xdr:cNvPr>
        <xdr:cNvSpPr/>
      </xdr:nvSpPr>
      <xdr:spPr>
        <a:xfrm>
          <a:off x="8699500" y="1464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125197</xdr:rowOff>
    </xdr:from>
    <xdr:to>
      <xdr:col>50</xdr:col>
      <xdr:colOff>114300</xdr:colOff>
      <xdr:row>85</xdr:row>
      <xdr:rowOff>125882</xdr:rowOff>
    </xdr:to>
    <xdr:cxnSp macro="">
      <xdr:nvCxnSpPr>
        <xdr:cNvPr id="363" name="直線コネクタ 362">
          <a:extLst>
            <a:ext uri="{FF2B5EF4-FFF2-40B4-BE49-F238E27FC236}">
              <a16:creationId xmlns:a16="http://schemas.microsoft.com/office/drawing/2014/main" id="{F27FC414-E069-4E26-BD94-A80D67E6223A}"/>
            </a:ext>
          </a:extLst>
        </xdr:cNvPr>
        <xdr:cNvCxnSpPr/>
      </xdr:nvCxnSpPr>
      <xdr:spPr>
        <a:xfrm>
          <a:off x="8750300" y="14698447"/>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74168</xdr:rowOff>
    </xdr:from>
    <xdr:to>
      <xdr:col>41</xdr:col>
      <xdr:colOff>101600</xdr:colOff>
      <xdr:row>86</xdr:row>
      <xdr:rowOff>4318</xdr:rowOff>
    </xdr:to>
    <xdr:sp macro="" textlink="">
      <xdr:nvSpPr>
        <xdr:cNvPr id="364" name="楕円 363">
          <a:extLst>
            <a:ext uri="{FF2B5EF4-FFF2-40B4-BE49-F238E27FC236}">
              <a16:creationId xmlns:a16="http://schemas.microsoft.com/office/drawing/2014/main" id="{7EACFB83-7BC2-470F-A887-D8212AA7D34D}"/>
            </a:ext>
          </a:extLst>
        </xdr:cNvPr>
        <xdr:cNvSpPr/>
      </xdr:nvSpPr>
      <xdr:spPr>
        <a:xfrm>
          <a:off x="7810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124968</xdr:rowOff>
    </xdr:from>
    <xdr:to>
      <xdr:col>45</xdr:col>
      <xdr:colOff>177800</xdr:colOff>
      <xdr:row>85</xdr:row>
      <xdr:rowOff>125197</xdr:rowOff>
    </xdr:to>
    <xdr:cxnSp macro="">
      <xdr:nvCxnSpPr>
        <xdr:cNvPr id="365" name="直線コネクタ 364">
          <a:extLst>
            <a:ext uri="{FF2B5EF4-FFF2-40B4-BE49-F238E27FC236}">
              <a16:creationId xmlns:a16="http://schemas.microsoft.com/office/drawing/2014/main" id="{54A35B72-910B-4746-82AB-A2413C192C61}"/>
            </a:ext>
          </a:extLst>
        </xdr:cNvPr>
        <xdr:cNvCxnSpPr/>
      </xdr:nvCxnSpPr>
      <xdr:spPr>
        <a:xfrm>
          <a:off x="7861300" y="1469821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73710</xdr:rowOff>
    </xdr:from>
    <xdr:to>
      <xdr:col>36</xdr:col>
      <xdr:colOff>165100</xdr:colOff>
      <xdr:row>86</xdr:row>
      <xdr:rowOff>3860</xdr:rowOff>
    </xdr:to>
    <xdr:sp macro="" textlink="">
      <xdr:nvSpPr>
        <xdr:cNvPr id="366" name="楕円 365">
          <a:extLst>
            <a:ext uri="{FF2B5EF4-FFF2-40B4-BE49-F238E27FC236}">
              <a16:creationId xmlns:a16="http://schemas.microsoft.com/office/drawing/2014/main" id="{5F408AF1-06FA-4A8F-8B92-9E54006EB1BB}"/>
            </a:ext>
          </a:extLst>
        </xdr:cNvPr>
        <xdr:cNvSpPr/>
      </xdr:nvSpPr>
      <xdr:spPr>
        <a:xfrm>
          <a:off x="6921500" y="146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124510</xdr:rowOff>
    </xdr:from>
    <xdr:to>
      <xdr:col>41</xdr:col>
      <xdr:colOff>50800</xdr:colOff>
      <xdr:row>85</xdr:row>
      <xdr:rowOff>124968</xdr:rowOff>
    </xdr:to>
    <xdr:cxnSp macro="">
      <xdr:nvCxnSpPr>
        <xdr:cNvPr id="367" name="直線コネクタ 366">
          <a:extLst>
            <a:ext uri="{FF2B5EF4-FFF2-40B4-BE49-F238E27FC236}">
              <a16:creationId xmlns:a16="http://schemas.microsoft.com/office/drawing/2014/main" id="{EC2B62E4-B21A-4595-8C36-69E1FA058CF2}"/>
            </a:ext>
          </a:extLst>
        </xdr:cNvPr>
        <xdr:cNvCxnSpPr/>
      </xdr:nvCxnSpPr>
      <xdr:spPr>
        <a:xfrm>
          <a:off x="6972300" y="1469776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4B529924-CF45-4158-8FA6-45D2F44E8729}"/>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B34DDFB4-0C11-4261-B581-DC3A7FD43A22}"/>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2A0DEAC6-80CD-4893-B3AE-8C7F2FD4077C}"/>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114B1F1A-1BF6-433D-BD21-4DEE90289C50}"/>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167809</xdr:rowOff>
    </xdr:from>
    <xdr:ext cx="469744" cy="259045"/>
    <xdr:sp macro="" textlink="">
      <xdr:nvSpPr>
        <xdr:cNvPr id="372" name="n_1mainValue【公営住宅】&#10;一人当たり面積">
          <a:extLst>
            <a:ext uri="{FF2B5EF4-FFF2-40B4-BE49-F238E27FC236}">
              <a16:creationId xmlns:a16="http://schemas.microsoft.com/office/drawing/2014/main" id="{2BFFA728-685F-4E20-B6B9-5A23A5AB6786}"/>
            </a:ext>
          </a:extLst>
        </xdr:cNvPr>
        <xdr:cNvSpPr txBox="1"/>
      </xdr:nvSpPr>
      <xdr:spPr>
        <a:xfrm>
          <a:off x="9391727" y="1474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167124</xdr:rowOff>
    </xdr:from>
    <xdr:ext cx="469744" cy="259045"/>
    <xdr:sp macro="" textlink="">
      <xdr:nvSpPr>
        <xdr:cNvPr id="373" name="n_2mainValue【公営住宅】&#10;一人当たり面積">
          <a:extLst>
            <a:ext uri="{FF2B5EF4-FFF2-40B4-BE49-F238E27FC236}">
              <a16:creationId xmlns:a16="http://schemas.microsoft.com/office/drawing/2014/main" id="{95A2163C-A08E-4766-B6D7-3687653E21BD}"/>
            </a:ext>
          </a:extLst>
        </xdr:cNvPr>
        <xdr:cNvSpPr txBox="1"/>
      </xdr:nvSpPr>
      <xdr:spPr>
        <a:xfrm>
          <a:off x="8515427" y="1474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166895</xdr:rowOff>
    </xdr:from>
    <xdr:ext cx="469744" cy="259045"/>
    <xdr:sp macro="" textlink="">
      <xdr:nvSpPr>
        <xdr:cNvPr id="374" name="n_3mainValue【公営住宅】&#10;一人当たり面積">
          <a:extLst>
            <a:ext uri="{FF2B5EF4-FFF2-40B4-BE49-F238E27FC236}">
              <a16:creationId xmlns:a16="http://schemas.microsoft.com/office/drawing/2014/main" id="{2DB0994C-E4AE-4A0E-80E7-9F265B03609F}"/>
            </a:ext>
          </a:extLst>
        </xdr:cNvPr>
        <xdr:cNvSpPr txBox="1"/>
      </xdr:nvSpPr>
      <xdr:spPr>
        <a:xfrm>
          <a:off x="7626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166437</xdr:rowOff>
    </xdr:from>
    <xdr:ext cx="469744" cy="259045"/>
    <xdr:sp macro="" textlink="">
      <xdr:nvSpPr>
        <xdr:cNvPr id="375" name="n_4mainValue【公営住宅】&#10;一人当たり面積">
          <a:extLst>
            <a:ext uri="{FF2B5EF4-FFF2-40B4-BE49-F238E27FC236}">
              <a16:creationId xmlns:a16="http://schemas.microsoft.com/office/drawing/2014/main" id="{F700F042-FC98-4F08-AAE0-C8F116BF5F0A}"/>
            </a:ext>
          </a:extLst>
        </xdr:cNvPr>
        <xdr:cNvSpPr txBox="1"/>
      </xdr:nvSpPr>
      <xdr:spPr>
        <a:xfrm>
          <a:off x="6737427" y="1473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F9DE2C2-6C6A-4DB5-A8BC-F50C9FECB12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459997EE-C4AF-4833-94C1-4A087EF6ED7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4AB5C3DE-0A9D-40A1-B5A6-7BA2C789908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C9F055D5-C3F2-40C5-8C1A-BC4DDA10022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FA5E5384-5F31-4469-8C80-3FCBFED7080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B5753C7D-2094-4ACD-8CD4-29FAF741C7F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41329499-AFA7-40BD-8440-1070EB2357B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3EB801FE-D92E-4A6C-94FA-5AD176D5332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DD102647-72B7-40AF-9BA3-05F190AE6BC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D6DA2626-3EC4-4478-BF90-5D40D878AC1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36D37AE3-5FF1-475E-87A6-172BE3EF9EF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C32C27E2-1569-44E7-82BA-5D59DF579E6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5A646CA3-3EEE-40CD-809A-0E1861A08BB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1F0E83C5-E271-421A-B44E-C57E28DCB00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D72F68F0-5EA9-480C-8EDF-0B94FED027E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1FE85582-6788-4C27-BE08-895BB63A4AF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6BCAE077-D32E-4453-9347-DCA7C21C631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29E760C2-3108-406A-83DA-89D90DCEA3E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C39303E7-04A0-4DA8-BB40-D5319DA6822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40D6B7BD-2D5F-4365-AD66-0BD8250DF70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4CA7C12D-D08F-4FEC-A0D0-E5C5BA88BDE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377B5B73-E340-4EE5-A34D-E64EEF3A224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58476F14-7DBA-4637-9DBE-08FE42EE87F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FAAFE053-9B31-40DE-AB9D-5D39C3D42B2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A2FBA4D8-B687-4DCD-9BEB-5897B648DC7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93757828-611D-4826-AFD0-62293CB44AF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36CC6AA1-1BCE-4BDD-A38C-5E88B8B5A75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4DC3E7B2-6345-4385-B368-3A5134AB9D9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B7C68528-427F-4E74-A9E0-7DAAFCAAA92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9C8C1AE8-15E7-4ECE-A3CA-D1063A37A5A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D5627726-E3CF-45E8-A37D-4E86B599997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E1D5DFAB-4630-4A54-BC22-A602A868B93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0B10AFAB-EA83-44A6-BEF4-6E4D9FA7F08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E4261906-04A1-4440-B850-4A4EA4C3DB5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19D610E4-89E8-46CF-B9B6-55408F0B142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C5F267D9-B2D1-4B62-8D4C-889DFF0A2DD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6EB4EAF7-0396-42C3-8319-082D1482DD0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550C7BAB-9120-460C-A5B6-AA61AFDB806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222CE358-D358-49DE-A8BD-F2F5D6ADA7B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72508591-3E99-492E-B2FE-198D4F405B2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31270236-7270-4BC3-9BC3-D974CB907FF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A2786D94-F67C-422B-8A58-BD4FAFFEAB57}"/>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25B2DAC1-CC0F-4DEF-84B7-4D6EC57705A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F4C78529-50D2-443D-B9F4-48C601C99F6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EE095F9D-5435-4ED0-9DC4-80B006781F37}"/>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0707FA60-4CB8-4A73-801D-03BC3B4D70E6}"/>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4F094F4B-FB37-47DF-BE61-B37BAB328F13}"/>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B4A863AD-489A-4B5D-A284-D0E74986A5FC}"/>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EA62AFF7-D280-41B5-A820-6704E1C14C13}"/>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2DF47F53-778A-4EE5-9A02-2EC93A05FF26}"/>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85D00D76-8B6A-4FF3-8034-440922CDE645}"/>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89BECA89-CDCE-4CBF-98BD-BAA7520324B5}"/>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921A1C7D-9A2B-4301-9160-310A9177B8E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67515D66-253C-498C-89AD-FB57072F1F2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73FEE520-D5F9-4C1C-AAA9-3A615C9C47A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DDEFD22-EFC6-400D-BB3F-47466C3D376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D7DDDB5-079D-4EB0-A176-C794C918093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23767</xdr:rowOff>
    </xdr:from>
    <xdr:to>
      <xdr:col>85</xdr:col>
      <xdr:colOff>177800</xdr:colOff>
      <xdr:row>37</xdr:row>
      <xdr:rowOff>125367</xdr:rowOff>
    </xdr:to>
    <xdr:sp macro="" textlink="">
      <xdr:nvSpPr>
        <xdr:cNvPr id="433" name="楕円 432">
          <a:extLst>
            <a:ext uri="{FF2B5EF4-FFF2-40B4-BE49-F238E27FC236}">
              <a16:creationId xmlns:a16="http://schemas.microsoft.com/office/drawing/2014/main" id="{3D41ACF3-581F-4717-BDC2-13F2D528492A}"/>
            </a:ext>
          </a:extLst>
        </xdr:cNvPr>
        <xdr:cNvSpPr/>
      </xdr:nvSpPr>
      <xdr:spPr>
        <a:xfrm>
          <a:off x="162687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46644</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1EED56C-C4A2-461B-A112-4E858A52F456}"/>
            </a:ext>
          </a:extLst>
        </xdr:cNvPr>
        <xdr:cNvSpPr txBox="1"/>
      </xdr:nvSpPr>
      <xdr:spPr>
        <a:xfrm>
          <a:off x="16357600" y="621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147864</xdr:rowOff>
    </xdr:from>
    <xdr:to>
      <xdr:col>81</xdr:col>
      <xdr:colOff>101600</xdr:colOff>
      <xdr:row>37</xdr:row>
      <xdr:rowOff>78014</xdr:rowOff>
    </xdr:to>
    <xdr:sp macro="" textlink="">
      <xdr:nvSpPr>
        <xdr:cNvPr id="435" name="楕円 434">
          <a:extLst>
            <a:ext uri="{FF2B5EF4-FFF2-40B4-BE49-F238E27FC236}">
              <a16:creationId xmlns:a16="http://schemas.microsoft.com/office/drawing/2014/main" id="{DDB36F21-263C-48B8-A988-475F6B8AE2AC}"/>
            </a:ext>
          </a:extLst>
        </xdr:cNvPr>
        <xdr:cNvSpPr/>
      </xdr:nvSpPr>
      <xdr:spPr>
        <a:xfrm>
          <a:off x="15430500" y="632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27214</xdr:rowOff>
    </xdr:from>
    <xdr:to>
      <xdr:col>85</xdr:col>
      <xdr:colOff>127000</xdr:colOff>
      <xdr:row>37</xdr:row>
      <xdr:rowOff>74567</xdr:rowOff>
    </xdr:to>
    <xdr:cxnSp macro="">
      <xdr:nvCxnSpPr>
        <xdr:cNvPr id="436" name="直線コネクタ 435">
          <a:extLst>
            <a:ext uri="{FF2B5EF4-FFF2-40B4-BE49-F238E27FC236}">
              <a16:creationId xmlns:a16="http://schemas.microsoft.com/office/drawing/2014/main" id="{CFA95E33-BD5F-48FA-9CFE-A841249B1121}"/>
            </a:ext>
          </a:extLst>
        </xdr:cNvPr>
        <xdr:cNvCxnSpPr/>
      </xdr:nvCxnSpPr>
      <xdr:spPr>
        <a:xfrm>
          <a:off x="15481300" y="6370864"/>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98878</xdr:rowOff>
    </xdr:from>
    <xdr:to>
      <xdr:col>76</xdr:col>
      <xdr:colOff>165100</xdr:colOff>
      <xdr:row>37</xdr:row>
      <xdr:rowOff>29028</xdr:rowOff>
    </xdr:to>
    <xdr:sp macro="" textlink="">
      <xdr:nvSpPr>
        <xdr:cNvPr id="437" name="楕円 436">
          <a:extLst>
            <a:ext uri="{FF2B5EF4-FFF2-40B4-BE49-F238E27FC236}">
              <a16:creationId xmlns:a16="http://schemas.microsoft.com/office/drawing/2014/main" id="{C5B1188E-B393-49CE-BD4B-D3C57F3A27C2}"/>
            </a:ext>
          </a:extLst>
        </xdr:cNvPr>
        <xdr:cNvSpPr/>
      </xdr:nvSpPr>
      <xdr:spPr>
        <a:xfrm>
          <a:off x="14541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149678</xdr:rowOff>
    </xdr:from>
    <xdr:to>
      <xdr:col>81</xdr:col>
      <xdr:colOff>50800</xdr:colOff>
      <xdr:row>37</xdr:row>
      <xdr:rowOff>27214</xdr:rowOff>
    </xdr:to>
    <xdr:cxnSp macro="">
      <xdr:nvCxnSpPr>
        <xdr:cNvPr id="438" name="直線コネクタ 437">
          <a:extLst>
            <a:ext uri="{FF2B5EF4-FFF2-40B4-BE49-F238E27FC236}">
              <a16:creationId xmlns:a16="http://schemas.microsoft.com/office/drawing/2014/main" id="{8DB63BCA-DC01-4513-96F5-509B932EC05E}"/>
            </a:ext>
          </a:extLst>
        </xdr:cNvPr>
        <xdr:cNvCxnSpPr/>
      </xdr:nvCxnSpPr>
      <xdr:spPr>
        <a:xfrm>
          <a:off x="14592300" y="632187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53158</xdr:rowOff>
    </xdr:from>
    <xdr:to>
      <xdr:col>72</xdr:col>
      <xdr:colOff>38100</xdr:colOff>
      <xdr:row>36</xdr:row>
      <xdr:rowOff>154758</xdr:rowOff>
    </xdr:to>
    <xdr:sp macro="" textlink="">
      <xdr:nvSpPr>
        <xdr:cNvPr id="439" name="楕円 438">
          <a:extLst>
            <a:ext uri="{FF2B5EF4-FFF2-40B4-BE49-F238E27FC236}">
              <a16:creationId xmlns:a16="http://schemas.microsoft.com/office/drawing/2014/main" id="{C449F9B5-4E36-4492-9F70-E59C29DE522B}"/>
            </a:ext>
          </a:extLst>
        </xdr:cNvPr>
        <xdr:cNvSpPr/>
      </xdr:nvSpPr>
      <xdr:spPr>
        <a:xfrm>
          <a:off x="13652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103958</xdr:rowOff>
    </xdr:from>
    <xdr:to>
      <xdr:col>76</xdr:col>
      <xdr:colOff>114300</xdr:colOff>
      <xdr:row>36</xdr:row>
      <xdr:rowOff>149678</xdr:rowOff>
    </xdr:to>
    <xdr:cxnSp macro="">
      <xdr:nvCxnSpPr>
        <xdr:cNvPr id="440" name="直線コネクタ 439">
          <a:extLst>
            <a:ext uri="{FF2B5EF4-FFF2-40B4-BE49-F238E27FC236}">
              <a16:creationId xmlns:a16="http://schemas.microsoft.com/office/drawing/2014/main" id="{5B6AE851-AF0C-4F40-87EB-F1C6326130C8}"/>
            </a:ext>
          </a:extLst>
        </xdr:cNvPr>
        <xdr:cNvCxnSpPr/>
      </xdr:nvCxnSpPr>
      <xdr:spPr>
        <a:xfrm>
          <a:off x="13703300" y="627615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4173</xdr:rowOff>
    </xdr:from>
    <xdr:to>
      <xdr:col>67</xdr:col>
      <xdr:colOff>101600</xdr:colOff>
      <xdr:row>36</xdr:row>
      <xdr:rowOff>105773</xdr:rowOff>
    </xdr:to>
    <xdr:sp macro="" textlink="">
      <xdr:nvSpPr>
        <xdr:cNvPr id="441" name="楕円 440">
          <a:extLst>
            <a:ext uri="{FF2B5EF4-FFF2-40B4-BE49-F238E27FC236}">
              <a16:creationId xmlns:a16="http://schemas.microsoft.com/office/drawing/2014/main" id="{4B13AFD7-F046-415F-9B97-1A4941CAF883}"/>
            </a:ext>
          </a:extLst>
        </xdr:cNvPr>
        <xdr:cNvSpPr/>
      </xdr:nvSpPr>
      <xdr:spPr>
        <a:xfrm>
          <a:off x="12763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54973</xdr:rowOff>
    </xdr:from>
    <xdr:to>
      <xdr:col>71</xdr:col>
      <xdr:colOff>177800</xdr:colOff>
      <xdr:row>36</xdr:row>
      <xdr:rowOff>103958</xdr:rowOff>
    </xdr:to>
    <xdr:cxnSp macro="">
      <xdr:nvCxnSpPr>
        <xdr:cNvPr id="442" name="直線コネクタ 441">
          <a:extLst>
            <a:ext uri="{FF2B5EF4-FFF2-40B4-BE49-F238E27FC236}">
              <a16:creationId xmlns:a16="http://schemas.microsoft.com/office/drawing/2014/main" id="{CE6F04C0-5300-49FA-BDBE-268C87D20044}"/>
            </a:ext>
          </a:extLst>
        </xdr:cNvPr>
        <xdr:cNvCxnSpPr/>
      </xdr:nvCxnSpPr>
      <xdr:spPr>
        <a:xfrm>
          <a:off x="12814300" y="622717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FCA1C402-843D-4F80-911B-BB4A2A66EC28}"/>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A4DF0871-DA0F-4049-A9F7-C97B04A539BF}"/>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5D810C1D-FA3A-4902-8A04-2967E039A735}"/>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7C51FE86-7BB1-43C1-A26A-D39ED1ADB65F}"/>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94541</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3B100830-2086-469E-B117-44C752FB601B}"/>
            </a:ext>
          </a:extLst>
        </xdr:cNvPr>
        <xdr:cNvSpPr txBox="1"/>
      </xdr:nvSpPr>
      <xdr:spPr>
        <a:xfrm>
          <a:off x="15266044" y="609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45555</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8D0912E2-2B2C-4F10-BC8E-3D36E3A52631}"/>
            </a:ext>
          </a:extLst>
        </xdr:cNvPr>
        <xdr:cNvSpPr txBox="1"/>
      </xdr:nvSpPr>
      <xdr:spPr>
        <a:xfrm>
          <a:off x="143897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171285</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7CC8471B-DDC9-4ADD-8A47-0EA932CFD4E0}"/>
            </a:ext>
          </a:extLst>
        </xdr:cNvPr>
        <xdr:cNvSpPr txBox="1"/>
      </xdr:nvSpPr>
      <xdr:spPr>
        <a:xfrm>
          <a:off x="13500744" y="600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122300</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B7E00954-A8EF-4BFC-92A2-F0ACC70192B1}"/>
            </a:ext>
          </a:extLst>
        </xdr:cNvPr>
        <xdr:cNvSpPr txBox="1"/>
      </xdr:nvSpPr>
      <xdr:spPr>
        <a:xfrm>
          <a:off x="12611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3B760DDB-A285-40CA-A903-324F14594EC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179ADA7B-9E83-48BE-9E02-3409D288697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E0EDCC45-75FD-4BE6-B7C4-E437B26F3E4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252FF765-6B40-4086-A223-75DA8FA3EC1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2AA23000-F606-4AA2-A12A-D806C93D152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C5BE22A2-0E39-4B75-A202-0DB03D9BD8C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E1A77C4D-5E41-4566-AECE-136E723EF13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B26D61BD-A3C6-409A-B899-21A46103686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1E95E269-56A2-4C18-BC63-B4CC9C35DB3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A1890D4B-0B8B-4E0D-9313-B3A7249632D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426037C9-B6AF-460E-A765-B7DE809EFD2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6845A4EE-DEA7-40BE-9EB3-3AB9622A3B66}"/>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B92FAA5E-AFF8-4655-9482-C7E8F4C6E59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C6F09865-6C91-49F9-82F3-C6575DB511F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B21A02D9-5F44-4EB0-B4F7-6390C53983B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F1DEEE0F-28CF-4C74-86D5-72AFD8A13839}"/>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B99651D0-5B4C-494F-B579-AA04C880C94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9611936D-E8D6-411D-9074-0B4B05BA101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0035FB7C-9A95-4D26-9875-C9D8EC49CD4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B13A6248-F0F1-4DD4-88E6-9149AC60C8C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57CF0D0D-89C9-4F2E-AC65-43DC93994BC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48333BDD-5465-4E0A-A0E6-21253E4652B7}"/>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48FBCA07-467C-4193-ACEE-BBBC2BADB24A}"/>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E6677C0B-C327-4F0D-AEA8-3815FE5F801E}"/>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4B3ACCC0-B758-4672-AFCB-C7FA6DACEEEB}"/>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F00F0311-64F9-46AE-B232-E42A2C06AE2B}"/>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D66B7DA3-3BA7-4A9F-B204-BAD0C15D46AC}"/>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7F00F472-9BF9-4F68-BA18-79089EB1F4A4}"/>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E93A60F2-2B79-4094-991F-0A72EA203AB1}"/>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C94BD55F-5635-4781-AE40-8107C6FEACF3}"/>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C80A5A68-147A-473D-86A9-19D81D727D21}"/>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8C6CECF5-696E-414E-BF61-28943554121F}"/>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C9EFF4E7-A3D8-4DF9-8AD4-AA2839D3B3A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1DE7381-B8C5-4DD9-BB97-AC453771243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51E5A90C-D030-4F83-9C80-CCDDA44ECDB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F70D246-78E5-4B7D-B210-6E40FA02DF7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E7DCE05-0A10-4BA4-A21E-80D63C949EA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25400</xdr:rowOff>
    </xdr:from>
    <xdr:to>
      <xdr:col>116</xdr:col>
      <xdr:colOff>114300</xdr:colOff>
      <xdr:row>41</xdr:row>
      <xdr:rowOff>127000</xdr:rowOff>
    </xdr:to>
    <xdr:sp macro="" textlink="">
      <xdr:nvSpPr>
        <xdr:cNvPr id="488" name="楕円 487">
          <a:extLst>
            <a:ext uri="{FF2B5EF4-FFF2-40B4-BE49-F238E27FC236}">
              <a16:creationId xmlns:a16="http://schemas.microsoft.com/office/drawing/2014/main" id="{527560DA-83AA-4F41-8C3C-257BFAE91DEC}"/>
            </a:ext>
          </a:extLst>
        </xdr:cNvPr>
        <xdr:cNvSpPr/>
      </xdr:nvSpPr>
      <xdr:spPr>
        <a:xfrm>
          <a:off x="22110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111777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3749D4B9-5BE2-4E48-B8F3-F1D8E164F4BB}"/>
            </a:ext>
          </a:extLst>
        </xdr:cNvPr>
        <xdr:cNvSpPr txBox="1"/>
      </xdr:nvSpPr>
      <xdr:spPr>
        <a:xfrm>
          <a:off x="22199600" y="696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25400</xdr:rowOff>
    </xdr:from>
    <xdr:to>
      <xdr:col>112</xdr:col>
      <xdr:colOff>38100</xdr:colOff>
      <xdr:row>41</xdr:row>
      <xdr:rowOff>127000</xdr:rowOff>
    </xdr:to>
    <xdr:sp macro="" textlink="">
      <xdr:nvSpPr>
        <xdr:cNvPr id="490" name="楕円 489">
          <a:extLst>
            <a:ext uri="{FF2B5EF4-FFF2-40B4-BE49-F238E27FC236}">
              <a16:creationId xmlns:a16="http://schemas.microsoft.com/office/drawing/2014/main" id="{5481E73F-913D-42AA-A96E-9B0A6A492DB6}"/>
            </a:ext>
          </a:extLst>
        </xdr:cNvPr>
        <xdr:cNvSpPr/>
      </xdr:nvSpPr>
      <xdr:spPr>
        <a:xfrm>
          <a:off x="2127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76200</xdr:rowOff>
    </xdr:from>
    <xdr:to>
      <xdr:col>116</xdr:col>
      <xdr:colOff>63500</xdr:colOff>
      <xdr:row>41</xdr:row>
      <xdr:rowOff>76200</xdr:rowOff>
    </xdr:to>
    <xdr:cxnSp macro="">
      <xdr:nvCxnSpPr>
        <xdr:cNvPr id="491" name="直線コネクタ 490">
          <a:extLst>
            <a:ext uri="{FF2B5EF4-FFF2-40B4-BE49-F238E27FC236}">
              <a16:creationId xmlns:a16="http://schemas.microsoft.com/office/drawing/2014/main" id="{272A5A96-8A3A-42C3-B6EB-7EF540BE03DF}"/>
            </a:ext>
          </a:extLst>
        </xdr:cNvPr>
        <xdr:cNvCxnSpPr/>
      </xdr:nvCxnSpPr>
      <xdr:spPr>
        <a:xfrm>
          <a:off x="213233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25400</xdr:rowOff>
    </xdr:from>
    <xdr:to>
      <xdr:col>107</xdr:col>
      <xdr:colOff>101600</xdr:colOff>
      <xdr:row>41</xdr:row>
      <xdr:rowOff>127000</xdr:rowOff>
    </xdr:to>
    <xdr:sp macro="" textlink="">
      <xdr:nvSpPr>
        <xdr:cNvPr id="492" name="楕円 491">
          <a:extLst>
            <a:ext uri="{FF2B5EF4-FFF2-40B4-BE49-F238E27FC236}">
              <a16:creationId xmlns:a16="http://schemas.microsoft.com/office/drawing/2014/main" id="{CE4F27BF-38AE-43DA-8B04-50395FEEECE6}"/>
            </a:ext>
          </a:extLst>
        </xdr:cNvPr>
        <xdr:cNvSpPr/>
      </xdr:nvSpPr>
      <xdr:spPr>
        <a:xfrm>
          <a:off x="20383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76200</xdr:rowOff>
    </xdr:from>
    <xdr:to>
      <xdr:col>111</xdr:col>
      <xdr:colOff>177800</xdr:colOff>
      <xdr:row>41</xdr:row>
      <xdr:rowOff>76200</xdr:rowOff>
    </xdr:to>
    <xdr:cxnSp macro="">
      <xdr:nvCxnSpPr>
        <xdr:cNvPr id="493" name="直線コネクタ 492">
          <a:extLst>
            <a:ext uri="{FF2B5EF4-FFF2-40B4-BE49-F238E27FC236}">
              <a16:creationId xmlns:a16="http://schemas.microsoft.com/office/drawing/2014/main" id="{B46F9B82-03B0-4929-ABD0-196BFD562707}"/>
            </a:ext>
          </a:extLst>
        </xdr:cNvPr>
        <xdr:cNvCxnSpPr/>
      </xdr:nvCxnSpPr>
      <xdr:spPr>
        <a:xfrm>
          <a:off x="20434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25400</xdr:rowOff>
    </xdr:from>
    <xdr:to>
      <xdr:col>102</xdr:col>
      <xdr:colOff>165100</xdr:colOff>
      <xdr:row>41</xdr:row>
      <xdr:rowOff>127000</xdr:rowOff>
    </xdr:to>
    <xdr:sp macro="" textlink="">
      <xdr:nvSpPr>
        <xdr:cNvPr id="494" name="楕円 493">
          <a:extLst>
            <a:ext uri="{FF2B5EF4-FFF2-40B4-BE49-F238E27FC236}">
              <a16:creationId xmlns:a16="http://schemas.microsoft.com/office/drawing/2014/main" id="{B095B137-D72C-4346-BDC3-5E98A31E43ED}"/>
            </a:ext>
          </a:extLst>
        </xdr:cNvPr>
        <xdr:cNvSpPr/>
      </xdr:nvSpPr>
      <xdr:spPr>
        <a:xfrm>
          <a:off x="19494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76200</xdr:rowOff>
    </xdr:from>
    <xdr:to>
      <xdr:col>107</xdr:col>
      <xdr:colOff>50800</xdr:colOff>
      <xdr:row>41</xdr:row>
      <xdr:rowOff>76200</xdr:rowOff>
    </xdr:to>
    <xdr:cxnSp macro="">
      <xdr:nvCxnSpPr>
        <xdr:cNvPr id="495" name="直線コネクタ 494">
          <a:extLst>
            <a:ext uri="{FF2B5EF4-FFF2-40B4-BE49-F238E27FC236}">
              <a16:creationId xmlns:a16="http://schemas.microsoft.com/office/drawing/2014/main" id="{44234098-0C53-444B-B3D5-22A38681DE08}"/>
            </a:ext>
          </a:extLst>
        </xdr:cNvPr>
        <xdr:cNvCxnSpPr/>
      </xdr:nvCxnSpPr>
      <xdr:spPr>
        <a:xfrm>
          <a:off x="19545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23114</xdr:rowOff>
    </xdr:from>
    <xdr:to>
      <xdr:col>98</xdr:col>
      <xdr:colOff>38100</xdr:colOff>
      <xdr:row>41</xdr:row>
      <xdr:rowOff>124714</xdr:rowOff>
    </xdr:to>
    <xdr:sp macro="" textlink="">
      <xdr:nvSpPr>
        <xdr:cNvPr id="496" name="楕円 495">
          <a:extLst>
            <a:ext uri="{FF2B5EF4-FFF2-40B4-BE49-F238E27FC236}">
              <a16:creationId xmlns:a16="http://schemas.microsoft.com/office/drawing/2014/main" id="{31A547FC-643C-44C9-ABD5-26D3F166B707}"/>
            </a:ext>
          </a:extLst>
        </xdr:cNvPr>
        <xdr:cNvSpPr/>
      </xdr:nvSpPr>
      <xdr:spPr>
        <a:xfrm>
          <a:off x="18605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73914</xdr:rowOff>
    </xdr:from>
    <xdr:to>
      <xdr:col>102</xdr:col>
      <xdr:colOff>114300</xdr:colOff>
      <xdr:row>41</xdr:row>
      <xdr:rowOff>76200</xdr:rowOff>
    </xdr:to>
    <xdr:cxnSp macro="">
      <xdr:nvCxnSpPr>
        <xdr:cNvPr id="497" name="直線コネクタ 496">
          <a:extLst>
            <a:ext uri="{FF2B5EF4-FFF2-40B4-BE49-F238E27FC236}">
              <a16:creationId xmlns:a16="http://schemas.microsoft.com/office/drawing/2014/main" id="{85FB3BA0-AEE0-4F59-B3C0-9FFFE9417EB9}"/>
            </a:ext>
          </a:extLst>
        </xdr:cNvPr>
        <xdr:cNvCxnSpPr/>
      </xdr:nvCxnSpPr>
      <xdr:spPr>
        <a:xfrm>
          <a:off x="18656300" y="710336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1853E496-0B19-4507-8653-2A4317D97A19}"/>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409A4EF1-5C7E-4B56-A7F5-BC1BF1275056}"/>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64940275-B462-4678-800F-5C47A4DAC437}"/>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1B245DD5-6A63-4713-AFE0-3C60CB210ED0}"/>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118127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03924EE5-B2E9-4318-966E-AFFE25DEFF00}"/>
            </a:ext>
          </a:extLst>
        </xdr:cNvPr>
        <xdr:cNvSpPr txBox="1"/>
      </xdr:nvSpPr>
      <xdr:spPr>
        <a:xfrm>
          <a:off x="210757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118127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25A337AF-1828-428C-92C8-DB092401DDC2}"/>
            </a:ext>
          </a:extLst>
        </xdr:cNvPr>
        <xdr:cNvSpPr txBox="1"/>
      </xdr:nvSpPr>
      <xdr:spPr>
        <a:xfrm>
          <a:off x="20199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118127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7868A851-FA48-41D0-9284-725DA0BBFE68}"/>
            </a:ext>
          </a:extLst>
        </xdr:cNvPr>
        <xdr:cNvSpPr txBox="1"/>
      </xdr:nvSpPr>
      <xdr:spPr>
        <a:xfrm>
          <a:off x="19310427" y="714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115841</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5460664E-0A5C-46A5-874A-52574A0E0B21}"/>
            </a:ext>
          </a:extLst>
        </xdr:cNvPr>
        <xdr:cNvSpPr txBox="1"/>
      </xdr:nvSpPr>
      <xdr:spPr>
        <a:xfrm>
          <a:off x="18421427" y="71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5380668A-8BB4-46CA-A0EA-58B7A563145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57FF3FE8-84AE-4327-8C0E-8DA167C484C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492652D0-7BB0-4B71-8376-3DA80CF8773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37A43AC2-F124-4712-828B-3B65ADFFCE7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9B341B0A-4E75-4344-8C57-5E1C9AF3458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850FBC2C-F3E4-4802-9EB2-3CD11A9271F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69CDFBD8-9955-48D2-9632-03BE0FAB549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E73E2975-2746-46AF-B657-30B3DFB8A4E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B1644E43-F6C5-4E6A-97C7-DB621FD531F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FEC9A87E-1B8F-4C0F-9B05-E9D1DE4A846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6EE8A679-214D-4719-A000-6FE56592D7F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93757D26-7C3F-456D-B54B-AE9CFBA8BD31}"/>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293ECA20-578C-4025-BC2A-EFAE5FBE3C1F}"/>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F4D9B805-E2C7-4123-B686-6ADD312F4148}"/>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540EF73D-AA6C-47B5-90E4-71DE75EA3167}"/>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86CCE5BF-BDA3-4335-A9E3-73A4D67BC6E5}"/>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0B089196-D9A3-427B-BECF-35F86FDCC7B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7C93B53B-A433-471F-87C2-614B569B522F}"/>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7DBFE844-A33D-44CB-A681-D823A93F60BE}"/>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688FBCFA-DA71-4353-9B90-356C5DA4A9C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216E1A4E-0C15-496F-B15F-F38874D0638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C7F5351D-F791-4CCC-8D1B-0EDBA0EE771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53D3B758-7E16-453F-A834-004D7F6F00A4}"/>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01B2B18F-FDF9-4BD2-B998-63F69B3EB3F0}"/>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52C0C1B6-A506-4CEE-977C-90CE8F07C466}"/>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DD35A98B-52EB-4959-A303-41A3ADA7481D}"/>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D8912E6D-D3FE-466C-896E-A973D003E1F0}"/>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E6033355-2A53-4648-B755-9B128B84289C}"/>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A87C4841-C292-4B92-B289-06798C8043A3}"/>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3D955210-83ED-40B2-B93B-BA86597BC615}"/>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D999A2F1-235E-4463-B9C7-EC38671CC07E}"/>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3B4F054D-F008-40A3-AF7D-C0566BF001FA}"/>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6E8304AA-B515-43EC-8041-8482B4396148}"/>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A59CFACB-6641-41E9-ADA5-1530E73E8B1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198D6A6A-CB6C-4E4D-A42B-8CBF6639AC8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E7F26CF1-9119-4A1A-B59C-5BC31624850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3F7B4EF-E01F-4065-A071-7D8B83C8294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99792C6-370A-4E4B-8CB2-80467D95540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49784</xdr:rowOff>
    </xdr:from>
    <xdr:to>
      <xdr:col>85</xdr:col>
      <xdr:colOff>177800</xdr:colOff>
      <xdr:row>60</xdr:row>
      <xdr:rowOff>151384</xdr:rowOff>
    </xdr:to>
    <xdr:sp macro="" textlink="">
      <xdr:nvSpPr>
        <xdr:cNvPr id="544" name="楕円 543">
          <a:extLst>
            <a:ext uri="{FF2B5EF4-FFF2-40B4-BE49-F238E27FC236}">
              <a16:creationId xmlns:a16="http://schemas.microsoft.com/office/drawing/2014/main" id="{760F7AA8-F8EF-4E4E-9E20-5C691C857AB3}"/>
            </a:ext>
          </a:extLst>
        </xdr:cNvPr>
        <xdr:cNvSpPr/>
      </xdr:nvSpPr>
      <xdr:spPr>
        <a:xfrm>
          <a:off x="162687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28211</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E9ED048F-C820-4D52-99ED-CB2E8E46C7F0}"/>
            </a:ext>
          </a:extLst>
        </xdr:cNvPr>
        <xdr:cNvSpPr txBox="1"/>
      </xdr:nvSpPr>
      <xdr:spPr>
        <a:xfrm>
          <a:off x="16357600" y="1031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xdr:rowOff>
    </xdr:from>
    <xdr:to>
      <xdr:col>81</xdr:col>
      <xdr:colOff>101600</xdr:colOff>
      <xdr:row>60</xdr:row>
      <xdr:rowOff>114808</xdr:rowOff>
    </xdr:to>
    <xdr:sp macro="" textlink="">
      <xdr:nvSpPr>
        <xdr:cNvPr id="546" name="楕円 545">
          <a:extLst>
            <a:ext uri="{FF2B5EF4-FFF2-40B4-BE49-F238E27FC236}">
              <a16:creationId xmlns:a16="http://schemas.microsoft.com/office/drawing/2014/main" id="{CA9B406B-E8AB-46A5-A6E7-4B517FEB6000}"/>
            </a:ext>
          </a:extLst>
        </xdr:cNvPr>
        <xdr:cNvSpPr/>
      </xdr:nvSpPr>
      <xdr:spPr>
        <a:xfrm>
          <a:off x="154305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64008</xdr:rowOff>
    </xdr:from>
    <xdr:to>
      <xdr:col>85</xdr:col>
      <xdr:colOff>127000</xdr:colOff>
      <xdr:row>60</xdr:row>
      <xdr:rowOff>100584</xdr:rowOff>
    </xdr:to>
    <xdr:cxnSp macro="">
      <xdr:nvCxnSpPr>
        <xdr:cNvPr id="547" name="直線コネクタ 546">
          <a:extLst>
            <a:ext uri="{FF2B5EF4-FFF2-40B4-BE49-F238E27FC236}">
              <a16:creationId xmlns:a16="http://schemas.microsoft.com/office/drawing/2014/main" id="{A64ACC45-2F0C-4FF9-9071-9691DA400D34}"/>
            </a:ext>
          </a:extLst>
        </xdr:cNvPr>
        <xdr:cNvCxnSpPr/>
      </xdr:nvCxnSpPr>
      <xdr:spPr>
        <a:xfrm>
          <a:off x="15481300" y="103510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10922</xdr:rowOff>
    </xdr:from>
    <xdr:to>
      <xdr:col>76</xdr:col>
      <xdr:colOff>165100</xdr:colOff>
      <xdr:row>60</xdr:row>
      <xdr:rowOff>112522</xdr:rowOff>
    </xdr:to>
    <xdr:sp macro="" textlink="">
      <xdr:nvSpPr>
        <xdr:cNvPr id="548" name="楕円 547">
          <a:extLst>
            <a:ext uri="{FF2B5EF4-FFF2-40B4-BE49-F238E27FC236}">
              <a16:creationId xmlns:a16="http://schemas.microsoft.com/office/drawing/2014/main" id="{4A097F59-F1FF-4DB1-B72C-24C5760DC71B}"/>
            </a:ext>
          </a:extLst>
        </xdr:cNvPr>
        <xdr:cNvSpPr/>
      </xdr:nvSpPr>
      <xdr:spPr>
        <a:xfrm>
          <a:off x="14541500" y="102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61722</xdr:rowOff>
    </xdr:from>
    <xdr:to>
      <xdr:col>81</xdr:col>
      <xdr:colOff>50800</xdr:colOff>
      <xdr:row>60</xdr:row>
      <xdr:rowOff>64008</xdr:rowOff>
    </xdr:to>
    <xdr:cxnSp macro="">
      <xdr:nvCxnSpPr>
        <xdr:cNvPr id="549" name="直線コネクタ 548">
          <a:extLst>
            <a:ext uri="{FF2B5EF4-FFF2-40B4-BE49-F238E27FC236}">
              <a16:creationId xmlns:a16="http://schemas.microsoft.com/office/drawing/2014/main" id="{4A405545-4B20-4DC0-A28B-891B6489812C}"/>
            </a:ext>
          </a:extLst>
        </xdr:cNvPr>
        <xdr:cNvCxnSpPr/>
      </xdr:nvCxnSpPr>
      <xdr:spPr>
        <a:xfrm>
          <a:off x="14592300" y="103487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148082</xdr:rowOff>
    </xdr:from>
    <xdr:to>
      <xdr:col>72</xdr:col>
      <xdr:colOff>38100</xdr:colOff>
      <xdr:row>60</xdr:row>
      <xdr:rowOff>78232</xdr:rowOff>
    </xdr:to>
    <xdr:sp macro="" textlink="">
      <xdr:nvSpPr>
        <xdr:cNvPr id="550" name="楕円 549">
          <a:extLst>
            <a:ext uri="{FF2B5EF4-FFF2-40B4-BE49-F238E27FC236}">
              <a16:creationId xmlns:a16="http://schemas.microsoft.com/office/drawing/2014/main" id="{46F0954E-5BAB-4AC4-A47D-BB7C2CCC3EFB}"/>
            </a:ext>
          </a:extLst>
        </xdr:cNvPr>
        <xdr:cNvSpPr/>
      </xdr:nvSpPr>
      <xdr:spPr>
        <a:xfrm>
          <a:off x="13652500" y="102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27432</xdr:rowOff>
    </xdr:from>
    <xdr:to>
      <xdr:col>76</xdr:col>
      <xdr:colOff>114300</xdr:colOff>
      <xdr:row>60</xdr:row>
      <xdr:rowOff>61722</xdr:rowOff>
    </xdr:to>
    <xdr:cxnSp macro="">
      <xdr:nvCxnSpPr>
        <xdr:cNvPr id="551" name="直線コネクタ 550">
          <a:extLst>
            <a:ext uri="{FF2B5EF4-FFF2-40B4-BE49-F238E27FC236}">
              <a16:creationId xmlns:a16="http://schemas.microsoft.com/office/drawing/2014/main" id="{ACEC06F4-D68A-4942-A4C6-DAC2E4A57191}"/>
            </a:ext>
          </a:extLst>
        </xdr:cNvPr>
        <xdr:cNvCxnSpPr/>
      </xdr:nvCxnSpPr>
      <xdr:spPr>
        <a:xfrm>
          <a:off x="13703300" y="1031443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170942</xdr:rowOff>
    </xdr:from>
    <xdr:to>
      <xdr:col>67</xdr:col>
      <xdr:colOff>101600</xdr:colOff>
      <xdr:row>60</xdr:row>
      <xdr:rowOff>101092</xdr:rowOff>
    </xdr:to>
    <xdr:sp macro="" textlink="">
      <xdr:nvSpPr>
        <xdr:cNvPr id="552" name="楕円 551">
          <a:extLst>
            <a:ext uri="{FF2B5EF4-FFF2-40B4-BE49-F238E27FC236}">
              <a16:creationId xmlns:a16="http://schemas.microsoft.com/office/drawing/2014/main" id="{2FFB3E8A-84BB-49AF-8EAF-9A8E62FA225B}"/>
            </a:ext>
          </a:extLst>
        </xdr:cNvPr>
        <xdr:cNvSpPr/>
      </xdr:nvSpPr>
      <xdr:spPr>
        <a:xfrm>
          <a:off x="12763500" y="1028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27432</xdr:rowOff>
    </xdr:from>
    <xdr:to>
      <xdr:col>71</xdr:col>
      <xdr:colOff>177800</xdr:colOff>
      <xdr:row>60</xdr:row>
      <xdr:rowOff>50292</xdr:rowOff>
    </xdr:to>
    <xdr:cxnSp macro="">
      <xdr:nvCxnSpPr>
        <xdr:cNvPr id="553" name="直線コネクタ 552">
          <a:extLst>
            <a:ext uri="{FF2B5EF4-FFF2-40B4-BE49-F238E27FC236}">
              <a16:creationId xmlns:a16="http://schemas.microsoft.com/office/drawing/2014/main" id="{06BC01D8-7470-4D03-8B71-8A2D901CA700}"/>
            </a:ext>
          </a:extLst>
        </xdr:cNvPr>
        <xdr:cNvCxnSpPr/>
      </xdr:nvCxnSpPr>
      <xdr:spPr>
        <a:xfrm flipV="1">
          <a:off x="12814300" y="103144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554" name="n_1aveValue【学校施設】&#10;有形固定資産減価償却率">
          <a:extLst>
            <a:ext uri="{FF2B5EF4-FFF2-40B4-BE49-F238E27FC236}">
              <a16:creationId xmlns:a16="http://schemas.microsoft.com/office/drawing/2014/main" id="{798194D2-CF6C-430D-9A89-703981AD1CF5}"/>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555" name="n_2aveValue【学校施設】&#10;有形固定資産減価償却率">
          <a:extLst>
            <a:ext uri="{FF2B5EF4-FFF2-40B4-BE49-F238E27FC236}">
              <a16:creationId xmlns:a16="http://schemas.microsoft.com/office/drawing/2014/main" id="{D0B47746-0603-44BD-BA53-1140D3C65C2D}"/>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556" name="n_3aveValue【学校施設】&#10;有形固定資産減価償却率">
          <a:extLst>
            <a:ext uri="{FF2B5EF4-FFF2-40B4-BE49-F238E27FC236}">
              <a16:creationId xmlns:a16="http://schemas.microsoft.com/office/drawing/2014/main" id="{1FC0AC44-22C1-48FF-86C4-EA35E09DAC3D}"/>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7" name="n_4aveValue【学校施設】&#10;有形固定資産減価償却率">
          <a:extLst>
            <a:ext uri="{FF2B5EF4-FFF2-40B4-BE49-F238E27FC236}">
              <a16:creationId xmlns:a16="http://schemas.microsoft.com/office/drawing/2014/main" id="{CB3A9F12-E816-42EB-BF9D-CCC408B65536}"/>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105935</xdr:rowOff>
    </xdr:from>
    <xdr:ext cx="405111" cy="259045"/>
    <xdr:sp macro="" textlink="">
      <xdr:nvSpPr>
        <xdr:cNvPr id="558" name="n_1mainValue【学校施設】&#10;有形固定資産減価償却率">
          <a:extLst>
            <a:ext uri="{FF2B5EF4-FFF2-40B4-BE49-F238E27FC236}">
              <a16:creationId xmlns:a16="http://schemas.microsoft.com/office/drawing/2014/main" id="{8480282F-B000-4A74-BA67-FE4F19D1E7C4}"/>
            </a:ext>
          </a:extLst>
        </xdr:cNvPr>
        <xdr:cNvSpPr txBox="1"/>
      </xdr:nvSpPr>
      <xdr:spPr>
        <a:xfrm>
          <a:off x="15266044" y="1039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103649</xdr:rowOff>
    </xdr:from>
    <xdr:ext cx="405111" cy="259045"/>
    <xdr:sp macro="" textlink="">
      <xdr:nvSpPr>
        <xdr:cNvPr id="559" name="n_2mainValue【学校施設】&#10;有形固定資産減価償却率">
          <a:extLst>
            <a:ext uri="{FF2B5EF4-FFF2-40B4-BE49-F238E27FC236}">
              <a16:creationId xmlns:a16="http://schemas.microsoft.com/office/drawing/2014/main" id="{DC7BDA16-D910-408F-90A9-8BFB90E10261}"/>
            </a:ext>
          </a:extLst>
        </xdr:cNvPr>
        <xdr:cNvSpPr txBox="1"/>
      </xdr:nvSpPr>
      <xdr:spPr>
        <a:xfrm>
          <a:off x="14389744" y="1039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69359</xdr:rowOff>
    </xdr:from>
    <xdr:ext cx="405111" cy="259045"/>
    <xdr:sp macro="" textlink="">
      <xdr:nvSpPr>
        <xdr:cNvPr id="560" name="n_3mainValue【学校施設】&#10;有形固定資産減価償却率">
          <a:extLst>
            <a:ext uri="{FF2B5EF4-FFF2-40B4-BE49-F238E27FC236}">
              <a16:creationId xmlns:a16="http://schemas.microsoft.com/office/drawing/2014/main" id="{714F458F-96B3-4A64-8A47-221554733087}"/>
            </a:ext>
          </a:extLst>
        </xdr:cNvPr>
        <xdr:cNvSpPr txBox="1"/>
      </xdr:nvSpPr>
      <xdr:spPr>
        <a:xfrm>
          <a:off x="13500744" y="1035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92219</xdr:rowOff>
    </xdr:from>
    <xdr:ext cx="405111" cy="259045"/>
    <xdr:sp macro="" textlink="">
      <xdr:nvSpPr>
        <xdr:cNvPr id="561" name="n_4mainValue【学校施設】&#10;有形固定資産減価償却率">
          <a:extLst>
            <a:ext uri="{FF2B5EF4-FFF2-40B4-BE49-F238E27FC236}">
              <a16:creationId xmlns:a16="http://schemas.microsoft.com/office/drawing/2014/main" id="{56EBB0B2-8371-4573-86D7-B2C9F02D1D56}"/>
            </a:ext>
          </a:extLst>
        </xdr:cNvPr>
        <xdr:cNvSpPr txBox="1"/>
      </xdr:nvSpPr>
      <xdr:spPr>
        <a:xfrm>
          <a:off x="12611744" y="1037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56F61A5C-F65D-4B1F-A8F7-281B9814377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DA4238D0-F71D-4A84-BDA0-B72CF40A582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8867116F-F9B9-461D-969E-2AD4B8C4FB7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E7E9D0C7-BEC8-45B6-9B74-42FFC380AD4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CCA5CD6B-74DA-4822-9B3C-DA757946211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E0B6FD49-2082-499F-8B15-A589810B293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9D804367-4E12-42BC-9CB0-A74AF21D97F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91FB6E57-6940-4C14-94D7-A5B64A5076E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5F45B167-AACA-4E52-8ECF-6BE67860685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16E594A0-9558-4E97-A689-767CA623EA5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91773654-D7F4-4440-8F01-359FE74644A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42FB6CFB-F4CB-47AC-A6DC-00BA488789E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EB9D29D0-03E8-4D76-A2C6-6E1A81E3665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72742A93-7801-4F84-8946-286AB8B995D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0CA3850C-AD3B-4F5C-9157-9182C373F22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7037C4AD-C32B-47FC-9D39-7BE0692CB07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AD1C2214-B300-4AED-81F3-490BE8404A3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745728A9-D445-4380-99E3-1964B44EC77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66700291-3A31-4684-81E0-4D1BE53129A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A86853B2-08D0-4204-84CF-70956ABFF30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8460FE5E-CABF-4B57-AD0E-B7B6B648F66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6730FF93-B197-4A13-9AC2-AEC2F6D4FFB6}"/>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8BE89032-3E79-453F-A019-C62A5BBE359C}"/>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E1BF361C-326B-42BA-A00A-523CAA76959E}"/>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2666197B-FD0B-4B17-9491-17A5CF55F8B7}"/>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0409C2CE-436A-47EA-8196-EB7C274ECF55}"/>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a:extLst>
            <a:ext uri="{FF2B5EF4-FFF2-40B4-BE49-F238E27FC236}">
              <a16:creationId xmlns:a16="http://schemas.microsoft.com/office/drawing/2014/main" id="{716095CC-2168-4CBA-B4FC-9CE5D0033785}"/>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D84A7674-07F0-4C7F-A785-53B61ED48427}"/>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FC7D4083-9053-4A0A-A472-83A8EA73275F}"/>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AB50B6D4-E21F-46B6-9223-D33B6BC7CE92}"/>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78B2044B-0679-441A-A9F4-2086FE684F89}"/>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454C9AD5-B443-43A4-8902-D8821C2C1E0A}"/>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3E359A1B-9988-40BC-8F01-43922994B86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119CDBA-7942-4B37-8470-195EA6A31F1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9B3BB9-164D-4BE4-805A-5144E2CA723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3C256F83-91A3-43FC-B00D-1E95096B8DB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CEAEF4EE-DBA7-4A98-B2E3-28A9A16E40A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xdr:rowOff>
    </xdr:from>
    <xdr:to>
      <xdr:col>116</xdr:col>
      <xdr:colOff>114300</xdr:colOff>
      <xdr:row>60</xdr:row>
      <xdr:rowOff>105664</xdr:rowOff>
    </xdr:to>
    <xdr:sp macro="" textlink="">
      <xdr:nvSpPr>
        <xdr:cNvPr id="599" name="楕円 598">
          <a:extLst>
            <a:ext uri="{FF2B5EF4-FFF2-40B4-BE49-F238E27FC236}">
              <a16:creationId xmlns:a16="http://schemas.microsoft.com/office/drawing/2014/main" id="{5CAA9670-327D-4088-89A1-B7285B749990}"/>
            </a:ext>
          </a:extLst>
        </xdr:cNvPr>
        <xdr:cNvSpPr/>
      </xdr:nvSpPr>
      <xdr:spPr>
        <a:xfrm>
          <a:off x="221107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153941</xdr:rowOff>
    </xdr:from>
    <xdr:ext cx="469744" cy="259045"/>
    <xdr:sp macro="" textlink="">
      <xdr:nvSpPr>
        <xdr:cNvPr id="600" name="【学校施設】&#10;一人当たり面積該当値テキスト">
          <a:extLst>
            <a:ext uri="{FF2B5EF4-FFF2-40B4-BE49-F238E27FC236}">
              <a16:creationId xmlns:a16="http://schemas.microsoft.com/office/drawing/2014/main" id="{B32A0346-152B-4353-987E-D1E0F36B5D60}"/>
            </a:ext>
          </a:extLst>
        </xdr:cNvPr>
        <xdr:cNvSpPr txBox="1"/>
      </xdr:nvSpPr>
      <xdr:spPr>
        <a:xfrm>
          <a:off x="22199600" y="1026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171399</xdr:rowOff>
    </xdr:from>
    <xdr:to>
      <xdr:col>112</xdr:col>
      <xdr:colOff>38100</xdr:colOff>
      <xdr:row>60</xdr:row>
      <xdr:rowOff>101549</xdr:rowOff>
    </xdr:to>
    <xdr:sp macro="" textlink="">
      <xdr:nvSpPr>
        <xdr:cNvPr id="601" name="楕円 600">
          <a:extLst>
            <a:ext uri="{FF2B5EF4-FFF2-40B4-BE49-F238E27FC236}">
              <a16:creationId xmlns:a16="http://schemas.microsoft.com/office/drawing/2014/main" id="{0A14A5BA-45BD-4FE9-AC0D-127B19B9264B}"/>
            </a:ext>
          </a:extLst>
        </xdr:cNvPr>
        <xdr:cNvSpPr/>
      </xdr:nvSpPr>
      <xdr:spPr>
        <a:xfrm>
          <a:off x="21272500" y="102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50749</xdr:rowOff>
    </xdr:from>
    <xdr:to>
      <xdr:col>116</xdr:col>
      <xdr:colOff>63500</xdr:colOff>
      <xdr:row>60</xdr:row>
      <xdr:rowOff>54864</xdr:rowOff>
    </xdr:to>
    <xdr:cxnSp macro="">
      <xdr:nvCxnSpPr>
        <xdr:cNvPr id="602" name="直線コネクタ 601">
          <a:extLst>
            <a:ext uri="{FF2B5EF4-FFF2-40B4-BE49-F238E27FC236}">
              <a16:creationId xmlns:a16="http://schemas.microsoft.com/office/drawing/2014/main" id="{5FAE4919-6506-4137-A557-A324577E7FB1}"/>
            </a:ext>
          </a:extLst>
        </xdr:cNvPr>
        <xdr:cNvCxnSpPr/>
      </xdr:nvCxnSpPr>
      <xdr:spPr>
        <a:xfrm>
          <a:off x="21323300" y="10337749"/>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166370</xdr:rowOff>
    </xdr:from>
    <xdr:to>
      <xdr:col>107</xdr:col>
      <xdr:colOff>101600</xdr:colOff>
      <xdr:row>60</xdr:row>
      <xdr:rowOff>96520</xdr:rowOff>
    </xdr:to>
    <xdr:sp macro="" textlink="">
      <xdr:nvSpPr>
        <xdr:cNvPr id="603" name="楕円 602">
          <a:extLst>
            <a:ext uri="{FF2B5EF4-FFF2-40B4-BE49-F238E27FC236}">
              <a16:creationId xmlns:a16="http://schemas.microsoft.com/office/drawing/2014/main" id="{FE1DA92E-E55F-430D-9386-D39E37D79EB4}"/>
            </a:ext>
          </a:extLst>
        </xdr:cNvPr>
        <xdr:cNvSpPr/>
      </xdr:nvSpPr>
      <xdr:spPr>
        <a:xfrm>
          <a:off x="20383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45720</xdr:rowOff>
    </xdr:from>
    <xdr:to>
      <xdr:col>111</xdr:col>
      <xdr:colOff>177800</xdr:colOff>
      <xdr:row>60</xdr:row>
      <xdr:rowOff>50749</xdr:rowOff>
    </xdr:to>
    <xdr:cxnSp macro="">
      <xdr:nvCxnSpPr>
        <xdr:cNvPr id="604" name="直線コネクタ 603">
          <a:extLst>
            <a:ext uri="{FF2B5EF4-FFF2-40B4-BE49-F238E27FC236}">
              <a16:creationId xmlns:a16="http://schemas.microsoft.com/office/drawing/2014/main" id="{92358BB7-1917-43A2-BB68-AA1E905C23B2}"/>
            </a:ext>
          </a:extLst>
        </xdr:cNvPr>
        <xdr:cNvCxnSpPr/>
      </xdr:nvCxnSpPr>
      <xdr:spPr>
        <a:xfrm>
          <a:off x="20434300" y="1033272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164998</xdr:rowOff>
    </xdr:from>
    <xdr:to>
      <xdr:col>102</xdr:col>
      <xdr:colOff>165100</xdr:colOff>
      <xdr:row>60</xdr:row>
      <xdr:rowOff>95148</xdr:rowOff>
    </xdr:to>
    <xdr:sp macro="" textlink="">
      <xdr:nvSpPr>
        <xdr:cNvPr id="605" name="楕円 604">
          <a:extLst>
            <a:ext uri="{FF2B5EF4-FFF2-40B4-BE49-F238E27FC236}">
              <a16:creationId xmlns:a16="http://schemas.microsoft.com/office/drawing/2014/main" id="{03315936-C3BD-4608-8298-BAC121AF4451}"/>
            </a:ext>
          </a:extLst>
        </xdr:cNvPr>
        <xdr:cNvSpPr/>
      </xdr:nvSpPr>
      <xdr:spPr>
        <a:xfrm>
          <a:off x="19494500" y="1028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44348</xdr:rowOff>
    </xdr:from>
    <xdr:to>
      <xdr:col>107</xdr:col>
      <xdr:colOff>50800</xdr:colOff>
      <xdr:row>60</xdr:row>
      <xdr:rowOff>45720</xdr:rowOff>
    </xdr:to>
    <xdr:cxnSp macro="">
      <xdr:nvCxnSpPr>
        <xdr:cNvPr id="606" name="直線コネクタ 605">
          <a:extLst>
            <a:ext uri="{FF2B5EF4-FFF2-40B4-BE49-F238E27FC236}">
              <a16:creationId xmlns:a16="http://schemas.microsoft.com/office/drawing/2014/main" id="{8FB448CB-B3FD-4560-BD1F-9C302C0BCB31}"/>
            </a:ext>
          </a:extLst>
        </xdr:cNvPr>
        <xdr:cNvCxnSpPr/>
      </xdr:nvCxnSpPr>
      <xdr:spPr>
        <a:xfrm>
          <a:off x="19545300" y="1033134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161341</xdr:rowOff>
    </xdr:from>
    <xdr:to>
      <xdr:col>98</xdr:col>
      <xdr:colOff>38100</xdr:colOff>
      <xdr:row>60</xdr:row>
      <xdr:rowOff>91491</xdr:rowOff>
    </xdr:to>
    <xdr:sp macro="" textlink="">
      <xdr:nvSpPr>
        <xdr:cNvPr id="607" name="楕円 606">
          <a:extLst>
            <a:ext uri="{FF2B5EF4-FFF2-40B4-BE49-F238E27FC236}">
              <a16:creationId xmlns:a16="http://schemas.microsoft.com/office/drawing/2014/main" id="{8546E9E5-02BE-41E4-A09C-99DF185DF158}"/>
            </a:ext>
          </a:extLst>
        </xdr:cNvPr>
        <xdr:cNvSpPr/>
      </xdr:nvSpPr>
      <xdr:spPr>
        <a:xfrm>
          <a:off x="18605500" y="1027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40691</xdr:rowOff>
    </xdr:from>
    <xdr:to>
      <xdr:col>102</xdr:col>
      <xdr:colOff>114300</xdr:colOff>
      <xdr:row>60</xdr:row>
      <xdr:rowOff>44348</xdr:rowOff>
    </xdr:to>
    <xdr:cxnSp macro="">
      <xdr:nvCxnSpPr>
        <xdr:cNvPr id="608" name="直線コネクタ 607">
          <a:extLst>
            <a:ext uri="{FF2B5EF4-FFF2-40B4-BE49-F238E27FC236}">
              <a16:creationId xmlns:a16="http://schemas.microsoft.com/office/drawing/2014/main" id="{B7F77CC8-6537-4712-A3B6-4E2BC701172A}"/>
            </a:ext>
          </a:extLst>
        </xdr:cNvPr>
        <xdr:cNvCxnSpPr/>
      </xdr:nvCxnSpPr>
      <xdr:spPr>
        <a:xfrm>
          <a:off x="18656300" y="10327691"/>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a:extLst>
            <a:ext uri="{FF2B5EF4-FFF2-40B4-BE49-F238E27FC236}">
              <a16:creationId xmlns:a16="http://schemas.microsoft.com/office/drawing/2014/main" id="{27AAA6EB-F7B8-4D71-8588-A2864CB9DEB2}"/>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a:extLst>
            <a:ext uri="{FF2B5EF4-FFF2-40B4-BE49-F238E27FC236}">
              <a16:creationId xmlns:a16="http://schemas.microsoft.com/office/drawing/2014/main" id="{A6A708E1-CA46-4BDE-99D3-3FEC20036D45}"/>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a:extLst>
            <a:ext uri="{FF2B5EF4-FFF2-40B4-BE49-F238E27FC236}">
              <a16:creationId xmlns:a16="http://schemas.microsoft.com/office/drawing/2014/main" id="{B7193BFE-3F3A-4085-BAED-7A9C2B090474}"/>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a:extLst>
            <a:ext uri="{FF2B5EF4-FFF2-40B4-BE49-F238E27FC236}">
              <a16:creationId xmlns:a16="http://schemas.microsoft.com/office/drawing/2014/main" id="{C75FE51C-CA76-49FB-A830-511273603B5D}"/>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92676</xdr:rowOff>
    </xdr:from>
    <xdr:ext cx="469744" cy="259045"/>
    <xdr:sp macro="" textlink="">
      <xdr:nvSpPr>
        <xdr:cNvPr id="613" name="n_1mainValue【学校施設】&#10;一人当たり面積">
          <a:extLst>
            <a:ext uri="{FF2B5EF4-FFF2-40B4-BE49-F238E27FC236}">
              <a16:creationId xmlns:a16="http://schemas.microsoft.com/office/drawing/2014/main" id="{C3378C7A-A06B-4238-9F9D-A95C32316E35}"/>
            </a:ext>
          </a:extLst>
        </xdr:cNvPr>
        <xdr:cNvSpPr txBox="1"/>
      </xdr:nvSpPr>
      <xdr:spPr>
        <a:xfrm>
          <a:off x="21075727" y="1037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87647</xdr:rowOff>
    </xdr:from>
    <xdr:ext cx="469744" cy="259045"/>
    <xdr:sp macro="" textlink="">
      <xdr:nvSpPr>
        <xdr:cNvPr id="614" name="n_2mainValue【学校施設】&#10;一人当たり面積">
          <a:extLst>
            <a:ext uri="{FF2B5EF4-FFF2-40B4-BE49-F238E27FC236}">
              <a16:creationId xmlns:a16="http://schemas.microsoft.com/office/drawing/2014/main" id="{48BA2125-EB99-45A2-985A-B6DEAE235828}"/>
            </a:ext>
          </a:extLst>
        </xdr:cNvPr>
        <xdr:cNvSpPr txBox="1"/>
      </xdr:nvSpPr>
      <xdr:spPr>
        <a:xfrm>
          <a:off x="20199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86275</xdr:rowOff>
    </xdr:from>
    <xdr:ext cx="469744" cy="259045"/>
    <xdr:sp macro="" textlink="">
      <xdr:nvSpPr>
        <xdr:cNvPr id="615" name="n_3mainValue【学校施設】&#10;一人当たり面積">
          <a:extLst>
            <a:ext uri="{FF2B5EF4-FFF2-40B4-BE49-F238E27FC236}">
              <a16:creationId xmlns:a16="http://schemas.microsoft.com/office/drawing/2014/main" id="{B358E353-C78C-4A0C-A042-7931369ABA04}"/>
            </a:ext>
          </a:extLst>
        </xdr:cNvPr>
        <xdr:cNvSpPr txBox="1"/>
      </xdr:nvSpPr>
      <xdr:spPr>
        <a:xfrm>
          <a:off x="19310427" y="1037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82618</xdr:rowOff>
    </xdr:from>
    <xdr:ext cx="469744" cy="259045"/>
    <xdr:sp macro="" textlink="">
      <xdr:nvSpPr>
        <xdr:cNvPr id="616" name="n_4mainValue【学校施設】&#10;一人当たり面積">
          <a:extLst>
            <a:ext uri="{FF2B5EF4-FFF2-40B4-BE49-F238E27FC236}">
              <a16:creationId xmlns:a16="http://schemas.microsoft.com/office/drawing/2014/main" id="{AFA131B0-ED5D-440A-A6E1-D9EE72EAFB3A}"/>
            </a:ext>
          </a:extLst>
        </xdr:cNvPr>
        <xdr:cNvSpPr txBox="1"/>
      </xdr:nvSpPr>
      <xdr:spPr>
        <a:xfrm>
          <a:off x="18421427" y="103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E05F8E66-B27F-4275-9E8E-EA7E2BCDD91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1E7E97A4-2B1F-4879-A616-F9A3788AB3C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BAFDF05D-F4B4-4C21-85A0-1356A7FF060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FB5AB47F-5AC0-43F7-A0A8-DD5B5DD3E95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E92850A5-844B-4CCC-B340-030DCADF074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82CDD94E-49C5-46D9-8712-119A4941B5E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FAC1A420-7BC8-41BA-9797-09BB69A21B7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6A8D2771-6A9A-4981-A799-6B93F99B37D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B3606B22-E5AF-4699-B3CD-D18B6E6D5CC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2EEE94AE-8EE4-4009-A9E1-42D032C960E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982C4AEA-14A2-492A-B325-7AC37E4AA20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8A446CC3-AD25-452B-9151-C64387A0454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57ED8901-41E6-4AC4-B6D2-D0B5B1A5484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1009B2C2-2447-432D-8519-B6CAF4FECD5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6358B8CA-7953-4E37-981F-3ACE18D8CAD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918000B0-984D-449D-B594-C82D433D00D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8C42A713-1C2E-4F9E-A250-ACB4CE2A618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F4C1C984-56DD-4A98-8642-08B190E56E2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BC373C04-680D-4E81-9E22-F8A41D39F7C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D992A748-7E34-4F80-B9A3-9F105D2F112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60CEC9F7-078D-45F3-A156-5228534B706F}"/>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95293ED5-FED7-4767-8646-A9B4996C077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A5563106-7670-49EA-8E88-3E2D4C9292B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EA5411EF-1006-40C6-807E-F08244033A5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3D79CAB0-3BDA-4CE6-A031-FDA8D790166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BA7E9A57-5211-4586-BFB8-9049E38F6E61}"/>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253A0930-D028-43AA-8CDB-5EDAC51910F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4D0571CF-F284-4345-AE01-A0736E2ED4AC}"/>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47339295-66CA-4A7B-B8CF-19663E6325E9}"/>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6CFD8927-A458-4766-9364-817BAD8895AC}"/>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D9A6E974-88A4-485B-AC7E-810AF61CAB10}"/>
            </a:ext>
          </a:extLst>
        </xdr:cNvPr>
        <xdr:cNvSpPr txBox="1"/>
      </xdr:nvSpPr>
      <xdr:spPr>
        <a:xfrm>
          <a:off x="16357600" y="1391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7971F8FE-A560-468A-97F9-30E0AD8E13D0}"/>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5D3BC92D-78E7-4CB5-8C7B-09764313C265}"/>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585D862E-ADAD-48E4-8BD2-0836EA8E43E0}"/>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66FED374-B384-4E8E-BC73-41D2284E45CA}"/>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AE49C72C-FE19-4ECA-B359-58C3B843D46D}"/>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E3EAD3EC-A243-4E33-88C2-98ED741CABF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F6BEDF4D-DA17-4855-B704-F9C5CAADF03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73B78868-6E1C-41C1-B581-8A0A85A3E85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F262F474-ED18-4A3B-ACB1-EE04E8DFBEF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1743DCB4-799F-481A-A7CA-68B726929E1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55880</xdr:rowOff>
    </xdr:from>
    <xdr:to>
      <xdr:col>85</xdr:col>
      <xdr:colOff>177800</xdr:colOff>
      <xdr:row>84</xdr:row>
      <xdr:rowOff>157480</xdr:rowOff>
    </xdr:to>
    <xdr:sp macro="" textlink="">
      <xdr:nvSpPr>
        <xdr:cNvPr id="658" name="楕円 657">
          <a:extLst>
            <a:ext uri="{FF2B5EF4-FFF2-40B4-BE49-F238E27FC236}">
              <a16:creationId xmlns:a16="http://schemas.microsoft.com/office/drawing/2014/main" id="{1A74FE34-7E53-47A4-984A-BC0F7956960F}"/>
            </a:ext>
          </a:extLst>
        </xdr:cNvPr>
        <xdr:cNvSpPr/>
      </xdr:nvSpPr>
      <xdr:spPr>
        <a:xfrm>
          <a:off x="16268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34307</xdr:rowOff>
    </xdr:from>
    <xdr:ext cx="405111" cy="259045"/>
    <xdr:sp macro="" textlink="">
      <xdr:nvSpPr>
        <xdr:cNvPr id="659" name="【児童館】&#10;有形固定資産減価償却率該当値テキスト">
          <a:extLst>
            <a:ext uri="{FF2B5EF4-FFF2-40B4-BE49-F238E27FC236}">
              <a16:creationId xmlns:a16="http://schemas.microsoft.com/office/drawing/2014/main" id="{3C988AC5-76CA-4B19-A649-45C243B68676}"/>
            </a:ext>
          </a:extLst>
        </xdr:cNvPr>
        <xdr:cNvSpPr txBox="1"/>
      </xdr:nvSpPr>
      <xdr:spPr>
        <a:xfrm>
          <a:off x="16357600"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24856</xdr:rowOff>
    </xdr:from>
    <xdr:to>
      <xdr:col>81</xdr:col>
      <xdr:colOff>101600</xdr:colOff>
      <xdr:row>84</xdr:row>
      <xdr:rowOff>126456</xdr:rowOff>
    </xdr:to>
    <xdr:sp macro="" textlink="">
      <xdr:nvSpPr>
        <xdr:cNvPr id="660" name="楕円 659">
          <a:extLst>
            <a:ext uri="{FF2B5EF4-FFF2-40B4-BE49-F238E27FC236}">
              <a16:creationId xmlns:a16="http://schemas.microsoft.com/office/drawing/2014/main" id="{F996A975-1826-45F4-8F62-C2E0A16BD98E}"/>
            </a:ext>
          </a:extLst>
        </xdr:cNvPr>
        <xdr:cNvSpPr/>
      </xdr:nvSpPr>
      <xdr:spPr>
        <a:xfrm>
          <a:off x="15430500" y="144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75656</xdr:rowOff>
    </xdr:from>
    <xdr:to>
      <xdr:col>85</xdr:col>
      <xdr:colOff>127000</xdr:colOff>
      <xdr:row>84</xdr:row>
      <xdr:rowOff>106680</xdr:rowOff>
    </xdr:to>
    <xdr:cxnSp macro="">
      <xdr:nvCxnSpPr>
        <xdr:cNvPr id="661" name="直線コネクタ 660">
          <a:extLst>
            <a:ext uri="{FF2B5EF4-FFF2-40B4-BE49-F238E27FC236}">
              <a16:creationId xmlns:a16="http://schemas.microsoft.com/office/drawing/2014/main" id="{68D1C052-BFA7-4D2E-8A76-4038D6309469}"/>
            </a:ext>
          </a:extLst>
        </xdr:cNvPr>
        <xdr:cNvCxnSpPr/>
      </xdr:nvCxnSpPr>
      <xdr:spPr>
        <a:xfrm>
          <a:off x="15481300" y="1447745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163649</xdr:rowOff>
    </xdr:from>
    <xdr:to>
      <xdr:col>76</xdr:col>
      <xdr:colOff>165100</xdr:colOff>
      <xdr:row>84</xdr:row>
      <xdr:rowOff>93799</xdr:rowOff>
    </xdr:to>
    <xdr:sp macro="" textlink="">
      <xdr:nvSpPr>
        <xdr:cNvPr id="662" name="楕円 661">
          <a:extLst>
            <a:ext uri="{FF2B5EF4-FFF2-40B4-BE49-F238E27FC236}">
              <a16:creationId xmlns:a16="http://schemas.microsoft.com/office/drawing/2014/main" id="{1D35EA04-F60A-401E-8708-80B2D9688BC7}"/>
            </a:ext>
          </a:extLst>
        </xdr:cNvPr>
        <xdr:cNvSpPr/>
      </xdr:nvSpPr>
      <xdr:spPr>
        <a:xfrm>
          <a:off x="14541500" y="143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42999</xdr:rowOff>
    </xdr:from>
    <xdr:to>
      <xdr:col>81</xdr:col>
      <xdr:colOff>50800</xdr:colOff>
      <xdr:row>84</xdr:row>
      <xdr:rowOff>75656</xdr:rowOff>
    </xdr:to>
    <xdr:cxnSp macro="">
      <xdr:nvCxnSpPr>
        <xdr:cNvPr id="663" name="直線コネクタ 662">
          <a:extLst>
            <a:ext uri="{FF2B5EF4-FFF2-40B4-BE49-F238E27FC236}">
              <a16:creationId xmlns:a16="http://schemas.microsoft.com/office/drawing/2014/main" id="{5BFDA763-855E-4881-9C8E-9EFA59ACC0B7}"/>
            </a:ext>
          </a:extLst>
        </xdr:cNvPr>
        <xdr:cNvCxnSpPr/>
      </xdr:nvCxnSpPr>
      <xdr:spPr>
        <a:xfrm>
          <a:off x="14592300" y="144447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145687</xdr:rowOff>
    </xdr:from>
    <xdr:to>
      <xdr:col>72</xdr:col>
      <xdr:colOff>38100</xdr:colOff>
      <xdr:row>84</xdr:row>
      <xdr:rowOff>75837</xdr:rowOff>
    </xdr:to>
    <xdr:sp macro="" textlink="">
      <xdr:nvSpPr>
        <xdr:cNvPr id="664" name="楕円 663">
          <a:extLst>
            <a:ext uri="{FF2B5EF4-FFF2-40B4-BE49-F238E27FC236}">
              <a16:creationId xmlns:a16="http://schemas.microsoft.com/office/drawing/2014/main" id="{4B1B88B5-91A6-4348-9493-ED59F3F93808}"/>
            </a:ext>
          </a:extLst>
        </xdr:cNvPr>
        <xdr:cNvSpPr/>
      </xdr:nvSpPr>
      <xdr:spPr>
        <a:xfrm>
          <a:off x="13652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25037</xdr:rowOff>
    </xdr:from>
    <xdr:to>
      <xdr:col>76</xdr:col>
      <xdr:colOff>114300</xdr:colOff>
      <xdr:row>84</xdr:row>
      <xdr:rowOff>42999</xdr:rowOff>
    </xdr:to>
    <xdr:cxnSp macro="">
      <xdr:nvCxnSpPr>
        <xdr:cNvPr id="665" name="直線コネクタ 664">
          <a:extLst>
            <a:ext uri="{FF2B5EF4-FFF2-40B4-BE49-F238E27FC236}">
              <a16:creationId xmlns:a16="http://schemas.microsoft.com/office/drawing/2014/main" id="{46D3A592-143B-428B-9217-FFE2819A50B0}"/>
            </a:ext>
          </a:extLst>
        </xdr:cNvPr>
        <xdr:cNvCxnSpPr/>
      </xdr:nvCxnSpPr>
      <xdr:spPr>
        <a:xfrm>
          <a:off x="13703300" y="1442683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116295</xdr:rowOff>
    </xdr:from>
    <xdr:to>
      <xdr:col>67</xdr:col>
      <xdr:colOff>101600</xdr:colOff>
      <xdr:row>84</xdr:row>
      <xdr:rowOff>46445</xdr:rowOff>
    </xdr:to>
    <xdr:sp macro="" textlink="">
      <xdr:nvSpPr>
        <xdr:cNvPr id="666" name="楕円 665">
          <a:extLst>
            <a:ext uri="{FF2B5EF4-FFF2-40B4-BE49-F238E27FC236}">
              <a16:creationId xmlns:a16="http://schemas.microsoft.com/office/drawing/2014/main" id="{6F8F70FA-7F73-4239-9036-9BF7C4A728DA}"/>
            </a:ext>
          </a:extLst>
        </xdr:cNvPr>
        <xdr:cNvSpPr/>
      </xdr:nvSpPr>
      <xdr:spPr>
        <a:xfrm>
          <a:off x="12763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167095</xdr:rowOff>
    </xdr:from>
    <xdr:to>
      <xdr:col>71</xdr:col>
      <xdr:colOff>177800</xdr:colOff>
      <xdr:row>84</xdr:row>
      <xdr:rowOff>25037</xdr:rowOff>
    </xdr:to>
    <xdr:cxnSp macro="">
      <xdr:nvCxnSpPr>
        <xdr:cNvPr id="667" name="直線コネクタ 666">
          <a:extLst>
            <a:ext uri="{FF2B5EF4-FFF2-40B4-BE49-F238E27FC236}">
              <a16:creationId xmlns:a16="http://schemas.microsoft.com/office/drawing/2014/main" id="{70D1347C-2341-457E-92D3-1097E275B2DC}"/>
            </a:ext>
          </a:extLst>
        </xdr:cNvPr>
        <xdr:cNvCxnSpPr/>
      </xdr:nvCxnSpPr>
      <xdr:spPr>
        <a:xfrm>
          <a:off x="12814300" y="1439744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668" name="n_1aveValue【児童館】&#10;有形固定資産減価償却率">
          <a:extLst>
            <a:ext uri="{FF2B5EF4-FFF2-40B4-BE49-F238E27FC236}">
              <a16:creationId xmlns:a16="http://schemas.microsoft.com/office/drawing/2014/main" id="{1D3E4A6F-41C1-43A5-A82E-F8B26E75BD8C}"/>
            </a:ext>
          </a:extLst>
        </xdr:cNvPr>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69" name="n_2aveValue【児童館】&#10;有形固定資産減価償却率">
          <a:extLst>
            <a:ext uri="{FF2B5EF4-FFF2-40B4-BE49-F238E27FC236}">
              <a16:creationId xmlns:a16="http://schemas.microsoft.com/office/drawing/2014/main" id="{4DB99A51-F6F4-4756-9A2B-B396A5A9C606}"/>
            </a:ext>
          </a:extLst>
        </xdr:cNvPr>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70" name="n_3aveValue【児童館】&#10;有形固定資産減価償却率">
          <a:extLst>
            <a:ext uri="{FF2B5EF4-FFF2-40B4-BE49-F238E27FC236}">
              <a16:creationId xmlns:a16="http://schemas.microsoft.com/office/drawing/2014/main" id="{BF635578-05BF-43CB-9EA2-443FA66DC8A8}"/>
            </a:ext>
          </a:extLst>
        </xdr:cNvPr>
        <xdr:cNvSpPr txBox="1"/>
      </xdr:nvSpPr>
      <xdr:spPr>
        <a:xfrm>
          <a:off x="13500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671" name="n_4aveValue【児童館】&#10;有形固定資産減価償却率">
          <a:extLst>
            <a:ext uri="{FF2B5EF4-FFF2-40B4-BE49-F238E27FC236}">
              <a16:creationId xmlns:a16="http://schemas.microsoft.com/office/drawing/2014/main" id="{929C1477-60C4-4E8C-B21B-4BD6091CB01B}"/>
            </a:ext>
          </a:extLst>
        </xdr:cNvPr>
        <xdr:cNvSpPr txBox="1"/>
      </xdr:nvSpPr>
      <xdr:spPr>
        <a:xfrm>
          <a:off x="12611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117583</xdr:rowOff>
    </xdr:from>
    <xdr:ext cx="405111" cy="259045"/>
    <xdr:sp macro="" textlink="">
      <xdr:nvSpPr>
        <xdr:cNvPr id="672" name="n_1mainValue【児童館】&#10;有形固定資産減価償却率">
          <a:extLst>
            <a:ext uri="{FF2B5EF4-FFF2-40B4-BE49-F238E27FC236}">
              <a16:creationId xmlns:a16="http://schemas.microsoft.com/office/drawing/2014/main" id="{2173C099-05AF-4F89-A175-AA4C68DDA3CF}"/>
            </a:ext>
          </a:extLst>
        </xdr:cNvPr>
        <xdr:cNvSpPr txBox="1"/>
      </xdr:nvSpPr>
      <xdr:spPr>
        <a:xfrm>
          <a:off x="15266044" y="1451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84926</xdr:rowOff>
    </xdr:from>
    <xdr:ext cx="405111" cy="259045"/>
    <xdr:sp macro="" textlink="">
      <xdr:nvSpPr>
        <xdr:cNvPr id="673" name="n_2mainValue【児童館】&#10;有形固定資産減価償却率">
          <a:extLst>
            <a:ext uri="{FF2B5EF4-FFF2-40B4-BE49-F238E27FC236}">
              <a16:creationId xmlns:a16="http://schemas.microsoft.com/office/drawing/2014/main" id="{99F9687C-3986-4803-B872-237DF97B23E8}"/>
            </a:ext>
          </a:extLst>
        </xdr:cNvPr>
        <xdr:cNvSpPr txBox="1"/>
      </xdr:nvSpPr>
      <xdr:spPr>
        <a:xfrm>
          <a:off x="14389744" y="1448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66964</xdr:rowOff>
    </xdr:from>
    <xdr:ext cx="405111" cy="259045"/>
    <xdr:sp macro="" textlink="">
      <xdr:nvSpPr>
        <xdr:cNvPr id="674" name="n_3mainValue【児童館】&#10;有形固定資産減価償却率">
          <a:extLst>
            <a:ext uri="{FF2B5EF4-FFF2-40B4-BE49-F238E27FC236}">
              <a16:creationId xmlns:a16="http://schemas.microsoft.com/office/drawing/2014/main" id="{B356113F-D9F0-4D71-8146-591EF9BFEF7B}"/>
            </a:ext>
          </a:extLst>
        </xdr:cNvPr>
        <xdr:cNvSpPr txBox="1"/>
      </xdr:nvSpPr>
      <xdr:spPr>
        <a:xfrm>
          <a:off x="135007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37572</xdr:rowOff>
    </xdr:from>
    <xdr:ext cx="405111" cy="259045"/>
    <xdr:sp macro="" textlink="">
      <xdr:nvSpPr>
        <xdr:cNvPr id="675" name="n_4mainValue【児童館】&#10;有形固定資産減価償却率">
          <a:extLst>
            <a:ext uri="{FF2B5EF4-FFF2-40B4-BE49-F238E27FC236}">
              <a16:creationId xmlns:a16="http://schemas.microsoft.com/office/drawing/2014/main" id="{CBD57533-F742-470E-853E-0BDC8269073B}"/>
            </a:ext>
          </a:extLst>
        </xdr:cNvPr>
        <xdr:cNvSpPr txBox="1"/>
      </xdr:nvSpPr>
      <xdr:spPr>
        <a:xfrm>
          <a:off x="126117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6F01F241-9863-4CB7-A943-1B401518C3F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AB73B928-B984-439E-B41B-DA6DFED34F5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535A863-094B-417B-B961-7A326DA24BE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E2791E50-6267-43BA-AAE1-B7B8E1A1E4B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7AD26791-DD8B-40E6-8682-C250A2D3E31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A9B58FEF-AE66-4E62-9EEB-259D6852B80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8D05E86D-D1CE-49AB-A7EC-8C218C305FF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B6C5F680-8FD5-448E-BD26-90C51A8A605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80DBA7D1-3EC1-4134-8DEC-AAD959F9671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9CA56469-B502-4B97-ACC3-C64CCB4D852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E01C72E7-F19E-45DB-8475-A05DA413CD8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4C113207-AFC2-4F03-BD7F-F839C2E65BE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B34BE7BC-B725-4A1E-ABE6-5C03B19E70A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98FE2065-614F-4D0F-97AB-023CF9C9682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22369C39-9379-4720-A70B-0D029A1E7B2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408C78DB-329D-4967-84BA-11116609FC8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A80AF0DA-7FEC-4566-8444-0BCF564B3D2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367875FD-D379-4538-BAFF-DA41AB05AD0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6124CBA0-47B4-4D90-B924-E19473A3AA7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1893D740-85EB-4CC6-ADAB-974D330E073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14C37E1A-FFA0-4372-98C5-542FD9B01D1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CCCB9CF3-A150-47EF-B32B-A02C78A55B6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5D37CF36-D617-4CEB-9303-CBAFAF5AF0B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0A9DF60E-8414-4C1D-8C0F-8868E75CA8B5}"/>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BD0218A6-BAFC-4A6E-AE82-ED9EABA657EF}"/>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F38E90A4-47BD-40CB-8106-42593CEE797D}"/>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a:extLst>
            <a:ext uri="{FF2B5EF4-FFF2-40B4-BE49-F238E27FC236}">
              <a16:creationId xmlns:a16="http://schemas.microsoft.com/office/drawing/2014/main" id="{5AA271B6-CE28-412A-AE04-983AED161F3F}"/>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a:extLst>
            <a:ext uri="{FF2B5EF4-FFF2-40B4-BE49-F238E27FC236}">
              <a16:creationId xmlns:a16="http://schemas.microsoft.com/office/drawing/2014/main" id="{ABE77572-BA69-43C6-8F74-0D0B3CFCE70E}"/>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4" name="【児童館】&#10;一人当たり面積平均値テキスト">
          <a:extLst>
            <a:ext uri="{FF2B5EF4-FFF2-40B4-BE49-F238E27FC236}">
              <a16:creationId xmlns:a16="http://schemas.microsoft.com/office/drawing/2014/main" id="{1CA04EB7-5AD6-4730-B269-6DE884DA5A02}"/>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a:extLst>
            <a:ext uri="{FF2B5EF4-FFF2-40B4-BE49-F238E27FC236}">
              <a16:creationId xmlns:a16="http://schemas.microsoft.com/office/drawing/2014/main" id="{1BF33A59-06B9-4162-B020-C203E0FED5A1}"/>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a:extLst>
            <a:ext uri="{FF2B5EF4-FFF2-40B4-BE49-F238E27FC236}">
              <a16:creationId xmlns:a16="http://schemas.microsoft.com/office/drawing/2014/main" id="{F0565424-1F8C-45BD-892F-DC093AE15522}"/>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A9BF52D2-5189-4039-859A-09702A6065F9}"/>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a:extLst>
            <a:ext uri="{FF2B5EF4-FFF2-40B4-BE49-F238E27FC236}">
              <a16:creationId xmlns:a16="http://schemas.microsoft.com/office/drawing/2014/main" id="{AA1518BA-8E22-46CC-BB23-496305F13E72}"/>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a:extLst>
            <a:ext uri="{FF2B5EF4-FFF2-40B4-BE49-F238E27FC236}">
              <a16:creationId xmlns:a16="http://schemas.microsoft.com/office/drawing/2014/main" id="{9E775420-A912-4E27-8EF3-7057CEA96FF8}"/>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A2C7F487-11DA-4406-91E7-FEEE66386E8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BCF61C58-3E65-4390-96AC-31A0BB8F513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6E602C15-2239-4025-8D68-8E0739BC942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42BF1F49-119D-4F2E-9DB7-2A2C86AE88A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FAD0C4AA-6F8D-419F-8747-5B435F95826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715" name="楕円 714">
          <a:extLst>
            <a:ext uri="{FF2B5EF4-FFF2-40B4-BE49-F238E27FC236}">
              <a16:creationId xmlns:a16="http://schemas.microsoft.com/office/drawing/2014/main" id="{D8638AD7-A910-437C-8D67-14880C1F601A}"/>
            </a:ext>
          </a:extLst>
        </xdr:cNvPr>
        <xdr:cNvSpPr/>
      </xdr:nvSpPr>
      <xdr:spPr>
        <a:xfrm>
          <a:off x="221107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111777</xdr:rowOff>
    </xdr:from>
    <xdr:ext cx="469744" cy="259045"/>
    <xdr:sp macro="" textlink="">
      <xdr:nvSpPr>
        <xdr:cNvPr id="716" name="【児童館】&#10;一人当たり面積該当値テキスト">
          <a:extLst>
            <a:ext uri="{FF2B5EF4-FFF2-40B4-BE49-F238E27FC236}">
              <a16:creationId xmlns:a16="http://schemas.microsoft.com/office/drawing/2014/main" id="{55C00AC1-77C3-43E4-8BEE-3132642FAC3F}"/>
            </a:ext>
          </a:extLst>
        </xdr:cNvPr>
        <xdr:cNvSpPr txBox="1"/>
      </xdr:nvSpPr>
      <xdr:spPr>
        <a:xfrm>
          <a:off x="22199600"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133350</xdr:rowOff>
    </xdr:from>
    <xdr:to>
      <xdr:col>112</xdr:col>
      <xdr:colOff>38100</xdr:colOff>
      <xdr:row>84</xdr:row>
      <xdr:rowOff>63500</xdr:rowOff>
    </xdr:to>
    <xdr:sp macro="" textlink="">
      <xdr:nvSpPr>
        <xdr:cNvPr id="717" name="楕円 716">
          <a:extLst>
            <a:ext uri="{FF2B5EF4-FFF2-40B4-BE49-F238E27FC236}">
              <a16:creationId xmlns:a16="http://schemas.microsoft.com/office/drawing/2014/main" id="{EADB2696-BE8E-49BA-98F1-C0C6BF65E984}"/>
            </a:ext>
          </a:extLst>
        </xdr:cNvPr>
        <xdr:cNvSpPr/>
      </xdr:nvSpPr>
      <xdr:spPr>
        <a:xfrm>
          <a:off x="21272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12700</xdr:rowOff>
    </xdr:from>
    <xdr:to>
      <xdr:col>116</xdr:col>
      <xdr:colOff>63500</xdr:colOff>
      <xdr:row>84</xdr:row>
      <xdr:rowOff>12700</xdr:rowOff>
    </xdr:to>
    <xdr:cxnSp macro="">
      <xdr:nvCxnSpPr>
        <xdr:cNvPr id="718" name="直線コネクタ 717">
          <a:extLst>
            <a:ext uri="{FF2B5EF4-FFF2-40B4-BE49-F238E27FC236}">
              <a16:creationId xmlns:a16="http://schemas.microsoft.com/office/drawing/2014/main" id="{736FDF01-CCB2-4FC9-A01B-599CBAF3A57C}"/>
            </a:ext>
          </a:extLst>
        </xdr:cNvPr>
        <xdr:cNvCxnSpPr/>
      </xdr:nvCxnSpPr>
      <xdr:spPr>
        <a:xfrm>
          <a:off x="21323300" y="14414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719" name="楕円 718">
          <a:extLst>
            <a:ext uri="{FF2B5EF4-FFF2-40B4-BE49-F238E27FC236}">
              <a16:creationId xmlns:a16="http://schemas.microsoft.com/office/drawing/2014/main" id="{430A75C1-7DE3-45B7-B4FC-0190AFFB53A6}"/>
            </a:ext>
          </a:extLst>
        </xdr:cNvPr>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12700</xdr:rowOff>
    </xdr:to>
    <xdr:cxnSp macro="">
      <xdr:nvCxnSpPr>
        <xdr:cNvPr id="720" name="直線コネクタ 719">
          <a:extLst>
            <a:ext uri="{FF2B5EF4-FFF2-40B4-BE49-F238E27FC236}">
              <a16:creationId xmlns:a16="http://schemas.microsoft.com/office/drawing/2014/main" id="{C4C76081-AA9A-4E01-AB16-10B036AB8873}"/>
            </a:ext>
          </a:extLst>
        </xdr:cNvPr>
        <xdr:cNvCxnSpPr/>
      </xdr:nvCxnSpPr>
      <xdr:spPr>
        <a:xfrm>
          <a:off x="20434300" y="14401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21" name="楕円 720">
          <a:extLst>
            <a:ext uri="{FF2B5EF4-FFF2-40B4-BE49-F238E27FC236}">
              <a16:creationId xmlns:a16="http://schemas.microsoft.com/office/drawing/2014/main" id="{1595F9BB-E260-40BB-9C5B-3AD7294B152C}"/>
            </a:ext>
          </a:extLst>
        </xdr:cNvPr>
        <xdr:cNvSpPr/>
      </xdr:nvSpPr>
      <xdr:spPr>
        <a:xfrm>
          <a:off x="19494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0</xdr:rowOff>
    </xdr:from>
    <xdr:to>
      <xdr:col>107</xdr:col>
      <xdr:colOff>50800</xdr:colOff>
      <xdr:row>84</xdr:row>
      <xdr:rowOff>0</xdr:rowOff>
    </xdr:to>
    <xdr:cxnSp macro="">
      <xdr:nvCxnSpPr>
        <xdr:cNvPr id="722" name="直線コネクタ 721">
          <a:extLst>
            <a:ext uri="{FF2B5EF4-FFF2-40B4-BE49-F238E27FC236}">
              <a16:creationId xmlns:a16="http://schemas.microsoft.com/office/drawing/2014/main" id="{EF454AFF-A194-441D-93A1-A78D142DA0C1}"/>
            </a:ext>
          </a:extLst>
        </xdr:cNvPr>
        <xdr:cNvCxnSpPr/>
      </xdr:nvCxnSpPr>
      <xdr:spPr>
        <a:xfrm>
          <a:off x="19545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23" name="楕円 722">
          <a:extLst>
            <a:ext uri="{FF2B5EF4-FFF2-40B4-BE49-F238E27FC236}">
              <a16:creationId xmlns:a16="http://schemas.microsoft.com/office/drawing/2014/main" id="{80CD352A-6249-4465-85E8-924845C9B0B0}"/>
            </a:ext>
          </a:extLst>
        </xdr:cNvPr>
        <xdr:cNvSpPr/>
      </xdr:nvSpPr>
      <xdr:spPr>
        <a:xfrm>
          <a:off x="18605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0</xdr:rowOff>
    </xdr:to>
    <xdr:cxnSp macro="">
      <xdr:nvCxnSpPr>
        <xdr:cNvPr id="724" name="直線コネクタ 723">
          <a:extLst>
            <a:ext uri="{FF2B5EF4-FFF2-40B4-BE49-F238E27FC236}">
              <a16:creationId xmlns:a16="http://schemas.microsoft.com/office/drawing/2014/main" id="{B8C1F260-5052-4A8D-91F0-06174B0C8D21}"/>
            </a:ext>
          </a:extLst>
        </xdr:cNvPr>
        <xdr:cNvCxnSpPr/>
      </xdr:nvCxnSpPr>
      <xdr:spPr>
        <a:xfrm>
          <a:off x="18656300" y="1440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5" name="n_1aveValue【児童館】&#10;一人当たり面積">
          <a:extLst>
            <a:ext uri="{FF2B5EF4-FFF2-40B4-BE49-F238E27FC236}">
              <a16:creationId xmlns:a16="http://schemas.microsoft.com/office/drawing/2014/main" id="{3A5044A3-9EBC-4D25-BDFF-170C03ED10FD}"/>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6" name="n_2aveValue【児童館】&#10;一人当たり面積">
          <a:extLst>
            <a:ext uri="{FF2B5EF4-FFF2-40B4-BE49-F238E27FC236}">
              <a16:creationId xmlns:a16="http://schemas.microsoft.com/office/drawing/2014/main" id="{A8608F3B-E535-427A-9FBE-C1FB1EAD1330}"/>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727" name="n_3aveValue【児童館】&#10;一人当たり面積">
          <a:extLst>
            <a:ext uri="{FF2B5EF4-FFF2-40B4-BE49-F238E27FC236}">
              <a16:creationId xmlns:a16="http://schemas.microsoft.com/office/drawing/2014/main" id="{B7CC064A-6B5B-4BAA-87B9-6F5120C5E5E1}"/>
            </a:ext>
          </a:extLst>
        </xdr:cNvPr>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728" name="n_4aveValue【児童館】&#10;一人当たり面積">
          <a:extLst>
            <a:ext uri="{FF2B5EF4-FFF2-40B4-BE49-F238E27FC236}">
              <a16:creationId xmlns:a16="http://schemas.microsoft.com/office/drawing/2014/main" id="{2FFBDA4A-1636-46AB-9979-83522492DD08}"/>
            </a:ext>
          </a:extLst>
        </xdr:cNvPr>
        <xdr:cNvSpPr txBox="1"/>
      </xdr:nvSpPr>
      <xdr:spPr>
        <a:xfrm>
          <a:off x="18421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54627</xdr:rowOff>
    </xdr:from>
    <xdr:ext cx="469744" cy="259045"/>
    <xdr:sp macro="" textlink="">
      <xdr:nvSpPr>
        <xdr:cNvPr id="729" name="n_1mainValue【児童館】&#10;一人当たり面積">
          <a:extLst>
            <a:ext uri="{FF2B5EF4-FFF2-40B4-BE49-F238E27FC236}">
              <a16:creationId xmlns:a16="http://schemas.microsoft.com/office/drawing/2014/main" id="{C3C734D6-5B3E-40F7-88D1-58F7DB50B5E2}"/>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0" name="n_2mainValue【児童館】&#10;一人当たり面積">
          <a:extLst>
            <a:ext uri="{FF2B5EF4-FFF2-40B4-BE49-F238E27FC236}">
              <a16:creationId xmlns:a16="http://schemas.microsoft.com/office/drawing/2014/main" id="{444ACEC7-55F1-4FC0-B22E-00C848533E4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1" name="n_3mainValue【児童館】&#10;一人当たり面積">
          <a:extLst>
            <a:ext uri="{FF2B5EF4-FFF2-40B4-BE49-F238E27FC236}">
              <a16:creationId xmlns:a16="http://schemas.microsoft.com/office/drawing/2014/main" id="{D8B1153D-BA72-4053-B8C4-6AB919ADF1EF}"/>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2" name="n_4mainValue【児童館】&#10;一人当たり面積">
          <a:extLst>
            <a:ext uri="{FF2B5EF4-FFF2-40B4-BE49-F238E27FC236}">
              <a16:creationId xmlns:a16="http://schemas.microsoft.com/office/drawing/2014/main" id="{42B8890C-B7C1-486E-9479-0F250D9C1423}"/>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E9718321-CF79-4C78-80A1-4EDE62C3FD5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44753729-7226-409E-A5EF-96623406D78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4098CB90-E50A-4775-9562-70F9489BE94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3B44AFD3-F7CF-40D0-BA0E-F0ACEE7A8DF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B0F99C2E-8738-405C-B85A-C21F215AB92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B198774A-0721-4565-AE16-53712D34D46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64AD2B90-047C-40E8-A974-2F9A07B79D5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96C6420F-E71E-4CEA-92EC-1D9E96E7DE2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FD480888-F016-47B9-A835-62554E8EF63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B81DF3C3-0BCA-4982-9B12-DD9DF7944CB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808CC002-DD16-432D-BCF2-8B464435A4F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A941C753-0549-4049-B44C-07D929BC468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E0E6D7A0-38ED-45E2-81F5-1FDB43B4A5F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0DF7340C-BA77-4703-B513-83CBF6138A4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4F06CF49-6475-4E28-B5E4-E0C599747ED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F1A939DD-3A0D-4C8F-9891-D8FC0931490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5EE6D06E-BBE0-4F61-A8BF-0E01F72FA2A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D2AB0344-F764-4FF9-9162-CCC4DC01D84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32C38CC8-3A7E-47B9-809A-26E954EAE2D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C8F93009-767A-47B3-9A5C-C18C76AFF22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047D552F-BE8F-4688-8656-EE2A5F26C87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6AB9699D-51E1-4C18-972E-5DE2BCFC3B4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41DAB1A6-D022-400D-8BA0-3EE79659DCD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F467A3E9-3472-494C-9C93-4AE31A8ACFB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6A3F2439-854E-48A5-A4E6-06FA58C987D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58" name="直線コネクタ 757">
          <a:extLst>
            <a:ext uri="{FF2B5EF4-FFF2-40B4-BE49-F238E27FC236}">
              <a16:creationId xmlns:a16="http://schemas.microsoft.com/office/drawing/2014/main" id="{06DC431D-EE43-4680-B40A-1BD01C82BA1E}"/>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9" name="【公民館】&#10;有形固定資産減価償却率最小値テキスト">
          <a:extLst>
            <a:ext uri="{FF2B5EF4-FFF2-40B4-BE49-F238E27FC236}">
              <a16:creationId xmlns:a16="http://schemas.microsoft.com/office/drawing/2014/main" id="{3D76F16C-8EC0-456F-B399-6DC03F3BE04E}"/>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0" name="直線コネクタ 759">
          <a:extLst>
            <a:ext uri="{FF2B5EF4-FFF2-40B4-BE49-F238E27FC236}">
              <a16:creationId xmlns:a16="http://schemas.microsoft.com/office/drawing/2014/main" id="{2E5D86AF-5EE5-41E2-AFD2-89CB58542D88}"/>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1" name="【公民館】&#10;有形固定資産減価償却率最大値テキスト">
          <a:extLst>
            <a:ext uri="{FF2B5EF4-FFF2-40B4-BE49-F238E27FC236}">
              <a16:creationId xmlns:a16="http://schemas.microsoft.com/office/drawing/2014/main" id="{EAA2B191-EB63-4012-BF8A-473379FA8C3A}"/>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2" name="直線コネクタ 761">
          <a:extLst>
            <a:ext uri="{FF2B5EF4-FFF2-40B4-BE49-F238E27FC236}">
              <a16:creationId xmlns:a16="http://schemas.microsoft.com/office/drawing/2014/main" id="{DFDB3ADD-6EB8-493B-B491-2E7BF9B1BB87}"/>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763" name="【公民館】&#10;有形固定資産減価償却率平均値テキスト">
          <a:extLst>
            <a:ext uri="{FF2B5EF4-FFF2-40B4-BE49-F238E27FC236}">
              <a16:creationId xmlns:a16="http://schemas.microsoft.com/office/drawing/2014/main" id="{793EBB5B-BB55-4F6B-BC09-70D8E0EBA355}"/>
            </a:ext>
          </a:extLst>
        </xdr:cNvPr>
        <xdr:cNvSpPr txBox="1"/>
      </xdr:nvSpPr>
      <xdr:spPr>
        <a:xfrm>
          <a:off x="16357600" y="1808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4" name="フローチャート: 判断 763">
          <a:extLst>
            <a:ext uri="{FF2B5EF4-FFF2-40B4-BE49-F238E27FC236}">
              <a16:creationId xmlns:a16="http://schemas.microsoft.com/office/drawing/2014/main" id="{F4F64140-E92B-4A27-800B-D4DE1E9DAE01}"/>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5" name="フローチャート: 判断 764">
          <a:extLst>
            <a:ext uri="{FF2B5EF4-FFF2-40B4-BE49-F238E27FC236}">
              <a16:creationId xmlns:a16="http://schemas.microsoft.com/office/drawing/2014/main" id="{C3BEFA68-AD04-4825-A6EC-4B8B741DA263}"/>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6" name="フローチャート: 判断 765">
          <a:extLst>
            <a:ext uri="{FF2B5EF4-FFF2-40B4-BE49-F238E27FC236}">
              <a16:creationId xmlns:a16="http://schemas.microsoft.com/office/drawing/2014/main" id="{325CF726-AC2B-4D88-96E7-1D6925FC35AE}"/>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7" name="フローチャート: 判断 766">
          <a:extLst>
            <a:ext uri="{FF2B5EF4-FFF2-40B4-BE49-F238E27FC236}">
              <a16:creationId xmlns:a16="http://schemas.microsoft.com/office/drawing/2014/main" id="{ADECE3D0-4EF4-443A-8E43-3D288955939C}"/>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68" name="フローチャート: 判断 767">
          <a:extLst>
            <a:ext uri="{FF2B5EF4-FFF2-40B4-BE49-F238E27FC236}">
              <a16:creationId xmlns:a16="http://schemas.microsoft.com/office/drawing/2014/main" id="{CCC2A467-511D-49B8-B6CB-1E1CA0C107B2}"/>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A2FBF65E-9585-453B-906C-D2D8CD8F93D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97453667-C494-43DB-8418-6A26EB6D53E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F1BC05E3-AEE6-4209-B707-18BCE3DAF64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A057F12E-9E2A-4084-B034-DE9A5612CBE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26B15D17-0309-4E29-8F45-8760ACF292C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98879</xdr:rowOff>
    </xdr:from>
    <xdr:to>
      <xdr:col>85</xdr:col>
      <xdr:colOff>177800</xdr:colOff>
      <xdr:row>103</xdr:row>
      <xdr:rowOff>29029</xdr:rowOff>
    </xdr:to>
    <xdr:sp macro="" textlink="">
      <xdr:nvSpPr>
        <xdr:cNvPr id="774" name="楕円 773">
          <a:extLst>
            <a:ext uri="{FF2B5EF4-FFF2-40B4-BE49-F238E27FC236}">
              <a16:creationId xmlns:a16="http://schemas.microsoft.com/office/drawing/2014/main" id="{511127C8-B8D8-4894-9755-1EE16C214124}"/>
            </a:ext>
          </a:extLst>
        </xdr:cNvPr>
        <xdr:cNvSpPr/>
      </xdr:nvSpPr>
      <xdr:spPr>
        <a:xfrm>
          <a:off x="16268700" y="175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121756</xdr:rowOff>
    </xdr:from>
    <xdr:ext cx="405111" cy="259045"/>
    <xdr:sp macro="" textlink="">
      <xdr:nvSpPr>
        <xdr:cNvPr id="775" name="【公民館】&#10;有形固定資産減価償却率該当値テキスト">
          <a:extLst>
            <a:ext uri="{FF2B5EF4-FFF2-40B4-BE49-F238E27FC236}">
              <a16:creationId xmlns:a16="http://schemas.microsoft.com/office/drawing/2014/main" id="{75BAB017-3D11-432D-9417-D73D51EA403C}"/>
            </a:ext>
          </a:extLst>
        </xdr:cNvPr>
        <xdr:cNvSpPr txBox="1"/>
      </xdr:nvSpPr>
      <xdr:spPr>
        <a:xfrm>
          <a:off x="16357600" y="1743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56424</xdr:rowOff>
    </xdr:from>
    <xdr:to>
      <xdr:col>81</xdr:col>
      <xdr:colOff>101600</xdr:colOff>
      <xdr:row>102</xdr:row>
      <xdr:rowOff>158024</xdr:rowOff>
    </xdr:to>
    <xdr:sp macro="" textlink="">
      <xdr:nvSpPr>
        <xdr:cNvPr id="776" name="楕円 775">
          <a:extLst>
            <a:ext uri="{FF2B5EF4-FFF2-40B4-BE49-F238E27FC236}">
              <a16:creationId xmlns:a16="http://schemas.microsoft.com/office/drawing/2014/main" id="{4ACCA37F-AFDA-486B-862D-BA9971BD5B33}"/>
            </a:ext>
          </a:extLst>
        </xdr:cNvPr>
        <xdr:cNvSpPr/>
      </xdr:nvSpPr>
      <xdr:spPr>
        <a:xfrm>
          <a:off x="15430500" y="175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107224</xdr:rowOff>
    </xdr:from>
    <xdr:to>
      <xdr:col>85</xdr:col>
      <xdr:colOff>127000</xdr:colOff>
      <xdr:row>102</xdr:row>
      <xdr:rowOff>149679</xdr:rowOff>
    </xdr:to>
    <xdr:cxnSp macro="">
      <xdr:nvCxnSpPr>
        <xdr:cNvPr id="777" name="直線コネクタ 776">
          <a:extLst>
            <a:ext uri="{FF2B5EF4-FFF2-40B4-BE49-F238E27FC236}">
              <a16:creationId xmlns:a16="http://schemas.microsoft.com/office/drawing/2014/main" id="{CF48C277-45AE-49AD-B18D-983DD9080C55}"/>
            </a:ext>
          </a:extLst>
        </xdr:cNvPr>
        <xdr:cNvCxnSpPr/>
      </xdr:nvCxnSpPr>
      <xdr:spPr>
        <a:xfrm>
          <a:off x="15481300" y="1759512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38463</xdr:rowOff>
    </xdr:from>
    <xdr:to>
      <xdr:col>76</xdr:col>
      <xdr:colOff>165100</xdr:colOff>
      <xdr:row>102</xdr:row>
      <xdr:rowOff>140063</xdr:rowOff>
    </xdr:to>
    <xdr:sp macro="" textlink="">
      <xdr:nvSpPr>
        <xdr:cNvPr id="778" name="楕円 777">
          <a:extLst>
            <a:ext uri="{FF2B5EF4-FFF2-40B4-BE49-F238E27FC236}">
              <a16:creationId xmlns:a16="http://schemas.microsoft.com/office/drawing/2014/main" id="{D72D3302-2A4F-43DC-A7EB-76A754C85A7E}"/>
            </a:ext>
          </a:extLst>
        </xdr:cNvPr>
        <xdr:cNvSpPr/>
      </xdr:nvSpPr>
      <xdr:spPr>
        <a:xfrm>
          <a:off x="145415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89263</xdr:rowOff>
    </xdr:from>
    <xdr:to>
      <xdr:col>81</xdr:col>
      <xdr:colOff>50800</xdr:colOff>
      <xdr:row>102</xdr:row>
      <xdr:rowOff>107224</xdr:rowOff>
    </xdr:to>
    <xdr:cxnSp macro="">
      <xdr:nvCxnSpPr>
        <xdr:cNvPr id="779" name="直線コネクタ 778">
          <a:extLst>
            <a:ext uri="{FF2B5EF4-FFF2-40B4-BE49-F238E27FC236}">
              <a16:creationId xmlns:a16="http://schemas.microsoft.com/office/drawing/2014/main" id="{83D4A021-3082-4F44-9FEE-8337A9250CAF}"/>
            </a:ext>
          </a:extLst>
        </xdr:cNvPr>
        <xdr:cNvCxnSpPr/>
      </xdr:nvCxnSpPr>
      <xdr:spPr>
        <a:xfrm>
          <a:off x="14592300" y="1757716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162561</xdr:rowOff>
    </xdr:from>
    <xdr:to>
      <xdr:col>72</xdr:col>
      <xdr:colOff>38100</xdr:colOff>
      <xdr:row>102</xdr:row>
      <xdr:rowOff>92711</xdr:rowOff>
    </xdr:to>
    <xdr:sp macro="" textlink="">
      <xdr:nvSpPr>
        <xdr:cNvPr id="780" name="楕円 779">
          <a:extLst>
            <a:ext uri="{FF2B5EF4-FFF2-40B4-BE49-F238E27FC236}">
              <a16:creationId xmlns:a16="http://schemas.microsoft.com/office/drawing/2014/main" id="{6426104C-A578-44A4-B9B7-391D9A739048}"/>
            </a:ext>
          </a:extLst>
        </xdr:cNvPr>
        <xdr:cNvSpPr/>
      </xdr:nvSpPr>
      <xdr:spPr>
        <a:xfrm>
          <a:off x="136525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41911</xdr:rowOff>
    </xdr:from>
    <xdr:to>
      <xdr:col>76</xdr:col>
      <xdr:colOff>114300</xdr:colOff>
      <xdr:row>102</xdr:row>
      <xdr:rowOff>89263</xdr:rowOff>
    </xdr:to>
    <xdr:cxnSp macro="">
      <xdr:nvCxnSpPr>
        <xdr:cNvPr id="781" name="直線コネクタ 780">
          <a:extLst>
            <a:ext uri="{FF2B5EF4-FFF2-40B4-BE49-F238E27FC236}">
              <a16:creationId xmlns:a16="http://schemas.microsoft.com/office/drawing/2014/main" id="{F131E4A4-B279-475C-8FCB-B739E2B3950A}"/>
            </a:ext>
          </a:extLst>
        </xdr:cNvPr>
        <xdr:cNvCxnSpPr/>
      </xdr:nvCxnSpPr>
      <xdr:spPr>
        <a:xfrm>
          <a:off x="13703300" y="17529811"/>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116839</xdr:rowOff>
    </xdr:from>
    <xdr:to>
      <xdr:col>67</xdr:col>
      <xdr:colOff>101600</xdr:colOff>
      <xdr:row>102</xdr:row>
      <xdr:rowOff>46989</xdr:rowOff>
    </xdr:to>
    <xdr:sp macro="" textlink="">
      <xdr:nvSpPr>
        <xdr:cNvPr id="782" name="楕円 781">
          <a:extLst>
            <a:ext uri="{FF2B5EF4-FFF2-40B4-BE49-F238E27FC236}">
              <a16:creationId xmlns:a16="http://schemas.microsoft.com/office/drawing/2014/main" id="{CFDF06D3-3BF1-44F0-A095-DD463507FA76}"/>
            </a:ext>
          </a:extLst>
        </xdr:cNvPr>
        <xdr:cNvSpPr/>
      </xdr:nvSpPr>
      <xdr:spPr>
        <a:xfrm>
          <a:off x="12763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167639</xdr:rowOff>
    </xdr:from>
    <xdr:to>
      <xdr:col>71</xdr:col>
      <xdr:colOff>177800</xdr:colOff>
      <xdr:row>102</xdr:row>
      <xdr:rowOff>41911</xdr:rowOff>
    </xdr:to>
    <xdr:cxnSp macro="">
      <xdr:nvCxnSpPr>
        <xdr:cNvPr id="783" name="直線コネクタ 782">
          <a:extLst>
            <a:ext uri="{FF2B5EF4-FFF2-40B4-BE49-F238E27FC236}">
              <a16:creationId xmlns:a16="http://schemas.microsoft.com/office/drawing/2014/main" id="{57FFC654-66A6-4AAF-9CD5-F6547FDEC8F8}"/>
            </a:ext>
          </a:extLst>
        </xdr:cNvPr>
        <xdr:cNvCxnSpPr/>
      </xdr:nvCxnSpPr>
      <xdr:spPr>
        <a:xfrm>
          <a:off x="12814300" y="174840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784" name="n_1aveValue【公民館】&#10;有形固定資産減価償却率">
          <a:extLst>
            <a:ext uri="{FF2B5EF4-FFF2-40B4-BE49-F238E27FC236}">
              <a16:creationId xmlns:a16="http://schemas.microsoft.com/office/drawing/2014/main" id="{9E5F2DEE-EE82-4CED-99A7-10FA153441EE}"/>
            </a:ext>
          </a:extLst>
        </xdr:cNvPr>
        <xdr:cNvSpPr txBox="1"/>
      </xdr:nvSpPr>
      <xdr:spPr>
        <a:xfrm>
          <a:off x="152660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785" name="n_2aveValue【公民館】&#10;有形固定資産減価償却率">
          <a:extLst>
            <a:ext uri="{FF2B5EF4-FFF2-40B4-BE49-F238E27FC236}">
              <a16:creationId xmlns:a16="http://schemas.microsoft.com/office/drawing/2014/main" id="{37A933A7-114F-4AA1-8430-28E203564289}"/>
            </a:ext>
          </a:extLst>
        </xdr:cNvPr>
        <xdr:cNvSpPr txBox="1"/>
      </xdr:nvSpPr>
      <xdr:spPr>
        <a:xfrm>
          <a:off x="14389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786" name="n_3aveValue【公民館】&#10;有形固定資産減価償却率">
          <a:extLst>
            <a:ext uri="{FF2B5EF4-FFF2-40B4-BE49-F238E27FC236}">
              <a16:creationId xmlns:a16="http://schemas.microsoft.com/office/drawing/2014/main" id="{3BB82AD8-1F0A-4E39-8973-50052CC2206B}"/>
            </a:ext>
          </a:extLst>
        </xdr:cNvPr>
        <xdr:cNvSpPr txBox="1"/>
      </xdr:nvSpPr>
      <xdr:spPr>
        <a:xfrm>
          <a:off x="13500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787" name="n_4aveValue【公民館】&#10;有形固定資産減価償却率">
          <a:extLst>
            <a:ext uri="{FF2B5EF4-FFF2-40B4-BE49-F238E27FC236}">
              <a16:creationId xmlns:a16="http://schemas.microsoft.com/office/drawing/2014/main" id="{129A1A9E-F854-4ACB-B949-7E2A37AEBD67}"/>
            </a:ext>
          </a:extLst>
        </xdr:cNvPr>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3101</xdr:rowOff>
    </xdr:from>
    <xdr:ext cx="405111" cy="259045"/>
    <xdr:sp macro="" textlink="">
      <xdr:nvSpPr>
        <xdr:cNvPr id="788" name="n_1mainValue【公民館】&#10;有形固定資産減価償却率">
          <a:extLst>
            <a:ext uri="{FF2B5EF4-FFF2-40B4-BE49-F238E27FC236}">
              <a16:creationId xmlns:a16="http://schemas.microsoft.com/office/drawing/2014/main" id="{B560A9D9-C806-414D-ABC0-8AB9229289C4}"/>
            </a:ext>
          </a:extLst>
        </xdr:cNvPr>
        <xdr:cNvSpPr txBox="1"/>
      </xdr:nvSpPr>
      <xdr:spPr>
        <a:xfrm>
          <a:off x="15266044" y="1731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156590</xdr:rowOff>
    </xdr:from>
    <xdr:ext cx="405111" cy="259045"/>
    <xdr:sp macro="" textlink="">
      <xdr:nvSpPr>
        <xdr:cNvPr id="789" name="n_2mainValue【公民館】&#10;有形固定資産減価償却率">
          <a:extLst>
            <a:ext uri="{FF2B5EF4-FFF2-40B4-BE49-F238E27FC236}">
              <a16:creationId xmlns:a16="http://schemas.microsoft.com/office/drawing/2014/main" id="{45F5F4DD-189C-43BA-A2DF-68845349F391}"/>
            </a:ext>
          </a:extLst>
        </xdr:cNvPr>
        <xdr:cNvSpPr txBox="1"/>
      </xdr:nvSpPr>
      <xdr:spPr>
        <a:xfrm>
          <a:off x="14389744" y="1730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109238</xdr:rowOff>
    </xdr:from>
    <xdr:ext cx="405111" cy="259045"/>
    <xdr:sp macro="" textlink="">
      <xdr:nvSpPr>
        <xdr:cNvPr id="790" name="n_3mainValue【公民館】&#10;有形固定資産減価償却率">
          <a:extLst>
            <a:ext uri="{FF2B5EF4-FFF2-40B4-BE49-F238E27FC236}">
              <a16:creationId xmlns:a16="http://schemas.microsoft.com/office/drawing/2014/main" id="{FF3D4C94-08D5-4112-886F-2C843C090B79}"/>
            </a:ext>
          </a:extLst>
        </xdr:cNvPr>
        <xdr:cNvSpPr txBox="1"/>
      </xdr:nvSpPr>
      <xdr:spPr>
        <a:xfrm>
          <a:off x="13500744" y="1725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63516</xdr:rowOff>
    </xdr:from>
    <xdr:ext cx="405111" cy="259045"/>
    <xdr:sp macro="" textlink="">
      <xdr:nvSpPr>
        <xdr:cNvPr id="791" name="n_4mainValue【公民館】&#10;有形固定資産減価償却率">
          <a:extLst>
            <a:ext uri="{FF2B5EF4-FFF2-40B4-BE49-F238E27FC236}">
              <a16:creationId xmlns:a16="http://schemas.microsoft.com/office/drawing/2014/main" id="{1E96078D-A4A6-470F-8645-A8267BD7F636}"/>
            </a:ext>
          </a:extLst>
        </xdr:cNvPr>
        <xdr:cNvSpPr txBox="1"/>
      </xdr:nvSpPr>
      <xdr:spPr>
        <a:xfrm>
          <a:off x="126117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9B3EE30C-1328-40B4-96F9-70E9AB08C6D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1C6712C0-78A1-49C1-9448-169BBC49247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58616B0F-A43D-4F66-9263-56BE566E469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56C5484E-C403-473D-9F0E-17373F290F1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F7C708A9-E859-422C-9710-ACE09F2EFB7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F5C9E46F-51C8-45C1-A21C-38FDFA19667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D2123C09-D9DD-43C8-9BF1-4C430A85C99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8F4BA1F1-AFA4-48DD-98D1-43F2A3879E4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3FCADBA0-0046-4B35-BC91-5898F4F6E4A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05B15F6A-9842-4ABD-B6B8-00EE83FE571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97F84208-A3AE-4ED3-BCC8-253F52F28DB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B53788EF-AF5E-46B2-8311-B5A2C0A13F3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0F67E3AF-50D8-4615-8898-A8D7A47988C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38DC1B24-483A-4A66-A045-D039467E346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06AA34B0-ABC8-4E2B-9C8C-920E80826B6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B1EB331B-00CD-4C9F-8B39-D9789BBDA7F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99C31F66-0D25-4757-9176-215978910EE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94CF8CC8-98E1-42B3-A50A-60C53849234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28014A7E-D9D1-4A5D-9786-3F7D04C186F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AB1EB745-86B6-4B60-AE9C-DB02CC7CA56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89BED4AF-5AB8-4C2B-AC58-64EF658B7F6A}"/>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88F19338-AEAA-41B2-BCF0-5E2A7D35F80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E98048BE-5024-42C6-8276-DD101168360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A38191A4-9EB3-4F87-8D37-23201C9D5EB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12C12047-0911-4868-9DDA-8FC2AD5DA7C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7" name="直線コネクタ 816">
          <a:extLst>
            <a:ext uri="{FF2B5EF4-FFF2-40B4-BE49-F238E27FC236}">
              <a16:creationId xmlns:a16="http://schemas.microsoft.com/office/drawing/2014/main" id="{1C27D911-1386-4454-B1A8-29719A046CC9}"/>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8" name="【公民館】&#10;一人当たり面積最小値テキスト">
          <a:extLst>
            <a:ext uri="{FF2B5EF4-FFF2-40B4-BE49-F238E27FC236}">
              <a16:creationId xmlns:a16="http://schemas.microsoft.com/office/drawing/2014/main" id="{84985C46-E309-40D3-B35C-A48F7F3F44B6}"/>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9" name="直線コネクタ 818">
          <a:extLst>
            <a:ext uri="{FF2B5EF4-FFF2-40B4-BE49-F238E27FC236}">
              <a16:creationId xmlns:a16="http://schemas.microsoft.com/office/drawing/2014/main" id="{29AB7CDB-03E1-48B7-905C-22099AB4A999}"/>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0" name="【公民館】&#10;一人当たり面積最大値テキスト">
          <a:extLst>
            <a:ext uri="{FF2B5EF4-FFF2-40B4-BE49-F238E27FC236}">
              <a16:creationId xmlns:a16="http://schemas.microsoft.com/office/drawing/2014/main" id="{DD6E8DE5-D4E4-4603-A9AA-2399D56B3261}"/>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1" name="直線コネクタ 820">
          <a:extLst>
            <a:ext uri="{FF2B5EF4-FFF2-40B4-BE49-F238E27FC236}">
              <a16:creationId xmlns:a16="http://schemas.microsoft.com/office/drawing/2014/main" id="{AC86BD40-2FFB-412D-821A-4C6840E316C1}"/>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822" name="【公民館】&#10;一人当たり面積平均値テキスト">
          <a:extLst>
            <a:ext uri="{FF2B5EF4-FFF2-40B4-BE49-F238E27FC236}">
              <a16:creationId xmlns:a16="http://schemas.microsoft.com/office/drawing/2014/main" id="{03BAB7D6-C417-473B-B60D-F41F42F978EB}"/>
            </a:ext>
          </a:extLst>
        </xdr:cNvPr>
        <xdr:cNvSpPr txBox="1"/>
      </xdr:nvSpPr>
      <xdr:spPr>
        <a:xfrm>
          <a:off x="22199600" y="1824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3" name="フローチャート: 判断 822">
          <a:extLst>
            <a:ext uri="{FF2B5EF4-FFF2-40B4-BE49-F238E27FC236}">
              <a16:creationId xmlns:a16="http://schemas.microsoft.com/office/drawing/2014/main" id="{374ECB2D-7A36-4A7A-85F6-546DCE96E203}"/>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4" name="フローチャート: 判断 823">
          <a:extLst>
            <a:ext uri="{FF2B5EF4-FFF2-40B4-BE49-F238E27FC236}">
              <a16:creationId xmlns:a16="http://schemas.microsoft.com/office/drawing/2014/main" id="{93A63F4E-DB32-4457-A321-6B8A6E94E457}"/>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a:extLst>
            <a:ext uri="{FF2B5EF4-FFF2-40B4-BE49-F238E27FC236}">
              <a16:creationId xmlns:a16="http://schemas.microsoft.com/office/drawing/2014/main" id="{4E100D9B-C47C-4C9A-B143-E68E6B5A4DD6}"/>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6" name="フローチャート: 判断 825">
          <a:extLst>
            <a:ext uri="{FF2B5EF4-FFF2-40B4-BE49-F238E27FC236}">
              <a16:creationId xmlns:a16="http://schemas.microsoft.com/office/drawing/2014/main" id="{B0B2FFD8-8964-4E96-B234-BC0522FEBED4}"/>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7" name="フローチャート: 判断 826">
          <a:extLst>
            <a:ext uri="{FF2B5EF4-FFF2-40B4-BE49-F238E27FC236}">
              <a16:creationId xmlns:a16="http://schemas.microsoft.com/office/drawing/2014/main" id="{7D62FBB0-DEBC-4696-8CD8-2F4700AC0A78}"/>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8AE4AF15-3408-4F40-A491-1467A05BB3D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3DBE7FA-2E4A-4D84-BC41-029B72BB88C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4321DB1C-B137-45BA-9991-4116ABEA061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F14AA585-0FD2-4E9D-B829-CFAEDD28290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110325D9-C2D0-4EC9-971E-E6EAEA1781F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58057</xdr:rowOff>
    </xdr:from>
    <xdr:to>
      <xdr:col>116</xdr:col>
      <xdr:colOff>114300</xdr:colOff>
      <xdr:row>106</xdr:row>
      <xdr:rowOff>159657</xdr:rowOff>
    </xdr:to>
    <xdr:sp macro="" textlink="">
      <xdr:nvSpPr>
        <xdr:cNvPr id="833" name="楕円 832">
          <a:extLst>
            <a:ext uri="{FF2B5EF4-FFF2-40B4-BE49-F238E27FC236}">
              <a16:creationId xmlns:a16="http://schemas.microsoft.com/office/drawing/2014/main" id="{5879347D-6734-4128-97CA-EBC77A613620}"/>
            </a:ext>
          </a:extLst>
        </xdr:cNvPr>
        <xdr:cNvSpPr/>
      </xdr:nvSpPr>
      <xdr:spPr>
        <a:xfrm>
          <a:off x="221107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80934</xdr:rowOff>
    </xdr:from>
    <xdr:ext cx="469744" cy="259045"/>
    <xdr:sp macro="" textlink="">
      <xdr:nvSpPr>
        <xdr:cNvPr id="834" name="【公民館】&#10;一人当たり面積該当値テキスト">
          <a:extLst>
            <a:ext uri="{FF2B5EF4-FFF2-40B4-BE49-F238E27FC236}">
              <a16:creationId xmlns:a16="http://schemas.microsoft.com/office/drawing/2014/main" id="{994EA4F8-A8DF-4F4A-BD64-7CC2F97023EA}"/>
            </a:ext>
          </a:extLst>
        </xdr:cNvPr>
        <xdr:cNvSpPr txBox="1"/>
      </xdr:nvSpPr>
      <xdr:spPr>
        <a:xfrm>
          <a:off x="22199600" y="1808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54792</xdr:rowOff>
    </xdr:from>
    <xdr:to>
      <xdr:col>112</xdr:col>
      <xdr:colOff>38100</xdr:colOff>
      <xdr:row>106</xdr:row>
      <xdr:rowOff>156392</xdr:rowOff>
    </xdr:to>
    <xdr:sp macro="" textlink="">
      <xdr:nvSpPr>
        <xdr:cNvPr id="835" name="楕円 834">
          <a:extLst>
            <a:ext uri="{FF2B5EF4-FFF2-40B4-BE49-F238E27FC236}">
              <a16:creationId xmlns:a16="http://schemas.microsoft.com/office/drawing/2014/main" id="{03D0080E-230A-466F-8E77-847CF9F9D3AA}"/>
            </a:ext>
          </a:extLst>
        </xdr:cNvPr>
        <xdr:cNvSpPr/>
      </xdr:nvSpPr>
      <xdr:spPr>
        <a:xfrm>
          <a:off x="21272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105592</xdr:rowOff>
    </xdr:from>
    <xdr:to>
      <xdr:col>116</xdr:col>
      <xdr:colOff>63500</xdr:colOff>
      <xdr:row>106</xdr:row>
      <xdr:rowOff>108857</xdr:rowOff>
    </xdr:to>
    <xdr:cxnSp macro="">
      <xdr:nvCxnSpPr>
        <xdr:cNvPr id="836" name="直線コネクタ 835">
          <a:extLst>
            <a:ext uri="{FF2B5EF4-FFF2-40B4-BE49-F238E27FC236}">
              <a16:creationId xmlns:a16="http://schemas.microsoft.com/office/drawing/2014/main" id="{8301E708-693C-4777-ADE3-5DD9AC739842}"/>
            </a:ext>
          </a:extLst>
        </xdr:cNvPr>
        <xdr:cNvCxnSpPr/>
      </xdr:nvCxnSpPr>
      <xdr:spPr>
        <a:xfrm>
          <a:off x="21323300" y="1827929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51526</xdr:rowOff>
    </xdr:from>
    <xdr:to>
      <xdr:col>107</xdr:col>
      <xdr:colOff>101600</xdr:colOff>
      <xdr:row>106</xdr:row>
      <xdr:rowOff>153126</xdr:rowOff>
    </xdr:to>
    <xdr:sp macro="" textlink="">
      <xdr:nvSpPr>
        <xdr:cNvPr id="837" name="楕円 836">
          <a:extLst>
            <a:ext uri="{FF2B5EF4-FFF2-40B4-BE49-F238E27FC236}">
              <a16:creationId xmlns:a16="http://schemas.microsoft.com/office/drawing/2014/main" id="{2E46B89E-25EC-4AA7-80C8-D0EBB9EB68FE}"/>
            </a:ext>
          </a:extLst>
        </xdr:cNvPr>
        <xdr:cNvSpPr/>
      </xdr:nvSpPr>
      <xdr:spPr>
        <a:xfrm>
          <a:off x="20383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102326</xdr:rowOff>
    </xdr:from>
    <xdr:to>
      <xdr:col>111</xdr:col>
      <xdr:colOff>177800</xdr:colOff>
      <xdr:row>106</xdr:row>
      <xdr:rowOff>105592</xdr:rowOff>
    </xdr:to>
    <xdr:cxnSp macro="">
      <xdr:nvCxnSpPr>
        <xdr:cNvPr id="838" name="直線コネクタ 837">
          <a:extLst>
            <a:ext uri="{FF2B5EF4-FFF2-40B4-BE49-F238E27FC236}">
              <a16:creationId xmlns:a16="http://schemas.microsoft.com/office/drawing/2014/main" id="{9ED4CA60-C546-40EB-971B-46145DC57027}"/>
            </a:ext>
          </a:extLst>
        </xdr:cNvPr>
        <xdr:cNvCxnSpPr/>
      </xdr:nvCxnSpPr>
      <xdr:spPr>
        <a:xfrm>
          <a:off x="20434300" y="1827602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51526</xdr:rowOff>
    </xdr:from>
    <xdr:to>
      <xdr:col>102</xdr:col>
      <xdr:colOff>165100</xdr:colOff>
      <xdr:row>106</xdr:row>
      <xdr:rowOff>153126</xdr:rowOff>
    </xdr:to>
    <xdr:sp macro="" textlink="">
      <xdr:nvSpPr>
        <xdr:cNvPr id="839" name="楕円 838">
          <a:extLst>
            <a:ext uri="{FF2B5EF4-FFF2-40B4-BE49-F238E27FC236}">
              <a16:creationId xmlns:a16="http://schemas.microsoft.com/office/drawing/2014/main" id="{051A23F2-6A06-491E-8D2A-B768B11608EA}"/>
            </a:ext>
          </a:extLst>
        </xdr:cNvPr>
        <xdr:cNvSpPr/>
      </xdr:nvSpPr>
      <xdr:spPr>
        <a:xfrm>
          <a:off x="19494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102326</xdr:rowOff>
    </xdr:from>
    <xdr:to>
      <xdr:col>107</xdr:col>
      <xdr:colOff>50800</xdr:colOff>
      <xdr:row>106</xdr:row>
      <xdr:rowOff>102326</xdr:rowOff>
    </xdr:to>
    <xdr:cxnSp macro="">
      <xdr:nvCxnSpPr>
        <xdr:cNvPr id="840" name="直線コネクタ 839">
          <a:extLst>
            <a:ext uri="{FF2B5EF4-FFF2-40B4-BE49-F238E27FC236}">
              <a16:creationId xmlns:a16="http://schemas.microsoft.com/office/drawing/2014/main" id="{8E26A201-B39C-4A2E-968C-2A25031C522F}"/>
            </a:ext>
          </a:extLst>
        </xdr:cNvPr>
        <xdr:cNvCxnSpPr/>
      </xdr:nvCxnSpPr>
      <xdr:spPr>
        <a:xfrm>
          <a:off x="19545300" y="182760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841" name="楕円 840">
          <a:extLst>
            <a:ext uri="{FF2B5EF4-FFF2-40B4-BE49-F238E27FC236}">
              <a16:creationId xmlns:a16="http://schemas.microsoft.com/office/drawing/2014/main" id="{F91EA1DA-04B6-4233-B7B2-E497AE92C7A9}"/>
            </a:ext>
          </a:extLst>
        </xdr:cNvPr>
        <xdr:cNvSpPr/>
      </xdr:nvSpPr>
      <xdr:spPr>
        <a:xfrm>
          <a:off x="18605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106</xdr:row>
      <xdr:rowOff>102326</xdr:rowOff>
    </xdr:to>
    <xdr:cxnSp macro="">
      <xdr:nvCxnSpPr>
        <xdr:cNvPr id="842" name="直線コネクタ 841">
          <a:extLst>
            <a:ext uri="{FF2B5EF4-FFF2-40B4-BE49-F238E27FC236}">
              <a16:creationId xmlns:a16="http://schemas.microsoft.com/office/drawing/2014/main" id="{594864C7-614D-4D3D-A991-CC5C857106BE}"/>
            </a:ext>
          </a:extLst>
        </xdr:cNvPr>
        <xdr:cNvCxnSpPr/>
      </xdr:nvCxnSpPr>
      <xdr:spPr>
        <a:xfrm>
          <a:off x="18656300" y="182727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843" name="n_1aveValue【公民館】&#10;一人当たり面積">
          <a:extLst>
            <a:ext uri="{FF2B5EF4-FFF2-40B4-BE49-F238E27FC236}">
              <a16:creationId xmlns:a16="http://schemas.microsoft.com/office/drawing/2014/main" id="{E1183971-C7C2-4894-B26F-78EBD83229C9}"/>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44" name="n_2aveValue【公民館】&#10;一人当たり面積">
          <a:extLst>
            <a:ext uri="{FF2B5EF4-FFF2-40B4-BE49-F238E27FC236}">
              <a16:creationId xmlns:a16="http://schemas.microsoft.com/office/drawing/2014/main" id="{F4E34E84-5159-4D7E-93E7-DE52861C916C}"/>
            </a:ext>
          </a:extLst>
        </xdr:cNvPr>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845" name="n_3aveValue【公民館】&#10;一人当たり面積">
          <a:extLst>
            <a:ext uri="{FF2B5EF4-FFF2-40B4-BE49-F238E27FC236}">
              <a16:creationId xmlns:a16="http://schemas.microsoft.com/office/drawing/2014/main" id="{7C067831-54B5-430F-ABEE-ECAB514649EE}"/>
            </a:ext>
          </a:extLst>
        </xdr:cNvPr>
        <xdr:cNvSpPr txBox="1"/>
      </xdr:nvSpPr>
      <xdr:spPr>
        <a:xfrm>
          <a:off x="19310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846" name="n_4aveValue【公民館】&#10;一人当たり面積">
          <a:extLst>
            <a:ext uri="{FF2B5EF4-FFF2-40B4-BE49-F238E27FC236}">
              <a16:creationId xmlns:a16="http://schemas.microsoft.com/office/drawing/2014/main" id="{DC5AE9F9-4F94-4888-A246-E3C62B5EAA7F}"/>
            </a:ext>
          </a:extLst>
        </xdr:cNvPr>
        <xdr:cNvSpPr txBox="1"/>
      </xdr:nvSpPr>
      <xdr:spPr>
        <a:xfrm>
          <a:off x="18421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1469</xdr:rowOff>
    </xdr:from>
    <xdr:ext cx="469744" cy="259045"/>
    <xdr:sp macro="" textlink="">
      <xdr:nvSpPr>
        <xdr:cNvPr id="847" name="n_1mainValue【公民館】&#10;一人当たり面積">
          <a:extLst>
            <a:ext uri="{FF2B5EF4-FFF2-40B4-BE49-F238E27FC236}">
              <a16:creationId xmlns:a16="http://schemas.microsoft.com/office/drawing/2014/main" id="{F2573089-E3D6-44EE-BBC4-940A8FEFA7B6}"/>
            </a:ext>
          </a:extLst>
        </xdr:cNvPr>
        <xdr:cNvSpPr txBox="1"/>
      </xdr:nvSpPr>
      <xdr:spPr>
        <a:xfrm>
          <a:off x="210757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169653</xdr:rowOff>
    </xdr:from>
    <xdr:ext cx="469744" cy="259045"/>
    <xdr:sp macro="" textlink="">
      <xdr:nvSpPr>
        <xdr:cNvPr id="848" name="n_2mainValue【公民館】&#10;一人当たり面積">
          <a:extLst>
            <a:ext uri="{FF2B5EF4-FFF2-40B4-BE49-F238E27FC236}">
              <a16:creationId xmlns:a16="http://schemas.microsoft.com/office/drawing/2014/main" id="{E11782FD-3133-4D55-923B-620ADCE8867C}"/>
            </a:ext>
          </a:extLst>
        </xdr:cNvPr>
        <xdr:cNvSpPr txBox="1"/>
      </xdr:nvSpPr>
      <xdr:spPr>
        <a:xfrm>
          <a:off x="20199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169653</xdr:rowOff>
    </xdr:from>
    <xdr:ext cx="469744" cy="259045"/>
    <xdr:sp macro="" textlink="">
      <xdr:nvSpPr>
        <xdr:cNvPr id="849" name="n_3mainValue【公民館】&#10;一人当たり面積">
          <a:extLst>
            <a:ext uri="{FF2B5EF4-FFF2-40B4-BE49-F238E27FC236}">
              <a16:creationId xmlns:a16="http://schemas.microsoft.com/office/drawing/2014/main" id="{4D356C91-701F-4C95-A818-3A99F0981801}"/>
            </a:ext>
          </a:extLst>
        </xdr:cNvPr>
        <xdr:cNvSpPr txBox="1"/>
      </xdr:nvSpPr>
      <xdr:spPr>
        <a:xfrm>
          <a:off x="19310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166388</xdr:rowOff>
    </xdr:from>
    <xdr:ext cx="469744" cy="259045"/>
    <xdr:sp macro="" textlink="">
      <xdr:nvSpPr>
        <xdr:cNvPr id="850" name="n_4mainValue【公民館】&#10;一人当たり面積">
          <a:extLst>
            <a:ext uri="{FF2B5EF4-FFF2-40B4-BE49-F238E27FC236}">
              <a16:creationId xmlns:a16="http://schemas.microsoft.com/office/drawing/2014/main" id="{8D438FB0-3EF2-4D6D-9DCF-BD1742BC99FD}"/>
            </a:ext>
          </a:extLst>
        </xdr:cNvPr>
        <xdr:cNvSpPr txBox="1"/>
      </xdr:nvSpPr>
      <xdr:spPr>
        <a:xfrm>
          <a:off x="18421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3C289918-C51F-40ED-A740-81230FB2013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1577F7A4-DC09-497E-A5D6-2A395E053E7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B9138651-35A7-4092-87F6-D66EEF0F4B2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・類似団体と比較して特に有形固定資産減価償却率が高くなっている施設は，児童館と公営住宅であ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低くなっている施設は，保育所と公民館である。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公民館については，令和元年度に海田公民館を整備したため，有形固定資産減価償却率が大きく低下している。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今後も，</a:t>
          </a:r>
          <a:r>
            <a:rPr kumimoji="1" lang="ja-JP" altLang="ja-JP" sz="1100">
              <a:solidFill>
                <a:schemeClr val="dk1"/>
              </a:solidFill>
              <a:effectLst/>
              <a:latin typeface="+mn-lt"/>
              <a:ea typeface="+mn-ea"/>
              <a:cs typeface="+mn-cs"/>
            </a:rPr>
            <a:t>維持管理にかかる経費の増加に留意しつつ，公共施設等総合管理計画や個別施設計画等により適切に修繕や改修等を行い，老朽化対策に取り組んでいく。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9DC2866-2C0B-4659-B233-AFFA313F305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EB18629-A8BF-4A2A-8C8B-D3456910F23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CC9B3C1-12AC-4304-AF9C-D6EBF8EE50C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BFD91A0-4A53-4BA6-A847-D0903A6308F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6E685D0-820B-41A5-944A-5794339A2B9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017806A-72B1-48B8-B1B2-61D29C92BA3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4D860D6-8CA6-4D33-96F2-624BDB7F488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BC4C39F-B4C8-4043-ADD4-A3EECE42C83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D71D880-C003-4B15-893D-9FEF1E528AD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A936712-25BB-4B75-8A30-0E15D70BEDA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30,840
29,921
13.79
14,552,566
13,404,869
587,089
7,101,092
10,674,290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C436F42-ED32-450D-9964-845AE77CE38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E48D9D8-0A69-4AFD-8AE6-02933D23538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65867D4-C64D-4B54-B11B-51827114527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9A747DE-C301-4C61-9141-BDA299D9D49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61A9024-8180-4252-899E-D6D09F7A10F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3550E9A-52BD-4CA2-B1C9-1F19A3B61D3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71B51A9-845D-47D1-AE3D-885C288228E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080A593-DDB2-4506-9955-B0C0FF08CB9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252B2AC-60D4-418D-8399-00AF7FFFB7E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055D962-D0DD-4E04-BDC4-376CAA8D5FA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5A6CB99-8BC2-45BC-9CFE-E515DD92206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8A98DD4-F705-4AB2-B7F0-9D04D6539B6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CCA740B-23A6-4FBA-99C8-80771A4F14D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84DC113-3B77-44A9-B6D1-1E4CE7B2C0A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F4699EF-22D0-4B71-9AA3-575EB6421B4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5A0F158-C29D-4FBC-913F-8BF80DB3C93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2BFE3DD-7D3E-490B-BBA7-3B9A5B33C08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9619D80-2DBB-4350-AF37-C167A0B67F2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95836BB-230B-4459-8111-9970D97EC67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684F38B-0428-4D61-BFFE-EE3112B0FB4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5C606A3-5FAE-4D26-B570-EE1E112B31B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01EB498-D68F-4E83-8C1B-D85622C908D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3B5F16A-AD6B-45A0-B15A-79B054D6F16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923E500-E92C-4E36-8FB7-BEF7CC21DE9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59180C3-122A-40F8-B4BE-D200768D5AD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D29AF1E-F54C-40DA-80DA-36CFE28A7A2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B20856F-B84E-4826-A588-27BA45C06E9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E59E261-211E-48FB-B0B5-3BD008AC656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FFB6B84-E85C-4A46-B4B7-427B5E21C78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71CA25B-A044-41D6-AF46-4270AA56283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96ABE68-3C56-4D85-B145-30F431434D4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9E6073C-BE6A-471E-866E-2D2E97DEF34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052B948-EC9D-4575-92D6-1F58C0D7D74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E1E1259-FF00-4845-91D2-73362303B8A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8A599DE-5D69-4905-8E43-67F623FDF4B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744C7F0-2D0E-469D-BD32-327F96DD063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60E5343-4242-40F8-B5F0-9CB282B229B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35EC7EC-82B4-4599-B9B5-E83648AE8F29}"/>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E73F15A-AE53-4216-9B74-DF15427B08A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63B90AC-5729-457C-9BC6-E201D0372352}"/>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3EFEFDA-DC77-49FB-AD61-92A8EA97659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075625D-306B-4837-84C0-071F668D201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26F0879-C983-4E33-AF02-C81C160DA2F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88CDDBA-782D-496F-AA65-A25E038B06FF}"/>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EEE0C01-8F3C-4AD4-8482-A38CE3A2CD0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6BFF621-60F4-4214-8311-1D3C25E6C66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57DBE4F-B7D5-4956-BA2A-1BA4BB5515A0}"/>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BB979DC-F5ED-4BB3-88BB-E7484553C67C}"/>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67ABB29D-8473-4A8D-A1A9-139B216DF832}"/>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82C5FC44-8D97-4602-9628-6A7FE0A81A3D}"/>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D299E29F-2A36-4663-837B-4B15DD796914}"/>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2FAB45D7-80F3-4203-AC8D-8D9F82947738}"/>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AC56D003-2A38-4338-8234-1D1EFE2F50EC}"/>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E2AD3AE4-340E-490C-B1E2-49FBBFAB624D}"/>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C642DAE7-A61C-4485-86D8-C4D256E6BF49}"/>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CDDF42E8-971F-4615-94AB-6ED578CAE364}"/>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32486E3D-3A6A-4FBB-917A-F8B90F5995F5}"/>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1FE0470-5ECD-41E2-BABB-919561BBBC7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85A9D1E-2708-4D4E-B2F9-91C167359BF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617210B-ACDE-44C8-8BE1-95A5BAD03C5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8A7BA47-7A3B-4787-A985-188BA2AD26C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771E359-2386-45E7-BF72-D8DB31C9BE7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107043</xdr:rowOff>
    </xdr:from>
    <xdr:to>
      <xdr:col>24</xdr:col>
      <xdr:colOff>114300</xdr:colOff>
      <xdr:row>40</xdr:row>
      <xdr:rowOff>37193</xdr:rowOff>
    </xdr:to>
    <xdr:sp macro="" textlink="">
      <xdr:nvSpPr>
        <xdr:cNvPr id="74" name="楕円 73">
          <a:extLst>
            <a:ext uri="{FF2B5EF4-FFF2-40B4-BE49-F238E27FC236}">
              <a16:creationId xmlns:a16="http://schemas.microsoft.com/office/drawing/2014/main" id="{17605EC3-1223-42C4-827F-063055F6C8AF}"/>
            </a:ext>
          </a:extLst>
        </xdr:cNvPr>
        <xdr:cNvSpPr/>
      </xdr:nvSpPr>
      <xdr:spPr>
        <a:xfrm>
          <a:off x="45847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85470</xdr:rowOff>
    </xdr:from>
    <xdr:ext cx="405111" cy="259045"/>
    <xdr:sp macro="" textlink="">
      <xdr:nvSpPr>
        <xdr:cNvPr id="75" name="【図書館】&#10;有形固定資産減価償却率該当値テキスト">
          <a:extLst>
            <a:ext uri="{FF2B5EF4-FFF2-40B4-BE49-F238E27FC236}">
              <a16:creationId xmlns:a16="http://schemas.microsoft.com/office/drawing/2014/main" id="{C9E33D16-9F48-46D9-BFA3-E4B49BAEE80C}"/>
            </a:ext>
          </a:extLst>
        </xdr:cNvPr>
        <xdr:cNvSpPr txBox="1"/>
      </xdr:nvSpPr>
      <xdr:spPr>
        <a:xfrm>
          <a:off x="4673600"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72753</xdr:rowOff>
    </xdr:from>
    <xdr:to>
      <xdr:col>20</xdr:col>
      <xdr:colOff>38100</xdr:colOff>
      <xdr:row>40</xdr:row>
      <xdr:rowOff>2903</xdr:rowOff>
    </xdr:to>
    <xdr:sp macro="" textlink="">
      <xdr:nvSpPr>
        <xdr:cNvPr id="76" name="楕円 75">
          <a:extLst>
            <a:ext uri="{FF2B5EF4-FFF2-40B4-BE49-F238E27FC236}">
              <a16:creationId xmlns:a16="http://schemas.microsoft.com/office/drawing/2014/main" id="{F4CD54C1-DE5C-415F-AEA0-AB0186476CB7}"/>
            </a:ext>
          </a:extLst>
        </xdr:cNvPr>
        <xdr:cNvSpPr/>
      </xdr:nvSpPr>
      <xdr:spPr>
        <a:xfrm>
          <a:off x="37465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123553</xdr:rowOff>
    </xdr:from>
    <xdr:to>
      <xdr:col>24</xdr:col>
      <xdr:colOff>63500</xdr:colOff>
      <xdr:row>39</xdr:row>
      <xdr:rowOff>157843</xdr:rowOff>
    </xdr:to>
    <xdr:cxnSp macro="">
      <xdr:nvCxnSpPr>
        <xdr:cNvPr id="77" name="直線コネクタ 76">
          <a:extLst>
            <a:ext uri="{FF2B5EF4-FFF2-40B4-BE49-F238E27FC236}">
              <a16:creationId xmlns:a16="http://schemas.microsoft.com/office/drawing/2014/main" id="{8116E5F2-DDE6-4883-9A21-DCB962F597CC}"/>
            </a:ext>
          </a:extLst>
        </xdr:cNvPr>
        <xdr:cNvCxnSpPr/>
      </xdr:nvCxnSpPr>
      <xdr:spPr>
        <a:xfrm>
          <a:off x="3797300" y="681010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38463</xdr:rowOff>
    </xdr:from>
    <xdr:to>
      <xdr:col>15</xdr:col>
      <xdr:colOff>101600</xdr:colOff>
      <xdr:row>39</xdr:row>
      <xdr:rowOff>140063</xdr:rowOff>
    </xdr:to>
    <xdr:sp macro="" textlink="">
      <xdr:nvSpPr>
        <xdr:cNvPr id="78" name="楕円 77">
          <a:extLst>
            <a:ext uri="{FF2B5EF4-FFF2-40B4-BE49-F238E27FC236}">
              <a16:creationId xmlns:a16="http://schemas.microsoft.com/office/drawing/2014/main" id="{BC84DD68-A187-464B-BBE7-C2EC9648667D}"/>
            </a:ext>
          </a:extLst>
        </xdr:cNvPr>
        <xdr:cNvSpPr/>
      </xdr:nvSpPr>
      <xdr:spPr>
        <a:xfrm>
          <a:off x="2857500" y="672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89263</xdr:rowOff>
    </xdr:from>
    <xdr:to>
      <xdr:col>19</xdr:col>
      <xdr:colOff>177800</xdr:colOff>
      <xdr:row>39</xdr:row>
      <xdr:rowOff>123553</xdr:rowOff>
    </xdr:to>
    <xdr:cxnSp macro="">
      <xdr:nvCxnSpPr>
        <xdr:cNvPr id="79" name="直線コネクタ 78">
          <a:extLst>
            <a:ext uri="{FF2B5EF4-FFF2-40B4-BE49-F238E27FC236}">
              <a16:creationId xmlns:a16="http://schemas.microsoft.com/office/drawing/2014/main" id="{642FCA28-E87F-400E-B3C1-A6C2DBC0626C}"/>
            </a:ext>
          </a:extLst>
        </xdr:cNvPr>
        <xdr:cNvCxnSpPr/>
      </xdr:nvCxnSpPr>
      <xdr:spPr>
        <a:xfrm>
          <a:off x="2908300" y="677581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170724</xdr:rowOff>
    </xdr:from>
    <xdr:to>
      <xdr:col>10</xdr:col>
      <xdr:colOff>165100</xdr:colOff>
      <xdr:row>39</xdr:row>
      <xdr:rowOff>100874</xdr:rowOff>
    </xdr:to>
    <xdr:sp macro="" textlink="">
      <xdr:nvSpPr>
        <xdr:cNvPr id="80" name="楕円 79">
          <a:extLst>
            <a:ext uri="{FF2B5EF4-FFF2-40B4-BE49-F238E27FC236}">
              <a16:creationId xmlns:a16="http://schemas.microsoft.com/office/drawing/2014/main" id="{BE3B62C7-36A5-41DA-88C2-AB35BA1C7D00}"/>
            </a:ext>
          </a:extLst>
        </xdr:cNvPr>
        <xdr:cNvSpPr/>
      </xdr:nvSpPr>
      <xdr:spPr>
        <a:xfrm>
          <a:off x="1968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50074</xdr:rowOff>
    </xdr:from>
    <xdr:to>
      <xdr:col>15</xdr:col>
      <xdr:colOff>50800</xdr:colOff>
      <xdr:row>39</xdr:row>
      <xdr:rowOff>89263</xdr:rowOff>
    </xdr:to>
    <xdr:cxnSp macro="">
      <xdr:nvCxnSpPr>
        <xdr:cNvPr id="81" name="直線コネクタ 80">
          <a:extLst>
            <a:ext uri="{FF2B5EF4-FFF2-40B4-BE49-F238E27FC236}">
              <a16:creationId xmlns:a16="http://schemas.microsoft.com/office/drawing/2014/main" id="{73B7E5C8-89F8-4CA0-8468-B7A1540972FF}"/>
            </a:ext>
          </a:extLst>
        </xdr:cNvPr>
        <xdr:cNvCxnSpPr/>
      </xdr:nvCxnSpPr>
      <xdr:spPr>
        <a:xfrm>
          <a:off x="2019300" y="673662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138067</xdr:rowOff>
    </xdr:from>
    <xdr:to>
      <xdr:col>6</xdr:col>
      <xdr:colOff>38100</xdr:colOff>
      <xdr:row>39</xdr:row>
      <xdr:rowOff>68217</xdr:rowOff>
    </xdr:to>
    <xdr:sp macro="" textlink="">
      <xdr:nvSpPr>
        <xdr:cNvPr id="82" name="楕円 81">
          <a:extLst>
            <a:ext uri="{FF2B5EF4-FFF2-40B4-BE49-F238E27FC236}">
              <a16:creationId xmlns:a16="http://schemas.microsoft.com/office/drawing/2014/main" id="{774A668C-9E8A-46AF-9C02-623AAE521F46}"/>
            </a:ext>
          </a:extLst>
        </xdr:cNvPr>
        <xdr:cNvSpPr/>
      </xdr:nvSpPr>
      <xdr:spPr>
        <a:xfrm>
          <a:off x="1079500" y="665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17417</xdr:rowOff>
    </xdr:from>
    <xdr:to>
      <xdr:col>10</xdr:col>
      <xdr:colOff>114300</xdr:colOff>
      <xdr:row>39</xdr:row>
      <xdr:rowOff>50074</xdr:rowOff>
    </xdr:to>
    <xdr:cxnSp macro="">
      <xdr:nvCxnSpPr>
        <xdr:cNvPr id="83" name="直線コネクタ 82">
          <a:extLst>
            <a:ext uri="{FF2B5EF4-FFF2-40B4-BE49-F238E27FC236}">
              <a16:creationId xmlns:a16="http://schemas.microsoft.com/office/drawing/2014/main" id="{ABA40014-9523-4E32-B227-57C51B2944A5}"/>
            </a:ext>
          </a:extLst>
        </xdr:cNvPr>
        <xdr:cNvCxnSpPr/>
      </xdr:nvCxnSpPr>
      <xdr:spPr>
        <a:xfrm>
          <a:off x="1130300" y="670396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0804F975-A68A-40BD-A5BC-46665D7662C2}"/>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5EE6BFB3-A77F-4192-8DAA-5FDA5C4A57C8}"/>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CBE3E95F-90AD-49E4-AFDF-08ED45420A57}"/>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3C4CF618-F0D8-40AC-8BF0-5B3E7624DA69}"/>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165480</xdr:rowOff>
    </xdr:from>
    <xdr:ext cx="405111" cy="259045"/>
    <xdr:sp macro="" textlink="">
      <xdr:nvSpPr>
        <xdr:cNvPr id="88" name="n_1mainValue【図書館】&#10;有形固定資産減価償却率">
          <a:extLst>
            <a:ext uri="{FF2B5EF4-FFF2-40B4-BE49-F238E27FC236}">
              <a16:creationId xmlns:a16="http://schemas.microsoft.com/office/drawing/2014/main" id="{90283897-3B05-4130-852D-E0BF46F81C01}"/>
            </a:ext>
          </a:extLst>
        </xdr:cNvPr>
        <xdr:cNvSpPr txBox="1"/>
      </xdr:nvSpPr>
      <xdr:spPr>
        <a:xfrm>
          <a:off x="3582044" y="685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131190</xdr:rowOff>
    </xdr:from>
    <xdr:ext cx="405111" cy="259045"/>
    <xdr:sp macro="" textlink="">
      <xdr:nvSpPr>
        <xdr:cNvPr id="89" name="n_2mainValue【図書館】&#10;有形固定資産減価償却率">
          <a:extLst>
            <a:ext uri="{FF2B5EF4-FFF2-40B4-BE49-F238E27FC236}">
              <a16:creationId xmlns:a16="http://schemas.microsoft.com/office/drawing/2014/main" id="{66391218-E57D-4F74-9477-4FC8BE835875}"/>
            </a:ext>
          </a:extLst>
        </xdr:cNvPr>
        <xdr:cNvSpPr txBox="1"/>
      </xdr:nvSpPr>
      <xdr:spPr>
        <a:xfrm>
          <a:off x="2705744" y="681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92001</xdr:rowOff>
    </xdr:from>
    <xdr:ext cx="405111" cy="259045"/>
    <xdr:sp macro="" textlink="">
      <xdr:nvSpPr>
        <xdr:cNvPr id="90" name="n_3mainValue【図書館】&#10;有形固定資産減価償却率">
          <a:extLst>
            <a:ext uri="{FF2B5EF4-FFF2-40B4-BE49-F238E27FC236}">
              <a16:creationId xmlns:a16="http://schemas.microsoft.com/office/drawing/2014/main" id="{9B85569B-2543-474A-91E2-6A3DEBF5E1B1}"/>
            </a:ext>
          </a:extLst>
        </xdr:cNvPr>
        <xdr:cNvSpPr txBox="1"/>
      </xdr:nvSpPr>
      <xdr:spPr>
        <a:xfrm>
          <a:off x="18167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59344</xdr:rowOff>
    </xdr:from>
    <xdr:ext cx="405111" cy="259045"/>
    <xdr:sp macro="" textlink="">
      <xdr:nvSpPr>
        <xdr:cNvPr id="91" name="n_4mainValue【図書館】&#10;有形固定資産減価償却率">
          <a:extLst>
            <a:ext uri="{FF2B5EF4-FFF2-40B4-BE49-F238E27FC236}">
              <a16:creationId xmlns:a16="http://schemas.microsoft.com/office/drawing/2014/main" id="{D193C7B6-43BF-4F23-9778-FD3E485FDAA7}"/>
            </a:ext>
          </a:extLst>
        </xdr:cNvPr>
        <xdr:cNvSpPr txBox="1"/>
      </xdr:nvSpPr>
      <xdr:spPr>
        <a:xfrm>
          <a:off x="927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5DC3819-BCEA-46A5-9D9E-C54C2AC4C9E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85EEF55-C3DC-4CA6-A1C2-C7167021E84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A3E9888-5C68-4DE5-91BD-F10F2B7359B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22D03F9-730A-4C4D-9BD1-49D92EDEBC2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099BEE0-C836-4CD7-86E8-B1326C0C2E9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34E12EC-6CE1-4002-935E-6381197C09A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67F3237-31FB-40D7-AB13-1D5CF096149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D87F8E0-D983-4B3C-8604-0F63BAB991B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5F30CBF6-2665-45F9-9B2C-7F22E558BB9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D54F181-6DE4-44BA-9188-C73BA9DCC0F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C11A174-B201-4FE5-854B-0EE309EDFE9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FDE3456-2CEE-4E40-B4F9-A70845EF762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3098ACB-6663-4F51-9134-11F1446209A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71735012-2D99-4E62-8CB8-C2C65AC4AE5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775ECABE-03EA-4407-82BF-64054E7269D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FBCBD515-4DA2-43CA-9682-C71A448466D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00BFB2D-E62B-444F-BBC7-C568CE391FC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99BBAFF8-994B-4B26-B80F-38F632AD55D2}"/>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72745E0A-3B57-409E-85BE-CF26A41DAFC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FCECB68B-F89A-414A-BFE4-A28EAE4CBE4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BFE4589-4815-41D5-A9D7-833E9FA319F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5C452DC3-75EE-4834-B631-6C556F30E88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A5836813-DD1A-4C91-ACD2-4FDC35FFFA6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2D7FD518-5A36-448A-8F37-48594ABDEC98}"/>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4F36727D-5B94-43F3-9424-2D7DDBF4D7CB}"/>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6633E0C3-7ED1-4A55-829B-ECEBF69EB619}"/>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1F1FEEED-99FA-421E-B3C6-EBEFE0FBE7C3}"/>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739D7A2B-5978-4058-B154-24E51A713359}"/>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F4ABFDD1-AEC4-4374-81B9-E888A78EE11A}"/>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8C26307C-82F3-475A-AE54-7781701329C8}"/>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E9299BE7-E062-4773-B854-E3B8A78E9932}"/>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6DF5DF8F-2868-414A-A024-B66AED73C4D2}"/>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CEE2385D-927A-4464-A9D7-BFD653155BE2}"/>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9D0DBDCD-FBDB-48A3-84A8-5735BC11F46F}"/>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F0A4F5B-0C2B-4300-9EE1-CFD2EFEC6A6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A7B1E12-1962-45EB-9924-762977AF338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965FBB4-47B3-4BAD-A714-2EBF37CC44F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C020F72-0167-4DBC-9F28-1BDB1757651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36FBCF7-9171-4E73-831D-F668BF9E604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44450</xdr:rowOff>
    </xdr:from>
    <xdr:to>
      <xdr:col>55</xdr:col>
      <xdr:colOff>50800</xdr:colOff>
      <xdr:row>41</xdr:row>
      <xdr:rowOff>146050</xdr:rowOff>
    </xdr:to>
    <xdr:sp macro="" textlink="">
      <xdr:nvSpPr>
        <xdr:cNvPr id="131" name="楕円 130">
          <a:extLst>
            <a:ext uri="{FF2B5EF4-FFF2-40B4-BE49-F238E27FC236}">
              <a16:creationId xmlns:a16="http://schemas.microsoft.com/office/drawing/2014/main" id="{C9D90512-9EB3-4DCA-B9CC-93E6783AF437}"/>
            </a:ext>
          </a:extLst>
        </xdr:cNvPr>
        <xdr:cNvSpPr/>
      </xdr:nvSpPr>
      <xdr:spPr>
        <a:xfrm>
          <a:off x="104267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130827</xdr:rowOff>
    </xdr:from>
    <xdr:ext cx="469744" cy="259045"/>
    <xdr:sp macro="" textlink="">
      <xdr:nvSpPr>
        <xdr:cNvPr id="132" name="【図書館】&#10;一人当たり面積該当値テキスト">
          <a:extLst>
            <a:ext uri="{FF2B5EF4-FFF2-40B4-BE49-F238E27FC236}">
              <a16:creationId xmlns:a16="http://schemas.microsoft.com/office/drawing/2014/main" id="{41D8C42C-B4B4-4D9E-8C06-09EF63219E6E}"/>
            </a:ext>
          </a:extLst>
        </xdr:cNvPr>
        <xdr:cNvSpPr txBox="1"/>
      </xdr:nvSpPr>
      <xdr:spPr>
        <a:xfrm>
          <a:off x="10515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44450</xdr:rowOff>
    </xdr:from>
    <xdr:to>
      <xdr:col>50</xdr:col>
      <xdr:colOff>165100</xdr:colOff>
      <xdr:row>41</xdr:row>
      <xdr:rowOff>146050</xdr:rowOff>
    </xdr:to>
    <xdr:sp macro="" textlink="">
      <xdr:nvSpPr>
        <xdr:cNvPr id="133" name="楕円 132">
          <a:extLst>
            <a:ext uri="{FF2B5EF4-FFF2-40B4-BE49-F238E27FC236}">
              <a16:creationId xmlns:a16="http://schemas.microsoft.com/office/drawing/2014/main" id="{01E0419F-5188-4C2E-BB81-55DBB57CE056}"/>
            </a:ext>
          </a:extLst>
        </xdr:cNvPr>
        <xdr:cNvSpPr/>
      </xdr:nvSpPr>
      <xdr:spPr>
        <a:xfrm>
          <a:off x="9588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95250</xdr:rowOff>
    </xdr:from>
    <xdr:to>
      <xdr:col>55</xdr:col>
      <xdr:colOff>0</xdr:colOff>
      <xdr:row>41</xdr:row>
      <xdr:rowOff>95250</xdr:rowOff>
    </xdr:to>
    <xdr:cxnSp macro="">
      <xdr:nvCxnSpPr>
        <xdr:cNvPr id="134" name="直線コネクタ 133">
          <a:extLst>
            <a:ext uri="{FF2B5EF4-FFF2-40B4-BE49-F238E27FC236}">
              <a16:creationId xmlns:a16="http://schemas.microsoft.com/office/drawing/2014/main" id="{E72314A1-0FD3-4D69-8B33-B62FFAD41036}"/>
            </a:ext>
          </a:extLst>
        </xdr:cNvPr>
        <xdr:cNvCxnSpPr/>
      </xdr:nvCxnSpPr>
      <xdr:spPr>
        <a:xfrm>
          <a:off x="9639300" y="712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44450</xdr:rowOff>
    </xdr:from>
    <xdr:to>
      <xdr:col>46</xdr:col>
      <xdr:colOff>38100</xdr:colOff>
      <xdr:row>41</xdr:row>
      <xdr:rowOff>146050</xdr:rowOff>
    </xdr:to>
    <xdr:sp macro="" textlink="">
      <xdr:nvSpPr>
        <xdr:cNvPr id="135" name="楕円 134">
          <a:extLst>
            <a:ext uri="{FF2B5EF4-FFF2-40B4-BE49-F238E27FC236}">
              <a16:creationId xmlns:a16="http://schemas.microsoft.com/office/drawing/2014/main" id="{B4C1A14A-628D-4D50-96EC-0B299AF1CF29}"/>
            </a:ext>
          </a:extLst>
        </xdr:cNvPr>
        <xdr:cNvSpPr/>
      </xdr:nvSpPr>
      <xdr:spPr>
        <a:xfrm>
          <a:off x="8699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95250</xdr:rowOff>
    </xdr:from>
    <xdr:to>
      <xdr:col>50</xdr:col>
      <xdr:colOff>114300</xdr:colOff>
      <xdr:row>41</xdr:row>
      <xdr:rowOff>95250</xdr:rowOff>
    </xdr:to>
    <xdr:cxnSp macro="">
      <xdr:nvCxnSpPr>
        <xdr:cNvPr id="136" name="直線コネクタ 135">
          <a:extLst>
            <a:ext uri="{FF2B5EF4-FFF2-40B4-BE49-F238E27FC236}">
              <a16:creationId xmlns:a16="http://schemas.microsoft.com/office/drawing/2014/main" id="{9B551D74-0C94-4B69-9D8B-526BB9C14CC4}"/>
            </a:ext>
          </a:extLst>
        </xdr:cNvPr>
        <xdr:cNvCxnSpPr/>
      </xdr:nvCxnSpPr>
      <xdr:spPr>
        <a:xfrm>
          <a:off x="8750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44450</xdr:rowOff>
    </xdr:from>
    <xdr:to>
      <xdr:col>41</xdr:col>
      <xdr:colOff>101600</xdr:colOff>
      <xdr:row>41</xdr:row>
      <xdr:rowOff>146050</xdr:rowOff>
    </xdr:to>
    <xdr:sp macro="" textlink="">
      <xdr:nvSpPr>
        <xdr:cNvPr id="137" name="楕円 136">
          <a:extLst>
            <a:ext uri="{FF2B5EF4-FFF2-40B4-BE49-F238E27FC236}">
              <a16:creationId xmlns:a16="http://schemas.microsoft.com/office/drawing/2014/main" id="{892DDC3C-A157-495C-B354-23A7CD74342D}"/>
            </a:ext>
          </a:extLst>
        </xdr:cNvPr>
        <xdr:cNvSpPr/>
      </xdr:nvSpPr>
      <xdr:spPr>
        <a:xfrm>
          <a:off x="7810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95250</xdr:rowOff>
    </xdr:from>
    <xdr:to>
      <xdr:col>45</xdr:col>
      <xdr:colOff>177800</xdr:colOff>
      <xdr:row>41</xdr:row>
      <xdr:rowOff>95250</xdr:rowOff>
    </xdr:to>
    <xdr:cxnSp macro="">
      <xdr:nvCxnSpPr>
        <xdr:cNvPr id="138" name="直線コネクタ 137">
          <a:extLst>
            <a:ext uri="{FF2B5EF4-FFF2-40B4-BE49-F238E27FC236}">
              <a16:creationId xmlns:a16="http://schemas.microsoft.com/office/drawing/2014/main" id="{6DB7F48B-B02D-4DDD-9C86-1B49D6FF5E66}"/>
            </a:ext>
          </a:extLst>
        </xdr:cNvPr>
        <xdr:cNvCxnSpPr/>
      </xdr:nvCxnSpPr>
      <xdr:spPr>
        <a:xfrm>
          <a:off x="7861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44450</xdr:rowOff>
    </xdr:from>
    <xdr:to>
      <xdr:col>36</xdr:col>
      <xdr:colOff>165100</xdr:colOff>
      <xdr:row>41</xdr:row>
      <xdr:rowOff>146050</xdr:rowOff>
    </xdr:to>
    <xdr:sp macro="" textlink="">
      <xdr:nvSpPr>
        <xdr:cNvPr id="139" name="楕円 138">
          <a:extLst>
            <a:ext uri="{FF2B5EF4-FFF2-40B4-BE49-F238E27FC236}">
              <a16:creationId xmlns:a16="http://schemas.microsoft.com/office/drawing/2014/main" id="{D33987EB-AE42-42CB-98F1-AAE63FA1737E}"/>
            </a:ext>
          </a:extLst>
        </xdr:cNvPr>
        <xdr:cNvSpPr/>
      </xdr:nvSpPr>
      <xdr:spPr>
        <a:xfrm>
          <a:off x="69215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95250</xdr:rowOff>
    </xdr:from>
    <xdr:to>
      <xdr:col>41</xdr:col>
      <xdr:colOff>50800</xdr:colOff>
      <xdr:row>41</xdr:row>
      <xdr:rowOff>95250</xdr:rowOff>
    </xdr:to>
    <xdr:cxnSp macro="">
      <xdr:nvCxnSpPr>
        <xdr:cNvPr id="140" name="直線コネクタ 139">
          <a:extLst>
            <a:ext uri="{FF2B5EF4-FFF2-40B4-BE49-F238E27FC236}">
              <a16:creationId xmlns:a16="http://schemas.microsoft.com/office/drawing/2014/main" id="{D394116B-BCAA-43FD-84D9-59E4BE45678A}"/>
            </a:ext>
          </a:extLst>
        </xdr:cNvPr>
        <xdr:cNvCxnSpPr/>
      </xdr:nvCxnSpPr>
      <xdr:spPr>
        <a:xfrm>
          <a:off x="6972300" y="712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024B23BD-3FD4-442A-AF57-187CB7FE44B9}"/>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B081D934-D019-4CA7-8D0E-73B9B4935486}"/>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A6F1EFAD-B5C7-447E-A224-B36B03225934}"/>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90EDC896-FE67-4677-A179-839A1EF8619E}"/>
            </a:ext>
          </a:extLst>
        </xdr:cNvPr>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137177</xdr:rowOff>
    </xdr:from>
    <xdr:ext cx="469744" cy="259045"/>
    <xdr:sp macro="" textlink="">
      <xdr:nvSpPr>
        <xdr:cNvPr id="145" name="n_1mainValue【図書館】&#10;一人当たり面積">
          <a:extLst>
            <a:ext uri="{FF2B5EF4-FFF2-40B4-BE49-F238E27FC236}">
              <a16:creationId xmlns:a16="http://schemas.microsoft.com/office/drawing/2014/main" id="{36B41B2D-5045-4817-A4F8-B22503412410}"/>
            </a:ext>
          </a:extLst>
        </xdr:cNvPr>
        <xdr:cNvSpPr txBox="1"/>
      </xdr:nvSpPr>
      <xdr:spPr>
        <a:xfrm>
          <a:off x="93917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137177</xdr:rowOff>
    </xdr:from>
    <xdr:ext cx="469744" cy="259045"/>
    <xdr:sp macro="" textlink="">
      <xdr:nvSpPr>
        <xdr:cNvPr id="146" name="n_2mainValue【図書館】&#10;一人当たり面積">
          <a:extLst>
            <a:ext uri="{FF2B5EF4-FFF2-40B4-BE49-F238E27FC236}">
              <a16:creationId xmlns:a16="http://schemas.microsoft.com/office/drawing/2014/main" id="{8CE48F7F-AEC0-4B1E-B361-29DAEEAAC793}"/>
            </a:ext>
          </a:extLst>
        </xdr:cNvPr>
        <xdr:cNvSpPr txBox="1"/>
      </xdr:nvSpPr>
      <xdr:spPr>
        <a:xfrm>
          <a:off x="8515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137177</xdr:rowOff>
    </xdr:from>
    <xdr:ext cx="469744" cy="259045"/>
    <xdr:sp macro="" textlink="">
      <xdr:nvSpPr>
        <xdr:cNvPr id="147" name="n_3mainValue【図書館】&#10;一人当たり面積">
          <a:extLst>
            <a:ext uri="{FF2B5EF4-FFF2-40B4-BE49-F238E27FC236}">
              <a16:creationId xmlns:a16="http://schemas.microsoft.com/office/drawing/2014/main" id="{C44078DA-49C7-4F82-95E4-0FFF025B3A27}"/>
            </a:ext>
          </a:extLst>
        </xdr:cNvPr>
        <xdr:cNvSpPr txBox="1"/>
      </xdr:nvSpPr>
      <xdr:spPr>
        <a:xfrm>
          <a:off x="7626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137177</xdr:rowOff>
    </xdr:from>
    <xdr:ext cx="469744" cy="259045"/>
    <xdr:sp macro="" textlink="">
      <xdr:nvSpPr>
        <xdr:cNvPr id="148" name="n_4mainValue【図書館】&#10;一人当たり面積">
          <a:extLst>
            <a:ext uri="{FF2B5EF4-FFF2-40B4-BE49-F238E27FC236}">
              <a16:creationId xmlns:a16="http://schemas.microsoft.com/office/drawing/2014/main" id="{1640C958-3540-4C46-9A97-159A2EBF297B}"/>
            </a:ext>
          </a:extLst>
        </xdr:cNvPr>
        <xdr:cNvSpPr txBox="1"/>
      </xdr:nvSpPr>
      <xdr:spPr>
        <a:xfrm>
          <a:off x="6737427"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EE2328F-0E11-468A-8E3E-A9B7497A140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C24BDE5-67D4-4168-8BB6-B8CAF9566B8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D689D38-AADA-4AED-AC16-DBC70000BC9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EFE36AB0-D29C-498D-BBEC-C69E2F5B2E6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273DEA7-EA46-492D-BAF9-CFD565EA2E8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3DA8CB2-DDB1-4721-BC58-2CE93A7EFF9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FCE7583-F6D7-43F7-8F3C-D6139D89549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AC043946-0348-4D91-B27F-357ACC07D71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39978C8A-0295-480B-A179-778A73C24EE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E6ACF049-4981-47B1-8129-5431487D8BB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EC4458-47BD-4073-BFB9-1D9E908224B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4AF46F-BE3C-4D36-A5FB-6D4DFD316EE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77612897-DC16-440A-998F-D7B0DDAE4EA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C62BB7D0-DF6D-4488-8162-84C81796CC7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6A285844-8805-4F32-B84A-4EB834C9C47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A4238CE3-0F1C-4103-8D38-0D3AF83E5F7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B71C1F92-7787-4056-B902-D0CAA6DCFAD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A7C04E91-8FAB-4CBE-9224-84B607AEC83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E2B7AA86-805F-469A-97A5-302ABA4A6C4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3F3DC529-8367-4C23-8FBA-B5116089FDB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AD7C114F-BE9A-4A5F-B149-AB192FF0137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575CCC03-C7B4-4D01-8205-A73AE7468F0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3FA9679B-E65A-4D4B-9D09-23D7361FD27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7311C803-774F-42F0-B007-7713962251B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1C80A4FA-74C9-4B15-988D-EDB74786BE3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9C50CE94-AE8E-4459-A95D-2681BED5101F}"/>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5A7024A8-9045-421E-8EF9-700F21F2D69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72BE5610-CDC3-44D3-A079-86CEE01D45F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CB10355E-88C8-49F8-AB0B-4F0A3DA81062}"/>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2EE7CB93-0842-4630-B018-F3336CE77D82}"/>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D201447A-774C-47E6-8CD3-7BDCC41E1039}"/>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6ACC8472-3BAF-42A2-9451-10507B6FA73B}"/>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9E36A21D-FE77-4139-9315-C21034FC2D32}"/>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5CA655FD-3C1A-43EF-88C7-6E0C0D74BB69}"/>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A3A2C2EA-4DB5-414A-88AB-5458D7ADB055}"/>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C39DC3AF-3FCE-40AD-BA7E-9CC4CDEB8105}"/>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35C911C-2399-44BA-9CF4-F9689902F40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9BB694D-DF82-462A-8659-44C33EB91A7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D9C4D91-BC65-4705-A206-FA4C5ED77F4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867C3BC-D212-4022-B2B7-A476233DEDD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B8EBA28-A30B-472A-A1BF-CF40F413BBC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90" name="楕円 189">
          <a:extLst>
            <a:ext uri="{FF2B5EF4-FFF2-40B4-BE49-F238E27FC236}">
              <a16:creationId xmlns:a16="http://schemas.microsoft.com/office/drawing/2014/main" id="{0557B397-4332-4AB7-A7C3-23541B26D159}"/>
            </a:ext>
          </a:extLst>
        </xdr:cNvPr>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91" name="【体育館・プール】&#10;有形固定資産減価償却率該当値テキスト">
          <a:extLst>
            <a:ext uri="{FF2B5EF4-FFF2-40B4-BE49-F238E27FC236}">
              <a16:creationId xmlns:a16="http://schemas.microsoft.com/office/drawing/2014/main" id="{A42475B9-0DC3-407D-BB41-6D1845B786E6}"/>
            </a:ext>
          </a:extLst>
        </xdr:cNvPr>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2" name="楕円 191">
          <a:extLst>
            <a:ext uri="{FF2B5EF4-FFF2-40B4-BE49-F238E27FC236}">
              <a16:creationId xmlns:a16="http://schemas.microsoft.com/office/drawing/2014/main" id="{C4AC9983-7CE2-479B-AD93-33282C73E871}"/>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3" name="直線コネクタ 192">
          <a:extLst>
            <a:ext uri="{FF2B5EF4-FFF2-40B4-BE49-F238E27FC236}">
              <a16:creationId xmlns:a16="http://schemas.microsoft.com/office/drawing/2014/main" id="{69A5A455-09F6-4F8B-A209-2E4EEB9F9178}"/>
            </a:ext>
          </a:extLst>
        </xdr:cNvPr>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4" name="楕円 193">
          <a:extLst>
            <a:ext uri="{FF2B5EF4-FFF2-40B4-BE49-F238E27FC236}">
              <a16:creationId xmlns:a16="http://schemas.microsoft.com/office/drawing/2014/main" id="{A31569EA-0C0E-4C65-B09F-05458E19E32C}"/>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5" name="直線コネクタ 194">
          <a:extLst>
            <a:ext uri="{FF2B5EF4-FFF2-40B4-BE49-F238E27FC236}">
              <a16:creationId xmlns:a16="http://schemas.microsoft.com/office/drawing/2014/main" id="{9A0B4A28-5B6B-4C2C-8366-CF9B79138989}"/>
            </a:ext>
          </a:extLst>
        </xdr:cNvPr>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6" name="楕円 195">
          <a:extLst>
            <a:ext uri="{FF2B5EF4-FFF2-40B4-BE49-F238E27FC236}">
              <a16:creationId xmlns:a16="http://schemas.microsoft.com/office/drawing/2014/main" id="{0B82E65F-2709-4957-9DC0-DD4349EED1E1}"/>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7" name="直線コネクタ 196">
          <a:extLst>
            <a:ext uri="{FF2B5EF4-FFF2-40B4-BE49-F238E27FC236}">
              <a16:creationId xmlns:a16="http://schemas.microsoft.com/office/drawing/2014/main" id="{0FB3127B-ADF4-4C66-AD33-2850A268A153}"/>
            </a:ext>
          </a:extLst>
        </xdr:cNvPr>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98" name="楕円 197">
          <a:extLst>
            <a:ext uri="{FF2B5EF4-FFF2-40B4-BE49-F238E27FC236}">
              <a16:creationId xmlns:a16="http://schemas.microsoft.com/office/drawing/2014/main" id="{30568ECC-2FE3-4702-B8FC-A0E15FA661F0}"/>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199" name="直線コネクタ 198">
          <a:extLst>
            <a:ext uri="{FF2B5EF4-FFF2-40B4-BE49-F238E27FC236}">
              <a16:creationId xmlns:a16="http://schemas.microsoft.com/office/drawing/2014/main" id="{29A7D42E-8DBA-400A-A02E-2CAC9351AE07}"/>
            </a:ext>
          </a:extLst>
        </xdr:cNvPr>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FD840C93-8FC8-45D2-BDCF-2A4FD2339E40}"/>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F88454B5-A492-4E7C-8032-D1AC394C6726}"/>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A274C4BB-277A-4B8E-89BB-6DBCFDAF2E0E}"/>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AF8CC58E-A03E-4E4D-80AD-B8BA06667FD4}"/>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4" name="n_1mainValue【体育館・プール】&#10;有形固定資産減価償却率">
          <a:extLst>
            <a:ext uri="{FF2B5EF4-FFF2-40B4-BE49-F238E27FC236}">
              <a16:creationId xmlns:a16="http://schemas.microsoft.com/office/drawing/2014/main" id="{64DDFC01-0A8D-4D18-BC51-62470807724A}"/>
            </a:ext>
          </a:extLst>
        </xdr:cNvPr>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5" name="n_2mainValue【体育館・プール】&#10;有形固定資産減価償却率">
          <a:extLst>
            <a:ext uri="{FF2B5EF4-FFF2-40B4-BE49-F238E27FC236}">
              <a16:creationId xmlns:a16="http://schemas.microsoft.com/office/drawing/2014/main" id="{938C3949-6D17-4E84-8A60-1ADD3AE1CD10}"/>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6" name="n_3mainValue【体育館・プール】&#10;有形固定資産減価償却率">
          <a:extLst>
            <a:ext uri="{FF2B5EF4-FFF2-40B4-BE49-F238E27FC236}">
              <a16:creationId xmlns:a16="http://schemas.microsoft.com/office/drawing/2014/main" id="{87A173B3-C6F0-4566-ADBC-559B4119BCE3}"/>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207" name="n_4mainValue【体育館・プール】&#10;有形固定資産減価償却率">
          <a:extLst>
            <a:ext uri="{FF2B5EF4-FFF2-40B4-BE49-F238E27FC236}">
              <a16:creationId xmlns:a16="http://schemas.microsoft.com/office/drawing/2014/main" id="{5D0DD318-6521-45E7-9E74-5B3AF7C85514}"/>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8AE28F67-8D62-477C-AD8E-B8CF78829AF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922315A-6CE8-403A-8D98-534B806980F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581DABCC-9298-4278-93C5-9DB4FC2EF17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9E9B602C-90BF-4789-ADA9-3B671A7E8E9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F7E89DB1-1A70-40BF-B8C5-0471AAE0CA9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E373FA1F-C9D2-4F30-B654-0CD0EC8BB9E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F0E8FC2C-D07C-4B5E-8155-E47AB95BE55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EF99A42-246F-48F4-AFAE-4D45DB2B865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3E76FCD-2857-4AEE-B5B0-15750120F96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3570FF6A-056F-438A-9AE7-BA00170FDE5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57969915-7A7C-48F7-BE64-0FC5A80C627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6B501EBB-19C0-4C77-AA50-51CBDA24F6C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F841AC4C-E9BC-4F81-80B2-9538F9123D7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852C0E71-391A-45EB-A67A-855C7069B61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10F52108-9D48-4BC4-837D-571B6C0A56F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ED565C0C-6177-4618-A7FB-5BF04F5898C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BD1C187-A121-4EA7-ACB2-BAE6D22C9D9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2046000E-14EA-428D-88CD-86B210E29A7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DF61544B-5BF0-4DCC-819E-D7E9D0713EC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1A5A62E2-5BD3-4A88-81A0-9F9C44E8053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133B781-4A1B-49B9-89B2-9852CC9A1F8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400A4EA6-59EB-4591-9799-2362D8D6E40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6C57A66C-E4A0-4F22-9BBD-C8974515FEB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1D2F847E-8868-4D0F-BB8F-C85B47CD86C6}"/>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75EABEB9-0BA1-4217-AB2E-0528EC98E0DB}"/>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EB629C98-8E28-4A5F-8C4A-F56C81EA8CF3}"/>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CB64B843-08CC-4A5F-85D2-671DDF117BAC}"/>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27B10FE1-F1B7-416F-A4C1-FF4C5E04201C}"/>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A83CC5B5-7705-46DB-90A6-AAA59CA2F7D0}"/>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EC54268B-1C69-43DF-B1B6-7415A0D4DDAA}"/>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04921BDD-6E98-4301-B6D7-07ABED4A4148}"/>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B7EDB1F1-41FD-4DDD-A2BA-2DD0618388B0}"/>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BA20C524-3448-4853-8781-62499E116AF6}"/>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7B0C6AA9-8418-4E31-828E-D337F2351B1C}"/>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E5589B7-1D44-4AB5-8A22-3A05B25CD24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50A1B4C-A6AA-4C7A-B0CF-A112CC9E3AD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5A93E0B5-C82B-4A02-8DC9-CB2B82925F4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9025DAC-D5DC-4323-8631-3461F6AA0BB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848868C-25C8-4098-BB68-08A35BBC841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158750</xdr:rowOff>
    </xdr:from>
    <xdr:to>
      <xdr:col>55</xdr:col>
      <xdr:colOff>50800</xdr:colOff>
      <xdr:row>64</xdr:row>
      <xdr:rowOff>88900</xdr:rowOff>
    </xdr:to>
    <xdr:sp macro="" textlink="">
      <xdr:nvSpPr>
        <xdr:cNvPr id="247" name="楕円 246">
          <a:extLst>
            <a:ext uri="{FF2B5EF4-FFF2-40B4-BE49-F238E27FC236}">
              <a16:creationId xmlns:a16="http://schemas.microsoft.com/office/drawing/2014/main" id="{6618AE8E-E62E-4471-AA31-445390FE7C6B}"/>
            </a:ext>
          </a:extLst>
        </xdr:cNvPr>
        <xdr:cNvSpPr/>
      </xdr:nvSpPr>
      <xdr:spPr>
        <a:xfrm>
          <a:off x="104267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73677</xdr:rowOff>
    </xdr:from>
    <xdr:ext cx="469744" cy="259045"/>
    <xdr:sp macro="" textlink="">
      <xdr:nvSpPr>
        <xdr:cNvPr id="248" name="【体育館・プール】&#10;一人当たり面積該当値テキスト">
          <a:extLst>
            <a:ext uri="{FF2B5EF4-FFF2-40B4-BE49-F238E27FC236}">
              <a16:creationId xmlns:a16="http://schemas.microsoft.com/office/drawing/2014/main" id="{DF2F482A-A91B-43D9-AAEE-E765951B2671}"/>
            </a:ext>
          </a:extLst>
        </xdr:cNvPr>
        <xdr:cNvSpPr txBox="1"/>
      </xdr:nvSpPr>
      <xdr:spPr>
        <a:xfrm>
          <a:off x="10515600" y="1087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158750</xdr:rowOff>
    </xdr:from>
    <xdr:to>
      <xdr:col>50</xdr:col>
      <xdr:colOff>165100</xdr:colOff>
      <xdr:row>64</xdr:row>
      <xdr:rowOff>88900</xdr:rowOff>
    </xdr:to>
    <xdr:sp macro="" textlink="">
      <xdr:nvSpPr>
        <xdr:cNvPr id="249" name="楕円 248">
          <a:extLst>
            <a:ext uri="{FF2B5EF4-FFF2-40B4-BE49-F238E27FC236}">
              <a16:creationId xmlns:a16="http://schemas.microsoft.com/office/drawing/2014/main" id="{766738CE-59FF-4F81-B605-6CF5D6213C55}"/>
            </a:ext>
          </a:extLst>
        </xdr:cNvPr>
        <xdr:cNvSpPr/>
      </xdr:nvSpPr>
      <xdr:spPr>
        <a:xfrm>
          <a:off x="95885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38100</xdr:rowOff>
    </xdr:from>
    <xdr:to>
      <xdr:col>55</xdr:col>
      <xdr:colOff>0</xdr:colOff>
      <xdr:row>64</xdr:row>
      <xdr:rowOff>38100</xdr:rowOff>
    </xdr:to>
    <xdr:cxnSp macro="">
      <xdr:nvCxnSpPr>
        <xdr:cNvPr id="250" name="直線コネクタ 249">
          <a:extLst>
            <a:ext uri="{FF2B5EF4-FFF2-40B4-BE49-F238E27FC236}">
              <a16:creationId xmlns:a16="http://schemas.microsoft.com/office/drawing/2014/main" id="{C168A08B-A687-4267-BD78-D59E6DF917BD}"/>
            </a:ext>
          </a:extLst>
        </xdr:cNvPr>
        <xdr:cNvCxnSpPr/>
      </xdr:nvCxnSpPr>
      <xdr:spPr>
        <a:xfrm>
          <a:off x="9639300" y="11010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156845</xdr:rowOff>
    </xdr:from>
    <xdr:to>
      <xdr:col>46</xdr:col>
      <xdr:colOff>38100</xdr:colOff>
      <xdr:row>64</xdr:row>
      <xdr:rowOff>86995</xdr:rowOff>
    </xdr:to>
    <xdr:sp macro="" textlink="">
      <xdr:nvSpPr>
        <xdr:cNvPr id="251" name="楕円 250">
          <a:extLst>
            <a:ext uri="{FF2B5EF4-FFF2-40B4-BE49-F238E27FC236}">
              <a16:creationId xmlns:a16="http://schemas.microsoft.com/office/drawing/2014/main" id="{3EE45D67-4D5A-403A-A35B-802C441B5777}"/>
            </a:ext>
          </a:extLst>
        </xdr:cNvPr>
        <xdr:cNvSpPr/>
      </xdr:nvSpPr>
      <xdr:spPr>
        <a:xfrm>
          <a:off x="86995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36195</xdr:rowOff>
    </xdr:from>
    <xdr:to>
      <xdr:col>50</xdr:col>
      <xdr:colOff>114300</xdr:colOff>
      <xdr:row>64</xdr:row>
      <xdr:rowOff>38100</xdr:rowOff>
    </xdr:to>
    <xdr:cxnSp macro="">
      <xdr:nvCxnSpPr>
        <xdr:cNvPr id="252" name="直線コネクタ 251">
          <a:extLst>
            <a:ext uri="{FF2B5EF4-FFF2-40B4-BE49-F238E27FC236}">
              <a16:creationId xmlns:a16="http://schemas.microsoft.com/office/drawing/2014/main" id="{A05B2EE7-F3D7-4224-BEDA-4A00F876C7DB}"/>
            </a:ext>
          </a:extLst>
        </xdr:cNvPr>
        <xdr:cNvCxnSpPr/>
      </xdr:nvCxnSpPr>
      <xdr:spPr>
        <a:xfrm>
          <a:off x="8750300" y="110089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156845</xdr:rowOff>
    </xdr:from>
    <xdr:to>
      <xdr:col>41</xdr:col>
      <xdr:colOff>101600</xdr:colOff>
      <xdr:row>64</xdr:row>
      <xdr:rowOff>86995</xdr:rowOff>
    </xdr:to>
    <xdr:sp macro="" textlink="">
      <xdr:nvSpPr>
        <xdr:cNvPr id="253" name="楕円 252">
          <a:extLst>
            <a:ext uri="{FF2B5EF4-FFF2-40B4-BE49-F238E27FC236}">
              <a16:creationId xmlns:a16="http://schemas.microsoft.com/office/drawing/2014/main" id="{144D4288-B6ED-4BD0-9130-E3B700535AF0}"/>
            </a:ext>
          </a:extLst>
        </xdr:cNvPr>
        <xdr:cNvSpPr/>
      </xdr:nvSpPr>
      <xdr:spPr>
        <a:xfrm>
          <a:off x="78105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36195</xdr:rowOff>
    </xdr:from>
    <xdr:to>
      <xdr:col>45</xdr:col>
      <xdr:colOff>177800</xdr:colOff>
      <xdr:row>64</xdr:row>
      <xdr:rowOff>36195</xdr:rowOff>
    </xdr:to>
    <xdr:cxnSp macro="">
      <xdr:nvCxnSpPr>
        <xdr:cNvPr id="254" name="直線コネクタ 253">
          <a:extLst>
            <a:ext uri="{FF2B5EF4-FFF2-40B4-BE49-F238E27FC236}">
              <a16:creationId xmlns:a16="http://schemas.microsoft.com/office/drawing/2014/main" id="{EB3A29CA-5ED0-479E-AE29-174AFD7FC376}"/>
            </a:ext>
          </a:extLst>
        </xdr:cNvPr>
        <xdr:cNvCxnSpPr/>
      </xdr:nvCxnSpPr>
      <xdr:spPr>
        <a:xfrm>
          <a:off x="7861300" y="11008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156845</xdr:rowOff>
    </xdr:from>
    <xdr:to>
      <xdr:col>36</xdr:col>
      <xdr:colOff>165100</xdr:colOff>
      <xdr:row>64</xdr:row>
      <xdr:rowOff>86995</xdr:rowOff>
    </xdr:to>
    <xdr:sp macro="" textlink="">
      <xdr:nvSpPr>
        <xdr:cNvPr id="255" name="楕円 254">
          <a:extLst>
            <a:ext uri="{FF2B5EF4-FFF2-40B4-BE49-F238E27FC236}">
              <a16:creationId xmlns:a16="http://schemas.microsoft.com/office/drawing/2014/main" id="{0892EA47-3207-4016-AA04-09BF55BA8420}"/>
            </a:ext>
          </a:extLst>
        </xdr:cNvPr>
        <xdr:cNvSpPr/>
      </xdr:nvSpPr>
      <xdr:spPr>
        <a:xfrm>
          <a:off x="69215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36195</xdr:rowOff>
    </xdr:from>
    <xdr:to>
      <xdr:col>41</xdr:col>
      <xdr:colOff>50800</xdr:colOff>
      <xdr:row>64</xdr:row>
      <xdr:rowOff>36195</xdr:rowOff>
    </xdr:to>
    <xdr:cxnSp macro="">
      <xdr:nvCxnSpPr>
        <xdr:cNvPr id="256" name="直線コネクタ 255">
          <a:extLst>
            <a:ext uri="{FF2B5EF4-FFF2-40B4-BE49-F238E27FC236}">
              <a16:creationId xmlns:a16="http://schemas.microsoft.com/office/drawing/2014/main" id="{7CFDFD07-E19D-46BE-BF91-F3318F091677}"/>
            </a:ext>
          </a:extLst>
        </xdr:cNvPr>
        <xdr:cNvCxnSpPr/>
      </xdr:nvCxnSpPr>
      <xdr:spPr>
        <a:xfrm>
          <a:off x="6972300" y="11008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A35217AB-8D7A-4B89-B2D2-3C386B285ADB}"/>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1DC9EF4A-18DD-460A-BB24-3FA2440FEC7C}"/>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8E9BEAE3-AD5B-4D9C-818D-43AC3900863D}"/>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227F4F6C-C155-4F59-BA9F-41FF326DA75E}"/>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80027</xdr:rowOff>
    </xdr:from>
    <xdr:ext cx="469744" cy="259045"/>
    <xdr:sp macro="" textlink="">
      <xdr:nvSpPr>
        <xdr:cNvPr id="261" name="n_1mainValue【体育館・プール】&#10;一人当たり面積">
          <a:extLst>
            <a:ext uri="{FF2B5EF4-FFF2-40B4-BE49-F238E27FC236}">
              <a16:creationId xmlns:a16="http://schemas.microsoft.com/office/drawing/2014/main" id="{65CB6F5F-88C5-43EA-8E77-FFD51AE82730}"/>
            </a:ext>
          </a:extLst>
        </xdr:cNvPr>
        <xdr:cNvSpPr txBox="1"/>
      </xdr:nvSpPr>
      <xdr:spPr>
        <a:xfrm>
          <a:off x="9391727"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78122</xdr:rowOff>
    </xdr:from>
    <xdr:ext cx="469744" cy="259045"/>
    <xdr:sp macro="" textlink="">
      <xdr:nvSpPr>
        <xdr:cNvPr id="262" name="n_2mainValue【体育館・プール】&#10;一人当たり面積">
          <a:extLst>
            <a:ext uri="{FF2B5EF4-FFF2-40B4-BE49-F238E27FC236}">
              <a16:creationId xmlns:a16="http://schemas.microsoft.com/office/drawing/2014/main" id="{2EC761AD-15A3-4096-905D-F20305EEE7DF}"/>
            </a:ext>
          </a:extLst>
        </xdr:cNvPr>
        <xdr:cNvSpPr txBox="1"/>
      </xdr:nvSpPr>
      <xdr:spPr>
        <a:xfrm>
          <a:off x="8515427" y="110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78122</xdr:rowOff>
    </xdr:from>
    <xdr:ext cx="469744" cy="259045"/>
    <xdr:sp macro="" textlink="">
      <xdr:nvSpPr>
        <xdr:cNvPr id="263" name="n_3mainValue【体育館・プール】&#10;一人当たり面積">
          <a:extLst>
            <a:ext uri="{FF2B5EF4-FFF2-40B4-BE49-F238E27FC236}">
              <a16:creationId xmlns:a16="http://schemas.microsoft.com/office/drawing/2014/main" id="{606DBD73-43CE-4DEE-854B-F26FD8E11BB2}"/>
            </a:ext>
          </a:extLst>
        </xdr:cNvPr>
        <xdr:cNvSpPr txBox="1"/>
      </xdr:nvSpPr>
      <xdr:spPr>
        <a:xfrm>
          <a:off x="7626427" y="110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78122</xdr:rowOff>
    </xdr:from>
    <xdr:ext cx="469744" cy="259045"/>
    <xdr:sp macro="" textlink="">
      <xdr:nvSpPr>
        <xdr:cNvPr id="264" name="n_4mainValue【体育館・プール】&#10;一人当たり面積">
          <a:extLst>
            <a:ext uri="{FF2B5EF4-FFF2-40B4-BE49-F238E27FC236}">
              <a16:creationId xmlns:a16="http://schemas.microsoft.com/office/drawing/2014/main" id="{20E6C373-A761-499A-9C5D-0710C01608D6}"/>
            </a:ext>
          </a:extLst>
        </xdr:cNvPr>
        <xdr:cNvSpPr txBox="1"/>
      </xdr:nvSpPr>
      <xdr:spPr>
        <a:xfrm>
          <a:off x="6737427" y="110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23AEBF91-102B-4A40-8676-5992FF7EE7C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CA61BBCE-F8F9-4792-A327-96228808882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DA024AD1-0366-472A-9797-02FC4825A91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CED4111F-67C1-4C64-A848-2690F33D11A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DCE91C63-C3E2-4776-9371-9E70D50FFBD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EC7F75C6-4875-438F-BDB6-49B6EF8078C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706B5CFA-8971-434A-96E6-8F57C19CE27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6A173308-30DB-47D7-801D-51EEE0656C4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488816DC-9AFA-4037-83E0-109B7CAA07F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E15C877B-9BA4-4B14-9C41-8F1CCF37B59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3E923D2C-03C4-4EA4-8F21-4726F8293C6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198CF49A-941D-4F13-97CC-485BB3CA474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F04FCF3E-9E79-405B-A4FC-69062C97F0E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4E0C4609-7B68-4FDE-BF13-036E1C1E44B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F4B5D445-61CA-4AA3-A601-36DF400D51B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2C8ADBB-BF6D-4855-9841-19064B11152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44863272-58C7-4C7F-B7E6-1F7D857ECCF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4DDC1912-0F90-4BF8-8369-A4253067983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574AA180-CF79-41AE-8CD6-DEF62152507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1F77BBF0-968E-454D-9AB5-36C2E588548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811B55B7-DE4E-4F4F-87ED-99C42625102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5030511-E086-46EE-8316-5E33244FCD9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A0C1A280-6FC2-42BA-92EC-856FF1566D5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6BDA4D2C-902C-43D4-8EF9-631684B1FB9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E2966850-6601-4269-82FE-A880145462D5}"/>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AE53131A-C45B-4A3B-BBAA-D4635DE492F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2E054CF0-25AA-462F-8E25-790728641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906C424E-52B6-41AA-9EA5-F9154DA8100E}"/>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0369E1A0-6CDA-4704-B659-D97C36795971}"/>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AE525B-5FC8-440E-87D2-A58CC397EC3B}"/>
            </a:ext>
          </a:extLst>
        </xdr:cNvPr>
        <xdr:cNvSpPr txBox="1"/>
      </xdr:nvSpPr>
      <xdr:spPr>
        <a:xfrm>
          <a:off x="4673600" y="1404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A311F3E1-A146-4AC1-9554-07C55260616B}"/>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BCB76D22-CD9B-480C-96B2-10CE9E0F0C6D}"/>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38C38F8F-2394-47A8-BF58-65CABBD3E077}"/>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D2909FFF-B172-4C92-934A-E0A9163CBF0F}"/>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5396D11C-2AFB-4D24-92A3-EFC723B902B8}"/>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EB00FDD-B6BA-4442-A3CD-A97957B1015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BDF5E79-0EE4-420E-A4C5-6A14519AD9F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D2526A4-D384-4C8F-978D-19106469115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C1A0301-9497-42C1-9932-66A62EA1708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E6149E3-818C-40DC-A0EC-035E9801D45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160655</xdr:rowOff>
    </xdr:from>
    <xdr:to>
      <xdr:col>24</xdr:col>
      <xdr:colOff>114300</xdr:colOff>
      <xdr:row>80</xdr:row>
      <xdr:rowOff>90805</xdr:rowOff>
    </xdr:to>
    <xdr:sp macro="" textlink="">
      <xdr:nvSpPr>
        <xdr:cNvPr id="305" name="楕円 304">
          <a:extLst>
            <a:ext uri="{FF2B5EF4-FFF2-40B4-BE49-F238E27FC236}">
              <a16:creationId xmlns:a16="http://schemas.microsoft.com/office/drawing/2014/main" id="{3F37FDBD-AF93-49EF-A84E-05D3D4A5CFF3}"/>
            </a:ext>
          </a:extLst>
        </xdr:cNvPr>
        <xdr:cNvSpPr/>
      </xdr:nvSpPr>
      <xdr:spPr>
        <a:xfrm>
          <a:off x="45847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12082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ECF7D14C-7DBC-420D-8664-D49568480815}"/>
            </a:ext>
          </a:extLst>
        </xdr:cNvPr>
        <xdr:cNvSpPr txBox="1"/>
      </xdr:nvSpPr>
      <xdr:spPr>
        <a:xfrm>
          <a:off x="4673600"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113030</xdr:rowOff>
    </xdr:from>
    <xdr:to>
      <xdr:col>20</xdr:col>
      <xdr:colOff>38100</xdr:colOff>
      <xdr:row>80</xdr:row>
      <xdr:rowOff>43180</xdr:rowOff>
    </xdr:to>
    <xdr:sp macro="" textlink="">
      <xdr:nvSpPr>
        <xdr:cNvPr id="307" name="楕円 306">
          <a:extLst>
            <a:ext uri="{FF2B5EF4-FFF2-40B4-BE49-F238E27FC236}">
              <a16:creationId xmlns:a16="http://schemas.microsoft.com/office/drawing/2014/main" id="{639BE3A2-75DF-4463-A6FB-8FB2B8188D9F}"/>
            </a:ext>
          </a:extLst>
        </xdr:cNvPr>
        <xdr:cNvSpPr/>
      </xdr:nvSpPr>
      <xdr:spPr>
        <a:xfrm>
          <a:off x="3746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163830</xdr:rowOff>
    </xdr:from>
    <xdr:to>
      <xdr:col>24</xdr:col>
      <xdr:colOff>63500</xdr:colOff>
      <xdr:row>80</xdr:row>
      <xdr:rowOff>40005</xdr:rowOff>
    </xdr:to>
    <xdr:cxnSp macro="">
      <xdr:nvCxnSpPr>
        <xdr:cNvPr id="308" name="直線コネクタ 307">
          <a:extLst>
            <a:ext uri="{FF2B5EF4-FFF2-40B4-BE49-F238E27FC236}">
              <a16:creationId xmlns:a16="http://schemas.microsoft.com/office/drawing/2014/main" id="{E5F92AF5-39EE-4169-9DD1-E355C9AD38AD}"/>
            </a:ext>
          </a:extLst>
        </xdr:cNvPr>
        <xdr:cNvCxnSpPr/>
      </xdr:nvCxnSpPr>
      <xdr:spPr>
        <a:xfrm>
          <a:off x="3797300" y="1370838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67311</xdr:rowOff>
    </xdr:from>
    <xdr:to>
      <xdr:col>15</xdr:col>
      <xdr:colOff>101600</xdr:colOff>
      <xdr:row>79</xdr:row>
      <xdr:rowOff>168911</xdr:rowOff>
    </xdr:to>
    <xdr:sp macro="" textlink="">
      <xdr:nvSpPr>
        <xdr:cNvPr id="309" name="楕円 308">
          <a:extLst>
            <a:ext uri="{FF2B5EF4-FFF2-40B4-BE49-F238E27FC236}">
              <a16:creationId xmlns:a16="http://schemas.microsoft.com/office/drawing/2014/main" id="{84FCB31B-76D0-43EF-A0DC-9E6DFDC8D58A}"/>
            </a:ext>
          </a:extLst>
        </xdr:cNvPr>
        <xdr:cNvSpPr/>
      </xdr:nvSpPr>
      <xdr:spPr>
        <a:xfrm>
          <a:off x="2857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118111</xdr:rowOff>
    </xdr:from>
    <xdr:to>
      <xdr:col>19</xdr:col>
      <xdr:colOff>177800</xdr:colOff>
      <xdr:row>79</xdr:row>
      <xdr:rowOff>163830</xdr:rowOff>
    </xdr:to>
    <xdr:cxnSp macro="">
      <xdr:nvCxnSpPr>
        <xdr:cNvPr id="310" name="直線コネクタ 309">
          <a:extLst>
            <a:ext uri="{FF2B5EF4-FFF2-40B4-BE49-F238E27FC236}">
              <a16:creationId xmlns:a16="http://schemas.microsoft.com/office/drawing/2014/main" id="{AA8ED45B-BEC9-474F-AD8A-F92C0C749F03}"/>
            </a:ext>
          </a:extLst>
        </xdr:cNvPr>
        <xdr:cNvCxnSpPr/>
      </xdr:nvCxnSpPr>
      <xdr:spPr>
        <a:xfrm>
          <a:off x="2908300" y="13662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21589</xdr:rowOff>
    </xdr:from>
    <xdr:to>
      <xdr:col>10</xdr:col>
      <xdr:colOff>165100</xdr:colOff>
      <xdr:row>79</xdr:row>
      <xdr:rowOff>123189</xdr:rowOff>
    </xdr:to>
    <xdr:sp macro="" textlink="">
      <xdr:nvSpPr>
        <xdr:cNvPr id="311" name="楕円 310">
          <a:extLst>
            <a:ext uri="{FF2B5EF4-FFF2-40B4-BE49-F238E27FC236}">
              <a16:creationId xmlns:a16="http://schemas.microsoft.com/office/drawing/2014/main" id="{239C6DFB-5452-44F0-84F0-D1DC65D50425}"/>
            </a:ext>
          </a:extLst>
        </xdr:cNvPr>
        <xdr:cNvSpPr/>
      </xdr:nvSpPr>
      <xdr:spPr>
        <a:xfrm>
          <a:off x="1968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72389</xdr:rowOff>
    </xdr:from>
    <xdr:to>
      <xdr:col>15</xdr:col>
      <xdr:colOff>50800</xdr:colOff>
      <xdr:row>79</xdr:row>
      <xdr:rowOff>118111</xdr:rowOff>
    </xdr:to>
    <xdr:cxnSp macro="">
      <xdr:nvCxnSpPr>
        <xdr:cNvPr id="312" name="直線コネクタ 311">
          <a:extLst>
            <a:ext uri="{FF2B5EF4-FFF2-40B4-BE49-F238E27FC236}">
              <a16:creationId xmlns:a16="http://schemas.microsoft.com/office/drawing/2014/main" id="{214E9348-71F4-4DAC-8F60-BF449BD6434B}"/>
            </a:ext>
          </a:extLst>
        </xdr:cNvPr>
        <xdr:cNvCxnSpPr/>
      </xdr:nvCxnSpPr>
      <xdr:spPr>
        <a:xfrm>
          <a:off x="2019300" y="136169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143511</xdr:rowOff>
    </xdr:from>
    <xdr:to>
      <xdr:col>6</xdr:col>
      <xdr:colOff>38100</xdr:colOff>
      <xdr:row>79</xdr:row>
      <xdr:rowOff>73661</xdr:rowOff>
    </xdr:to>
    <xdr:sp macro="" textlink="">
      <xdr:nvSpPr>
        <xdr:cNvPr id="313" name="楕円 312">
          <a:extLst>
            <a:ext uri="{FF2B5EF4-FFF2-40B4-BE49-F238E27FC236}">
              <a16:creationId xmlns:a16="http://schemas.microsoft.com/office/drawing/2014/main" id="{BDD2F14C-AAEE-4078-9C6B-1191BFCF4D41}"/>
            </a:ext>
          </a:extLst>
        </xdr:cNvPr>
        <xdr:cNvSpPr/>
      </xdr:nvSpPr>
      <xdr:spPr>
        <a:xfrm>
          <a:off x="1079500" y="135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22861</xdr:rowOff>
    </xdr:from>
    <xdr:to>
      <xdr:col>10</xdr:col>
      <xdr:colOff>114300</xdr:colOff>
      <xdr:row>79</xdr:row>
      <xdr:rowOff>72389</xdr:rowOff>
    </xdr:to>
    <xdr:cxnSp macro="">
      <xdr:nvCxnSpPr>
        <xdr:cNvPr id="314" name="直線コネクタ 313">
          <a:extLst>
            <a:ext uri="{FF2B5EF4-FFF2-40B4-BE49-F238E27FC236}">
              <a16:creationId xmlns:a16="http://schemas.microsoft.com/office/drawing/2014/main" id="{87A6A197-761B-42B1-A4C3-016607B2733F}"/>
            </a:ext>
          </a:extLst>
        </xdr:cNvPr>
        <xdr:cNvCxnSpPr/>
      </xdr:nvCxnSpPr>
      <xdr:spPr>
        <a:xfrm>
          <a:off x="1130300" y="135674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5" name="n_1aveValue【福祉施設】&#10;有形固定資産減価償却率">
          <a:extLst>
            <a:ext uri="{FF2B5EF4-FFF2-40B4-BE49-F238E27FC236}">
              <a16:creationId xmlns:a16="http://schemas.microsoft.com/office/drawing/2014/main" id="{8C0A0D0F-A55A-4803-9082-4555CDC630F8}"/>
            </a:ext>
          </a:extLst>
        </xdr:cNvPr>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16" name="n_2aveValue【福祉施設】&#10;有形固定資産減価償却率">
          <a:extLst>
            <a:ext uri="{FF2B5EF4-FFF2-40B4-BE49-F238E27FC236}">
              <a16:creationId xmlns:a16="http://schemas.microsoft.com/office/drawing/2014/main" id="{EDF01269-6AA2-4B7D-B275-9C487883506A}"/>
            </a:ext>
          </a:extLst>
        </xdr:cNvPr>
        <xdr:cNvSpPr txBox="1"/>
      </xdr:nvSpPr>
      <xdr:spPr>
        <a:xfrm>
          <a:off x="2705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17" name="n_3aveValue【福祉施設】&#10;有形固定資産減価償却率">
          <a:extLst>
            <a:ext uri="{FF2B5EF4-FFF2-40B4-BE49-F238E27FC236}">
              <a16:creationId xmlns:a16="http://schemas.microsoft.com/office/drawing/2014/main" id="{7D58073B-C11C-4D86-9E33-2DCBAE3FCB89}"/>
            </a:ext>
          </a:extLst>
        </xdr:cNvPr>
        <xdr:cNvSpPr txBox="1"/>
      </xdr:nvSpPr>
      <xdr:spPr>
        <a:xfrm>
          <a:off x="1816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28591</xdr:rowOff>
    </xdr:from>
    <xdr:ext cx="405111" cy="259045"/>
    <xdr:sp macro="" textlink="">
      <xdr:nvSpPr>
        <xdr:cNvPr id="318" name="n_4aveValue【福祉施設】&#10;有形固定資産減価償却率">
          <a:extLst>
            <a:ext uri="{FF2B5EF4-FFF2-40B4-BE49-F238E27FC236}">
              <a16:creationId xmlns:a16="http://schemas.microsoft.com/office/drawing/2014/main" id="{5DBF8F60-5777-4ACE-98B6-EE028D837C70}"/>
            </a:ext>
          </a:extLst>
        </xdr:cNvPr>
        <xdr:cNvSpPr txBox="1"/>
      </xdr:nvSpPr>
      <xdr:spPr>
        <a:xfrm>
          <a:off x="927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59707</xdr:rowOff>
    </xdr:from>
    <xdr:ext cx="405111" cy="259045"/>
    <xdr:sp macro="" textlink="">
      <xdr:nvSpPr>
        <xdr:cNvPr id="319" name="n_1mainValue【福祉施設】&#10;有形固定資産減価償却率">
          <a:extLst>
            <a:ext uri="{FF2B5EF4-FFF2-40B4-BE49-F238E27FC236}">
              <a16:creationId xmlns:a16="http://schemas.microsoft.com/office/drawing/2014/main" id="{CB323C12-D9A9-4FF2-96BB-A22DEDFC36FC}"/>
            </a:ext>
          </a:extLst>
        </xdr:cNvPr>
        <xdr:cNvSpPr txBox="1"/>
      </xdr:nvSpPr>
      <xdr:spPr>
        <a:xfrm>
          <a:off x="358204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13988</xdr:rowOff>
    </xdr:from>
    <xdr:ext cx="405111" cy="259045"/>
    <xdr:sp macro="" textlink="">
      <xdr:nvSpPr>
        <xdr:cNvPr id="320" name="n_2mainValue【福祉施設】&#10;有形固定資産減価償却率">
          <a:extLst>
            <a:ext uri="{FF2B5EF4-FFF2-40B4-BE49-F238E27FC236}">
              <a16:creationId xmlns:a16="http://schemas.microsoft.com/office/drawing/2014/main" id="{42A31F01-C32C-4D90-AE5D-46799F2FE853}"/>
            </a:ext>
          </a:extLst>
        </xdr:cNvPr>
        <xdr:cNvSpPr txBox="1"/>
      </xdr:nvSpPr>
      <xdr:spPr>
        <a:xfrm>
          <a:off x="2705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139716</xdr:rowOff>
    </xdr:from>
    <xdr:ext cx="405111" cy="259045"/>
    <xdr:sp macro="" textlink="">
      <xdr:nvSpPr>
        <xdr:cNvPr id="321" name="n_3mainValue【福祉施設】&#10;有形固定資産減価償却率">
          <a:extLst>
            <a:ext uri="{FF2B5EF4-FFF2-40B4-BE49-F238E27FC236}">
              <a16:creationId xmlns:a16="http://schemas.microsoft.com/office/drawing/2014/main" id="{F8E21B07-2316-437E-BE9C-29896C7D7DE7}"/>
            </a:ext>
          </a:extLst>
        </xdr:cNvPr>
        <xdr:cNvSpPr txBox="1"/>
      </xdr:nvSpPr>
      <xdr:spPr>
        <a:xfrm>
          <a:off x="1816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90188</xdr:rowOff>
    </xdr:from>
    <xdr:ext cx="405111" cy="259045"/>
    <xdr:sp macro="" textlink="">
      <xdr:nvSpPr>
        <xdr:cNvPr id="322" name="n_4mainValue【福祉施設】&#10;有形固定資産減価償却率">
          <a:extLst>
            <a:ext uri="{FF2B5EF4-FFF2-40B4-BE49-F238E27FC236}">
              <a16:creationId xmlns:a16="http://schemas.microsoft.com/office/drawing/2014/main" id="{69C2B6FE-63A5-45FF-BD1A-51C4DD780D7F}"/>
            </a:ext>
          </a:extLst>
        </xdr:cNvPr>
        <xdr:cNvSpPr txBox="1"/>
      </xdr:nvSpPr>
      <xdr:spPr>
        <a:xfrm>
          <a:off x="927744" y="1329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3301EF2C-CDDA-4083-A7EB-3A7C89EDD66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D906A40A-5E75-4FFE-A07D-B6D66208CA7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216BDF8E-A2FB-4FCC-9D1F-8D402552BB5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70595D0E-F34B-4B39-A22A-32ECB90EA1A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3B0E57FA-2D32-44B4-9F19-1925FDA2161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B103E23F-AAD7-491F-A138-2E352F1760E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8B135F9F-7E06-42B6-8886-7DCF3DAA7D8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2B1A652D-FEA3-4C97-B7F5-BF4F0301FFF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1C2ED920-D352-4126-AD49-7AF8A154926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1676C349-D687-47F4-A304-34B2BD6C8C9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C99D2931-9B6C-4A89-9285-F75CAA08E33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FA59CD6B-2DE3-477A-9A04-9942C6287ED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54B49D1D-B653-4EDF-A74E-0E043A64428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131272A3-38AB-46BC-99A0-3DEC11BA00A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56B9A6AF-676D-42D4-95FD-895817A64A7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8B5776E8-F494-4729-924C-0CA542854D1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F83B86F3-479B-4862-B9BA-2B9689468D9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A259A44A-9D4C-4078-AA5D-BA1E52107C16}"/>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716218A-8295-4128-BE4D-C2A0450129A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C6EE4723-D81E-48C4-8ACE-9524719B4CC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D6C680EB-CD6B-42D9-8894-EF22573404D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C26262BD-0BD9-4A39-A04C-E848C3DAA87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B977CAE5-F07B-4F16-8E1E-A81E8094A38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080DE609-92BA-4D4F-82E9-F9DCF93EFFB7}"/>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486ACD7D-D953-4400-A876-EF9428F18583}"/>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0CF8607A-8BBE-404B-A752-815B8F78B191}"/>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89430540-1B15-408B-ADB8-C46B67C33365}"/>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DB35F625-6271-4C96-9BA5-5D6F73888F6E}"/>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351" name="【福祉施設】&#10;一人当たり面積平均値テキスト">
          <a:extLst>
            <a:ext uri="{FF2B5EF4-FFF2-40B4-BE49-F238E27FC236}">
              <a16:creationId xmlns:a16="http://schemas.microsoft.com/office/drawing/2014/main" id="{0EF5C436-9C5C-4968-AFBC-39D0D272AB6B}"/>
            </a:ext>
          </a:extLst>
        </xdr:cNvPr>
        <xdr:cNvSpPr txBox="1"/>
      </xdr:nvSpPr>
      <xdr:spPr>
        <a:xfrm>
          <a:off x="10515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6CCA2638-C1B6-4781-B2EA-BB0504B35D2F}"/>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D3EF3D97-7F0F-4A3A-AB40-C949F49003EA}"/>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3BECB642-6A3C-41BA-BA7C-55D78B610A68}"/>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CA72ADAB-9249-4C5B-96AC-A20BB270FF58}"/>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9775ACD8-304E-44A1-B26D-6114C8201B28}"/>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BC0A62D-B364-435F-AB23-BCE2D5E4F23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7F88E8D-5673-4A5B-99F2-E472D5FF9E9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32448D8-4093-4BBF-BB03-019F24ED415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15DF8BF-F57B-4A4C-B76B-CC8BDC51D86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42FC6D3-0C2B-454A-81FF-06073ED6016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116839</xdr:rowOff>
    </xdr:from>
    <xdr:to>
      <xdr:col>55</xdr:col>
      <xdr:colOff>50800</xdr:colOff>
      <xdr:row>83</xdr:row>
      <xdr:rowOff>46989</xdr:rowOff>
    </xdr:to>
    <xdr:sp macro="" textlink="">
      <xdr:nvSpPr>
        <xdr:cNvPr id="362" name="楕円 361">
          <a:extLst>
            <a:ext uri="{FF2B5EF4-FFF2-40B4-BE49-F238E27FC236}">
              <a16:creationId xmlns:a16="http://schemas.microsoft.com/office/drawing/2014/main" id="{80F621F7-A6EE-4236-AE68-F467CAD6C282}"/>
            </a:ext>
          </a:extLst>
        </xdr:cNvPr>
        <xdr:cNvSpPr/>
      </xdr:nvSpPr>
      <xdr:spPr>
        <a:xfrm>
          <a:off x="104267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139716</xdr:rowOff>
    </xdr:from>
    <xdr:ext cx="469744" cy="259045"/>
    <xdr:sp macro="" textlink="">
      <xdr:nvSpPr>
        <xdr:cNvPr id="363" name="【福祉施設】&#10;一人当たり面積該当値テキスト">
          <a:extLst>
            <a:ext uri="{FF2B5EF4-FFF2-40B4-BE49-F238E27FC236}">
              <a16:creationId xmlns:a16="http://schemas.microsoft.com/office/drawing/2014/main" id="{54C73019-0D79-4528-BC7D-9BED2A88D25D}"/>
            </a:ext>
          </a:extLst>
        </xdr:cNvPr>
        <xdr:cNvSpPr txBox="1"/>
      </xdr:nvSpPr>
      <xdr:spPr>
        <a:xfrm>
          <a:off x="10515600"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113030</xdr:rowOff>
    </xdr:from>
    <xdr:to>
      <xdr:col>50</xdr:col>
      <xdr:colOff>165100</xdr:colOff>
      <xdr:row>83</xdr:row>
      <xdr:rowOff>43180</xdr:rowOff>
    </xdr:to>
    <xdr:sp macro="" textlink="">
      <xdr:nvSpPr>
        <xdr:cNvPr id="364" name="楕円 363">
          <a:extLst>
            <a:ext uri="{FF2B5EF4-FFF2-40B4-BE49-F238E27FC236}">
              <a16:creationId xmlns:a16="http://schemas.microsoft.com/office/drawing/2014/main" id="{CC3E7BC3-B98C-423E-934E-CC07F8F154B0}"/>
            </a:ext>
          </a:extLst>
        </xdr:cNvPr>
        <xdr:cNvSpPr/>
      </xdr:nvSpPr>
      <xdr:spPr>
        <a:xfrm>
          <a:off x="9588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163830</xdr:rowOff>
    </xdr:from>
    <xdr:to>
      <xdr:col>55</xdr:col>
      <xdr:colOff>0</xdr:colOff>
      <xdr:row>82</xdr:row>
      <xdr:rowOff>167639</xdr:rowOff>
    </xdr:to>
    <xdr:cxnSp macro="">
      <xdr:nvCxnSpPr>
        <xdr:cNvPr id="365" name="直線コネクタ 364">
          <a:extLst>
            <a:ext uri="{FF2B5EF4-FFF2-40B4-BE49-F238E27FC236}">
              <a16:creationId xmlns:a16="http://schemas.microsoft.com/office/drawing/2014/main" id="{B7F1F835-180C-4CD8-88A4-A3FC1ED02D63}"/>
            </a:ext>
          </a:extLst>
        </xdr:cNvPr>
        <xdr:cNvCxnSpPr/>
      </xdr:nvCxnSpPr>
      <xdr:spPr>
        <a:xfrm>
          <a:off x="9639300" y="142227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109220</xdr:rowOff>
    </xdr:from>
    <xdr:to>
      <xdr:col>46</xdr:col>
      <xdr:colOff>38100</xdr:colOff>
      <xdr:row>83</xdr:row>
      <xdr:rowOff>39370</xdr:rowOff>
    </xdr:to>
    <xdr:sp macro="" textlink="">
      <xdr:nvSpPr>
        <xdr:cNvPr id="366" name="楕円 365">
          <a:extLst>
            <a:ext uri="{FF2B5EF4-FFF2-40B4-BE49-F238E27FC236}">
              <a16:creationId xmlns:a16="http://schemas.microsoft.com/office/drawing/2014/main" id="{7F17E419-8302-4FE6-BC16-7DE2F955A9C1}"/>
            </a:ext>
          </a:extLst>
        </xdr:cNvPr>
        <xdr:cNvSpPr/>
      </xdr:nvSpPr>
      <xdr:spPr>
        <a:xfrm>
          <a:off x="8699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160020</xdr:rowOff>
    </xdr:from>
    <xdr:to>
      <xdr:col>50</xdr:col>
      <xdr:colOff>114300</xdr:colOff>
      <xdr:row>82</xdr:row>
      <xdr:rowOff>163830</xdr:rowOff>
    </xdr:to>
    <xdr:cxnSp macro="">
      <xdr:nvCxnSpPr>
        <xdr:cNvPr id="367" name="直線コネクタ 366">
          <a:extLst>
            <a:ext uri="{FF2B5EF4-FFF2-40B4-BE49-F238E27FC236}">
              <a16:creationId xmlns:a16="http://schemas.microsoft.com/office/drawing/2014/main" id="{3EA5F651-A16C-415D-87E6-C9830EDD592D}"/>
            </a:ext>
          </a:extLst>
        </xdr:cNvPr>
        <xdr:cNvCxnSpPr/>
      </xdr:nvCxnSpPr>
      <xdr:spPr>
        <a:xfrm>
          <a:off x="8750300" y="14218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105411</xdr:rowOff>
    </xdr:from>
    <xdr:to>
      <xdr:col>41</xdr:col>
      <xdr:colOff>101600</xdr:colOff>
      <xdr:row>83</xdr:row>
      <xdr:rowOff>35561</xdr:rowOff>
    </xdr:to>
    <xdr:sp macro="" textlink="">
      <xdr:nvSpPr>
        <xdr:cNvPr id="368" name="楕円 367">
          <a:extLst>
            <a:ext uri="{FF2B5EF4-FFF2-40B4-BE49-F238E27FC236}">
              <a16:creationId xmlns:a16="http://schemas.microsoft.com/office/drawing/2014/main" id="{75388B3E-A44E-46A9-8A66-EDCAD6858C90}"/>
            </a:ext>
          </a:extLst>
        </xdr:cNvPr>
        <xdr:cNvSpPr/>
      </xdr:nvSpPr>
      <xdr:spPr>
        <a:xfrm>
          <a:off x="7810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156211</xdr:rowOff>
    </xdr:from>
    <xdr:to>
      <xdr:col>45</xdr:col>
      <xdr:colOff>177800</xdr:colOff>
      <xdr:row>82</xdr:row>
      <xdr:rowOff>160020</xdr:rowOff>
    </xdr:to>
    <xdr:cxnSp macro="">
      <xdr:nvCxnSpPr>
        <xdr:cNvPr id="369" name="直線コネクタ 368">
          <a:extLst>
            <a:ext uri="{FF2B5EF4-FFF2-40B4-BE49-F238E27FC236}">
              <a16:creationId xmlns:a16="http://schemas.microsoft.com/office/drawing/2014/main" id="{AFB626DC-C26F-4C35-9789-782C94B3A1D0}"/>
            </a:ext>
          </a:extLst>
        </xdr:cNvPr>
        <xdr:cNvCxnSpPr/>
      </xdr:nvCxnSpPr>
      <xdr:spPr>
        <a:xfrm>
          <a:off x="7861300" y="142151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101600</xdr:rowOff>
    </xdr:from>
    <xdr:to>
      <xdr:col>36</xdr:col>
      <xdr:colOff>165100</xdr:colOff>
      <xdr:row>83</xdr:row>
      <xdr:rowOff>31750</xdr:rowOff>
    </xdr:to>
    <xdr:sp macro="" textlink="">
      <xdr:nvSpPr>
        <xdr:cNvPr id="370" name="楕円 369">
          <a:extLst>
            <a:ext uri="{FF2B5EF4-FFF2-40B4-BE49-F238E27FC236}">
              <a16:creationId xmlns:a16="http://schemas.microsoft.com/office/drawing/2014/main" id="{DE99B11D-6693-4C1C-B7F8-7FFF0FF86045}"/>
            </a:ext>
          </a:extLst>
        </xdr:cNvPr>
        <xdr:cNvSpPr/>
      </xdr:nvSpPr>
      <xdr:spPr>
        <a:xfrm>
          <a:off x="6921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152400</xdr:rowOff>
    </xdr:from>
    <xdr:to>
      <xdr:col>41</xdr:col>
      <xdr:colOff>50800</xdr:colOff>
      <xdr:row>82</xdr:row>
      <xdr:rowOff>156211</xdr:rowOff>
    </xdr:to>
    <xdr:cxnSp macro="">
      <xdr:nvCxnSpPr>
        <xdr:cNvPr id="371" name="直線コネクタ 370">
          <a:extLst>
            <a:ext uri="{FF2B5EF4-FFF2-40B4-BE49-F238E27FC236}">
              <a16:creationId xmlns:a16="http://schemas.microsoft.com/office/drawing/2014/main" id="{58FF16EC-406D-4205-87E5-6748AB5C9818}"/>
            </a:ext>
          </a:extLst>
        </xdr:cNvPr>
        <xdr:cNvCxnSpPr/>
      </xdr:nvCxnSpPr>
      <xdr:spPr>
        <a:xfrm>
          <a:off x="6972300" y="142113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72" name="n_1aveValue【福祉施設】&#10;一人当たり面積">
          <a:extLst>
            <a:ext uri="{FF2B5EF4-FFF2-40B4-BE49-F238E27FC236}">
              <a16:creationId xmlns:a16="http://schemas.microsoft.com/office/drawing/2014/main" id="{92B97151-2A7F-43AC-AF21-C2DC4F995B1C}"/>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373" name="n_2aveValue【福祉施設】&#10;一人当たり面積">
          <a:extLst>
            <a:ext uri="{FF2B5EF4-FFF2-40B4-BE49-F238E27FC236}">
              <a16:creationId xmlns:a16="http://schemas.microsoft.com/office/drawing/2014/main" id="{D83AA25F-ACD0-4431-833A-110D6E6BF9CF}"/>
            </a:ext>
          </a:extLst>
        </xdr:cNvPr>
        <xdr:cNvSpPr txBox="1"/>
      </xdr:nvSpPr>
      <xdr:spPr>
        <a:xfrm>
          <a:off x="85154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4" name="n_3aveValue【福祉施設】&#10;一人当たり面積">
          <a:extLst>
            <a:ext uri="{FF2B5EF4-FFF2-40B4-BE49-F238E27FC236}">
              <a16:creationId xmlns:a16="http://schemas.microsoft.com/office/drawing/2014/main" id="{03709466-BD11-4631-A633-5F822484E31D}"/>
            </a:ext>
          </a:extLst>
        </xdr:cNvPr>
        <xdr:cNvSpPr txBox="1"/>
      </xdr:nvSpPr>
      <xdr:spPr>
        <a:xfrm>
          <a:off x="7626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5" name="n_4aveValue【福祉施設】&#10;一人当たり面積">
          <a:extLst>
            <a:ext uri="{FF2B5EF4-FFF2-40B4-BE49-F238E27FC236}">
              <a16:creationId xmlns:a16="http://schemas.microsoft.com/office/drawing/2014/main" id="{1876A9CA-7647-4B4B-8856-E7F64593DDD1}"/>
            </a:ext>
          </a:extLst>
        </xdr:cNvPr>
        <xdr:cNvSpPr txBox="1"/>
      </xdr:nvSpPr>
      <xdr:spPr>
        <a:xfrm>
          <a:off x="6737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59707</xdr:rowOff>
    </xdr:from>
    <xdr:ext cx="469744" cy="259045"/>
    <xdr:sp macro="" textlink="">
      <xdr:nvSpPr>
        <xdr:cNvPr id="376" name="n_1mainValue【福祉施設】&#10;一人当たり面積">
          <a:extLst>
            <a:ext uri="{FF2B5EF4-FFF2-40B4-BE49-F238E27FC236}">
              <a16:creationId xmlns:a16="http://schemas.microsoft.com/office/drawing/2014/main" id="{7ED68C0F-A729-4AB5-9C9C-69A9793F4574}"/>
            </a:ext>
          </a:extLst>
        </xdr:cNvPr>
        <xdr:cNvSpPr txBox="1"/>
      </xdr:nvSpPr>
      <xdr:spPr>
        <a:xfrm>
          <a:off x="9391727"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55897</xdr:rowOff>
    </xdr:from>
    <xdr:ext cx="469744" cy="259045"/>
    <xdr:sp macro="" textlink="">
      <xdr:nvSpPr>
        <xdr:cNvPr id="377" name="n_2mainValue【福祉施設】&#10;一人当たり面積">
          <a:extLst>
            <a:ext uri="{FF2B5EF4-FFF2-40B4-BE49-F238E27FC236}">
              <a16:creationId xmlns:a16="http://schemas.microsoft.com/office/drawing/2014/main" id="{224086A2-5C47-444A-AD5B-28B9431F3FD1}"/>
            </a:ext>
          </a:extLst>
        </xdr:cNvPr>
        <xdr:cNvSpPr txBox="1"/>
      </xdr:nvSpPr>
      <xdr:spPr>
        <a:xfrm>
          <a:off x="8515427"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52088</xdr:rowOff>
    </xdr:from>
    <xdr:ext cx="469744" cy="259045"/>
    <xdr:sp macro="" textlink="">
      <xdr:nvSpPr>
        <xdr:cNvPr id="378" name="n_3mainValue【福祉施設】&#10;一人当たり面積">
          <a:extLst>
            <a:ext uri="{FF2B5EF4-FFF2-40B4-BE49-F238E27FC236}">
              <a16:creationId xmlns:a16="http://schemas.microsoft.com/office/drawing/2014/main" id="{C9FA1354-0155-4F87-B6F3-A3B682D02DCC}"/>
            </a:ext>
          </a:extLst>
        </xdr:cNvPr>
        <xdr:cNvSpPr txBox="1"/>
      </xdr:nvSpPr>
      <xdr:spPr>
        <a:xfrm>
          <a:off x="7626427" y="1393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48277</xdr:rowOff>
    </xdr:from>
    <xdr:ext cx="469744" cy="259045"/>
    <xdr:sp macro="" textlink="">
      <xdr:nvSpPr>
        <xdr:cNvPr id="379" name="n_4mainValue【福祉施設】&#10;一人当たり面積">
          <a:extLst>
            <a:ext uri="{FF2B5EF4-FFF2-40B4-BE49-F238E27FC236}">
              <a16:creationId xmlns:a16="http://schemas.microsoft.com/office/drawing/2014/main" id="{AB0D6A01-A866-41FA-9F0C-1E1DF3116163}"/>
            </a:ext>
          </a:extLst>
        </xdr:cNvPr>
        <xdr:cNvSpPr txBox="1"/>
      </xdr:nvSpPr>
      <xdr:spPr>
        <a:xfrm>
          <a:off x="6737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9B02FD4A-B428-4EE3-8E18-0DB67916049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14CDE78F-D8FF-417A-AFDC-2D2EE2996E2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B2FCC39D-1D57-4270-9901-02965E12A14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2165342-BB89-4B52-AFF2-4A61CA99A67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B2372825-E86A-416A-AB29-20DCE469A26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3CEDB19F-59D4-48FB-96BF-DD65EBE9F86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44A6FC67-269C-4BCA-9734-41E59741CF3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3689909C-7867-4401-A1C9-D57CE050697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62A7A5C2-A965-474A-B786-AB2CBC8126C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CF15D8D7-085D-49DA-9B3D-C66114CBE4A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A23FFE67-2B52-4073-97F4-3449A160EBD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CD92369F-1901-4DB9-9ABF-A124E874E45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DA4DB74F-D034-4881-930D-857D12A4FDC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1D79A2B6-2FC8-486A-A5C8-A42DF430A80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9924409D-0ECF-4E4F-9208-7C94E31DB65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F01806CA-5A57-46F5-AE81-70954AA0ACA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A603DAB6-6CD2-454E-8E12-B97D9D33D1F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FC8979D7-9944-4659-B7BC-B1C921CAEE9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2CFC965A-001F-4915-AA55-FF994691225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CC71A767-3A8C-4830-B80E-6F66188D4DF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47B4B4E0-9252-4965-974A-C171C821F3F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5BFB5D3A-5A00-4D79-84B8-3458FAF88ED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42C8265E-B2C3-4D69-AA33-2F0A54DFCE7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16EA6F45-0652-4563-9916-7A1E388F718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FEDFFA5A-72AB-4F69-9219-0E8F7E2E1CD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4792D9D9-9BBE-4235-83F8-8B6C581EBE1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677E54DB-5B87-4AA7-82AB-6FB9A736025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CF7EA78A-B430-4471-B830-6347CC3253A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4D1F61B9-6B91-4E48-8276-45150075799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E35B1DDE-6019-490B-9E78-866A1D8FBF2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38CE2874-8582-4303-9B43-0A5183BD162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50D95965-C840-4B3F-88C5-14B187572EB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71EF5BD1-C729-4814-B851-D429E56555F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D13D37D5-369F-4B29-8741-3412E394FF9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B398B86C-2018-4D6D-B932-D6F3F27B5B2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75C43ED0-62E8-4F14-8B72-13EDA83E094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D8781C9F-81F3-4F5B-86FA-5E1A643E5B5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9F5C70F-E298-4E86-8E94-46A04AEB5C1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316676A7-D5C0-43A4-AFEC-CFB925E0476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97FC7B48-430E-46E7-B64F-8CE18F0B638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67C5736A-3E0E-4BAA-8B19-9E82BFFB2B88}"/>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9ED4AFBD-DDA9-4911-B117-1D0BF0CF58A3}"/>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59060145-2ABE-4AC1-BC00-F02663AA743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3021F708-DF6E-4207-AFEC-D50D6423E89A}"/>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4" name="直線コネクタ 423">
          <a:extLst>
            <a:ext uri="{FF2B5EF4-FFF2-40B4-BE49-F238E27FC236}">
              <a16:creationId xmlns:a16="http://schemas.microsoft.com/office/drawing/2014/main" id="{D7D291B0-E1BB-42E4-B20B-38BEFDC8808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A4D5AC4D-55FA-4BC9-9F5E-BC54B952DB81}"/>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6" name="フローチャート: 判断 425">
          <a:extLst>
            <a:ext uri="{FF2B5EF4-FFF2-40B4-BE49-F238E27FC236}">
              <a16:creationId xmlns:a16="http://schemas.microsoft.com/office/drawing/2014/main" id="{F7070890-3E93-4822-9F79-8D7BF3E39019}"/>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7" name="フローチャート: 判断 426">
          <a:extLst>
            <a:ext uri="{FF2B5EF4-FFF2-40B4-BE49-F238E27FC236}">
              <a16:creationId xmlns:a16="http://schemas.microsoft.com/office/drawing/2014/main" id="{6402F0F7-C0BC-4C63-8294-0A41A8D363B7}"/>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8" name="フローチャート: 判断 427">
          <a:extLst>
            <a:ext uri="{FF2B5EF4-FFF2-40B4-BE49-F238E27FC236}">
              <a16:creationId xmlns:a16="http://schemas.microsoft.com/office/drawing/2014/main" id="{A2613EA5-5712-4392-9754-F7CB391C706D}"/>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29" name="フローチャート: 判断 428">
          <a:extLst>
            <a:ext uri="{FF2B5EF4-FFF2-40B4-BE49-F238E27FC236}">
              <a16:creationId xmlns:a16="http://schemas.microsoft.com/office/drawing/2014/main" id="{304B600D-E1C1-407D-85E5-FE1931437431}"/>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0" name="フローチャート: 判断 429">
          <a:extLst>
            <a:ext uri="{FF2B5EF4-FFF2-40B4-BE49-F238E27FC236}">
              <a16:creationId xmlns:a16="http://schemas.microsoft.com/office/drawing/2014/main" id="{65C87B15-2BD9-45CD-9013-B3145BA7500D}"/>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BA2813B-5F0E-474E-B58C-156F3F63156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330D4C2-71D1-46FC-AD68-86A258E0E27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1E92264-9ECA-4383-9B30-8EA979CFCCD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B80D84FA-76BD-423A-9AD9-DD7780DF9B6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60447EA-59F1-4FFB-811D-6CF0B8BE27C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151130</xdr:rowOff>
    </xdr:from>
    <xdr:to>
      <xdr:col>85</xdr:col>
      <xdr:colOff>177800</xdr:colOff>
      <xdr:row>40</xdr:row>
      <xdr:rowOff>81280</xdr:rowOff>
    </xdr:to>
    <xdr:sp macro="" textlink="">
      <xdr:nvSpPr>
        <xdr:cNvPr id="436" name="楕円 435">
          <a:extLst>
            <a:ext uri="{FF2B5EF4-FFF2-40B4-BE49-F238E27FC236}">
              <a16:creationId xmlns:a16="http://schemas.microsoft.com/office/drawing/2014/main" id="{FFB419E0-46D1-4C4D-BC97-3719A5B5D695}"/>
            </a:ext>
          </a:extLst>
        </xdr:cNvPr>
        <xdr:cNvSpPr/>
      </xdr:nvSpPr>
      <xdr:spPr>
        <a:xfrm>
          <a:off x="16268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129557</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8DDE3E5B-1D68-4663-AF44-862CB7415C7F}"/>
            </a:ext>
          </a:extLst>
        </xdr:cNvPr>
        <xdr:cNvSpPr txBox="1"/>
      </xdr:nvSpPr>
      <xdr:spPr>
        <a:xfrm>
          <a:off x="1635760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147320</xdr:rowOff>
    </xdr:from>
    <xdr:to>
      <xdr:col>81</xdr:col>
      <xdr:colOff>101600</xdr:colOff>
      <xdr:row>40</xdr:row>
      <xdr:rowOff>77470</xdr:rowOff>
    </xdr:to>
    <xdr:sp macro="" textlink="">
      <xdr:nvSpPr>
        <xdr:cNvPr id="438" name="楕円 437">
          <a:extLst>
            <a:ext uri="{FF2B5EF4-FFF2-40B4-BE49-F238E27FC236}">
              <a16:creationId xmlns:a16="http://schemas.microsoft.com/office/drawing/2014/main" id="{FFC9E853-5EFA-4025-9551-87B5B5AEDB3D}"/>
            </a:ext>
          </a:extLst>
        </xdr:cNvPr>
        <xdr:cNvSpPr/>
      </xdr:nvSpPr>
      <xdr:spPr>
        <a:xfrm>
          <a:off x="15430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26670</xdr:rowOff>
    </xdr:from>
    <xdr:to>
      <xdr:col>85</xdr:col>
      <xdr:colOff>127000</xdr:colOff>
      <xdr:row>40</xdr:row>
      <xdr:rowOff>30480</xdr:rowOff>
    </xdr:to>
    <xdr:cxnSp macro="">
      <xdr:nvCxnSpPr>
        <xdr:cNvPr id="439" name="直線コネクタ 438">
          <a:extLst>
            <a:ext uri="{FF2B5EF4-FFF2-40B4-BE49-F238E27FC236}">
              <a16:creationId xmlns:a16="http://schemas.microsoft.com/office/drawing/2014/main" id="{49BDCE61-DD9F-4342-8055-2B97D931CD61}"/>
            </a:ext>
          </a:extLst>
        </xdr:cNvPr>
        <xdr:cNvCxnSpPr/>
      </xdr:nvCxnSpPr>
      <xdr:spPr>
        <a:xfrm>
          <a:off x="15481300" y="68846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101600</xdr:rowOff>
    </xdr:from>
    <xdr:to>
      <xdr:col>76</xdr:col>
      <xdr:colOff>165100</xdr:colOff>
      <xdr:row>40</xdr:row>
      <xdr:rowOff>31750</xdr:rowOff>
    </xdr:to>
    <xdr:sp macro="" textlink="">
      <xdr:nvSpPr>
        <xdr:cNvPr id="440" name="楕円 439">
          <a:extLst>
            <a:ext uri="{FF2B5EF4-FFF2-40B4-BE49-F238E27FC236}">
              <a16:creationId xmlns:a16="http://schemas.microsoft.com/office/drawing/2014/main" id="{6F98E1F2-7297-48A6-86E2-3699851F29A6}"/>
            </a:ext>
          </a:extLst>
        </xdr:cNvPr>
        <xdr:cNvSpPr/>
      </xdr:nvSpPr>
      <xdr:spPr>
        <a:xfrm>
          <a:off x="14541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152400</xdr:rowOff>
    </xdr:from>
    <xdr:to>
      <xdr:col>81</xdr:col>
      <xdr:colOff>50800</xdr:colOff>
      <xdr:row>40</xdr:row>
      <xdr:rowOff>26670</xdr:rowOff>
    </xdr:to>
    <xdr:cxnSp macro="">
      <xdr:nvCxnSpPr>
        <xdr:cNvPr id="441" name="直線コネクタ 440">
          <a:extLst>
            <a:ext uri="{FF2B5EF4-FFF2-40B4-BE49-F238E27FC236}">
              <a16:creationId xmlns:a16="http://schemas.microsoft.com/office/drawing/2014/main" id="{C63B7AB3-0109-4541-BA8F-DDC5F98677B3}"/>
            </a:ext>
          </a:extLst>
        </xdr:cNvPr>
        <xdr:cNvCxnSpPr/>
      </xdr:nvCxnSpPr>
      <xdr:spPr>
        <a:xfrm>
          <a:off x="14592300" y="68389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73025</xdr:rowOff>
    </xdr:from>
    <xdr:to>
      <xdr:col>72</xdr:col>
      <xdr:colOff>38100</xdr:colOff>
      <xdr:row>40</xdr:row>
      <xdr:rowOff>3175</xdr:rowOff>
    </xdr:to>
    <xdr:sp macro="" textlink="">
      <xdr:nvSpPr>
        <xdr:cNvPr id="442" name="楕円 441">
          <a:extLst>
            <a:ext uri="{FF2B5EF4-FFF2-40B4-BE49-F238E27FC236}">
              <a16:creationId xmlns:a16="http://schemas.microsoft.com/office/drawing/2014/main" id="{5ED0A1F4-E3AC-44A3-B48B-D24B48F830B2}"/>
            </a:ext>
          </a:extLst>
        </xdr:cNvPr>
        <xdr:cNvSpPr/>
      </xdr:nvSpPr>
      <xdr:spPr>
        <a:xfrm>
          <a:off x="136525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123825</xdr:rowOff>
    </xdr:from>
    <xdr:to>
      <xdr:col>76</xdr:col>
      <xdr:colOff>114300</xdr:colOff>
      <xdr:row>39</xdr:row>
      <xdr:rowOff>152400</xdr:rowOff>
    </xdr:to>
    <xdr:cxnSp macro="">
      <xdr:nvCxnSpPr>
        <xdr:cNvPr id="443" name="直線コネクタ 442">
          <a:extLst>
            <a:ext uri="{FF2B5EF4-FFF2-40B4-BE49-F238E27FC236}">
              <a16:creationId xmlns:a16="http://schemas.microsoft.com/office/drawing/2014/main" id="{05ECCC99-E61E-45F2-AC4A-4805214EA4C4}"/>
            </a:ext>
          </a:extLst>
        </xdr:cNvPr>
        <xdr:cNvCxnSpPr/>
      </xdr:nvCxnSpPr>
      <xdr:spPr>
        <a:xfrm>
          <a:off x="13703300" y="68103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44450</xdr:rowOff>
    </xdr:from>
    <xdr:to>
      <xdr:col>67</xdr:col>
      <xdr:colOff>101600</xdr:colOff>
      <xdr:row>39</xdr:row>
      <xdr:rowOff>146050</xdr:rowOff>
    </xdr:to>
    <xdr:sp macro="" textlink="">
      <xdr:nvSpPr>
        <xdr:cNvPr id="444" name="楕円 443">
          <a:extLst>
            <a:ext uri="{FF2B5EF4-FFF2-40B4-BE49-F238E27FC236}">
              <a16:creationId xmlns:a16="http://schemas.microsoft.com/office/drawing/2014/main" id="{5673252C-27E8-42D4-8FF8-CE6FFEB00BE2}"/>
            </a:ext>
          </a:extLst>
        </xdr:cNvPr>
        <xdr:cNvSpPr/>
      </xdr:nvSpPr>
      <xdr:spPr>
        <a:xfrm>
          <a:off x="12763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95250</xdr:rowOff>
    </xdr:from>
    <xdr:to>
      <xdr:col>71</xdr:col>
      <xdr:colOff>177800</xdr:colOff>
      <xdr:row>39</xdr:row>
      <xdr:rowOff>123825</xdr:rowOff>
    </xdr:to>
    <xdr:cxnSp macro="">
      <xdr:nvCxnSpPr>
        <xdr:cNvPr id="445" name="直線コネクタ 444">
          <a:extLst>
            <a:ext uri="{FF2B5EF4-FFF2-40B4-BE49-F238E27FC236}">
              <a16:creationId xmlns:a16="http://schemas.microsoft.com/office/drawing/2014/main" id="{C95AC09E-3ED0-4FD1-9BB5-8BC8DEAED597}"/>
            </a:ext>
          </a:extLst>
        </xdr:cNvPr>
        <xdr:cNvCxnSpPr/>
      </xdr:nvCxnSpPr>
      <xdr:spPr>
        <a:xfrm>
          <a:off x="12814300" y="67818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A16B76C5-85A8-4BDA-9444-B302C8E9D8C2}"/>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E323B969-120B-43B4-883D-7BF6CC8737EE}"/>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7840D01C-9E2C-4AD9-BE12-F2DEC6557378}"/>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652B5E43-A7E9-4445-AD9A-B03884A141A9}"/>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68597</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4C8A021F-BBD5-4F7D-A79E-3E59B7865520}"/>
            </a:ext>
          </a:extLst>
        </xdr:cNvPr>
        <xdr:cNvSpPr txBox="1"/>
      </xdr:nvSpPr>
      <xdr:spPr>
        <a:xfrm>
          <a:off x="15266044" y="692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22877</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55779413-2A21-4439-A717-E3EEB96165B0}"/>
            </a:ext>
          </a:extLst>
        </xdr:cNvPr>
        <xdr:cNvSpPr txBox="1"/>
      </xdr:nvSpPr>
      <xdr:spPr>
        <a:xfrm>
          <a:off x="14389744"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165752</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81F6029C-9EC3-4AA8-AEA1-B055042178E1}"/>
            </a:ext>
          </a:extLst>
        </xdr:cNvPr>
        <xdr:cNvSpPr txBox="1"/>
      </xdr:nvSpPr>
      <xdr:spPr>
        <a:xfrm>
          <a:off x="13500744"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137177</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483D956A-712E-4999-86CC-9D7FEE6BF5FD}"/>
            </a:ext>
          </a:extLst>
        </xdr:cNvPr>
        <xdr:cNvSpPr txBox="1"/>
      </xdr:nvSpPr>
      <xdr:spPr>
        <a:xfrm>
          <a:off x="12611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6954BD3F-BB8E-4464-B88B-43BE4E8BE57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E60E36D7-97BE-4B8C-9184-8315E167B81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3ACAD2AA-8638-432F-A009-D18A391C37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9AE24252-C112-4301-AD46-A5C4D702063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688C7B5B-3CD8-4B0A-8E39-F2DAF0F3585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34B91996-AF42-404E-8D5A-3259BADD122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646FD1EE-2D19-4DC2-B182-2411FEC0A03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9427A558-45C3-4775-A3C5-24B91B8E41A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8093FD77-369A-45B1-B44F-B4518E9EC50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24C2E368-4B4E-499A-A7F8-C300248D9D6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D1E4AC4D-FA9B-4B38-8FB7-D965FEEFC25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80F7DE7C-32B8-446B-BDA2-B4145BEE2432}"/>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E26BE3EC-FCC3-4507-BADF-EDF1C34F85A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3FE4B32B-978C-45FA-AE47-3E6A08D84EE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9F92A969-7DAB-4734-8513-9FF99939910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326D169E-2AC2-4B49-BEDC-A06B3C7629D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83F3EF05-CBF7-4526-87B0-8E22321F042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9C84F8A9-4D1B-49E2-9B36-9F03D08C5AD2}"/>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E7E2F063-CF3A-4DA1-9E98-A97B6F374D4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55730773-5947-4CE6-A82F-0DC247FE6A4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7977EC56-608B-43B0-9714-D135A65587E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5" name="テキスト ボックス 474">
          <a:extLst>
            <a:ext uri="{FF2B5EF4-FFF2-40B4-BE49-F238E27FC236}">
              <a16:creationId xmlns:a16="http://schemas.microsoft.com/office/drawing/2014/main" id="{B061191B-37A9-4701-83D9-8E145E6B2EAD}"/>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833D4435-E2B0-4794-B3C3-41BE8FCE4A4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7" name="直線コネクタ 476">
          <a:extLst>
            <a:ext uri="{FF2B5EF4-FFF2-40B4-BE49-F238E27FC236}">
              <a16:creationId xmlns:a16="http://schemas.microsoft.com/office/drawing/2014/main" id="{964C78D5-6AEC-4E70-A2B9-5CF33DE39E4D}"/>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90B9C67A-FB53-4C4A-8CA7-948AD3DFB292}"/>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79" name="直線コネクタ 478">
          <a:extLst>
            <a:ext uri="{FF2B5EF4-FFF2-40B4-BE49-F238E27FC236}">
              <a16:creationId xmlns:a16="http://schemas.microsoft.com/office/drawing/2014/main" id="{8F7713D5-FDB4-4355-93E5-2C33A51B60DA}"/>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C6169BB3-D479-4406-BEF4-3FD5F94F92F8}"/>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1" name="直線コネクタ 480">
          <a:extLst>
            <a:ext uri="{FF2B5EF4-FFF2-40B4-BE49-F238E27FC236}">
              <a16:creationId xmlns:a16="http://schemas.microsoft.com/office/drawing/2014/main" id="{5B8D109B-2852-4C7B-995D-151DB89EBA22}"/>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482" name="【一般廃棄物処理施設】&#10;一人当たり有形固定資産（償却資産）額平均値テキスト">
          <a:extLst>
            <a:ext uri="{FF2B5EF4-FFF2-40B4-BE49-F238E27FC236}">
              <a16:creationId xmlns:a16="http://schemas.microsoft.com/office/drawing/2014/main" id="{23440712-ECB7-4764-8025-5E3F8A139E69}"/>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3" name="フローチャート: 判断 482">
          <a:extLst>
            <a:ext uri="{FF2B5EF4-FFF2-40B4-BE49-F238E27FC236}">
              <a16:creationId xmlns:a16="http://schemas.microsoft.com/office/drawing/2014/main" id="{E24FDC39-0E08-4256-8764-759CFA4C1A76}"/>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4" name="フローチャート: 判断 483">
          <a:extLst>
            <a:ext uri="{FF2B5EF4-FFF2-40B4-BE49-F238E27FC236}">
              <a16:creationId xmlns:a16="http://schemas.microsoft.com/office/drawing/2014/main" id="{B6ACB5F2-D9FC-4B81-BACD-E30FEFEB82A2}"/>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5" name="フローチャート: 判断 484">
          <a:extLst>
            <a:ext uri="{FF2B5EF4-FFF2-40B4-BE49-F238E27FC236}">
              <a16:creationId xmlns:a16="http://schemas.microsoft.com/office/drawing/2014/main" id="{347CFA0B-5150-454F-8212-3C1D750EF397}"/>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6" name="フローチャート: 判断 485">
          <a:extLst>
            <a:ext uri="{FF2B5EF4-FFF2-40B4-BE49-F238E27FC236}">
              <a16:creationId xmlns:a16="http://schemas.microsoft.com/office/drawing/2014/main" id="{DDDFADEF-9D7B-4D5B-A7A3-04BE85DCEBBF}"/>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7" name="フローチャート: 判断 486">
          <a:extLst>
            <a:ext uri="{FF2B5EF4-FFF2-40B4-BE49-F238E27FC236}">
              <a16:creationId xmlns:a16="http://schemas.microsoft.com/office/drawing/2014/main" id="{D50C44EB-D1C7-4B27-A349-4F71CBE43AEC}"/>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F2F451A-7A31-47EA-858A-B6CD48BC974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BA1CD31-E8B7-41E4-83D2-79D4EFD018C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E985499A-F094-43AC-B170-0513BB63A6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4AEAF7E-4D60-4540-B8B4-E9BC0E75579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923FFA29-B29B-476D-A306-20C52B7D1EB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150737</xdr:rowOff>
    </xdr:from>
    <xdr:to>
      <xdr:col>116</xdr:col>
      <xdr:colOff>114300</xdr:colOff>
      <xdr:row>42</xdr:row>
      <xdr:rowOff>80887</xdr:rowOff>
    </xdr:to>
    <xdr:sp macro="" textlink="">
      <xdr:nvSpPr>
        <xdr:cNvPr id="493" name="楕円 492">
          <a:extLst>
            <a:ext uri="{FF2B5EF4-FFF2-40B4-BE49-F238E27FC236}">
              <a16:creationId xmlns:a16="http://schemas.microsoft.com/office/drawing/2014/main" id="{FDB5F1D2-4C12-4906-AE79-B1D47C45C99A}"/>
            </a:ext>
          </a:extLst>
        </xdr:cNvPr>
        <xdr:cNvSpPr/>
      </xdr:nvSpPr>
      <xdr:spPr>
        <a:xfrm>
          <a:off x="22110700" y="718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65664</xdr:rowOff>
    </xdr:from>
    <xdr:ext cx="469744" cy="259045"/>
    <xdr:sp macro="" textlink="">
      <xdr:nvSpPr>
        <xdr:cNvPr id="494" name="【一般廃棄物処理施設】&#10;一人当たり有形固定資産（償却資産）額該当値テキスト">
          <a:extLst>
            <a:ext uri="{FF2B5EF4-FFF2-40B4-BE49-F238E27FC236}">
              <a16:creationId xmlns:a16="http://schemas.microsoft.com/office/drawing/2014/main" id="{FA10DD9D-CFFD-4738-BFFD-DD01C893D157}"/>
            </a:ext>
          </a:extLst>
        </xdr:cNvPr>
        <xdr:cNvSpPr txBox="1"/>
      </xdr:nvSpPr>
      <xdr:spPr>
        <a:xfrm>
          <a:off x="22199600" y="709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150791</xdr:rowOff>
    </xdr:from>
    <xdr:to>
      <xdr:col>112</xdr:col>
      <xdr:colOff>38100</xdr:colOff>
      <xdr:row>42</xdr:row>
      <xdr:rowOff>80941</xdr:rowOff>
    </xdr:to>
    <xdr:sp macro="" textlink="">
      <xdr:nvSpPr>
        <xdr:cNvPr id="495" name="楕円 494">
          <a:extLst>
            <a:ext uri="{FF2B5EF4-FFF2-40B4-BE49-F238E27FC236}">
              <a16:creationId xmlns:a16="http://schemas.microsoft.com/office/drawing/2014/main" id="{205DE8EC-743A-4906-BB42-77F7FBDF3F35}"/>
            </a:ext>
          </a:extLst>
        </xdr:cNvPr>
        <xdr:cNvSpPr/>
      </xdr:nvSpPr>
      <xdr:spPr>
        <a:xfrm>
          <a:off x="21272500" y="718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30087</xdr:rowOff>
    </xdr:from>
    <xdr:to>
      <xdr:col>116</xdr:col>
      <xdr:colOff>63500</xdr:colOff>
      <xdr:row>42</xdr:row>
      <xdr:rowOff>30141</xdr:rowOff>
    </xdr:to>
    <xdr:cxnSp macro="">
      <xdr:nvCxnSpPr>
        <xdr:cNvPr id="496" name="直線コネクタ 495">
          <a:extLst>
            <a:ext uri="{FF2B5EF4-FFF2-40B4-BE49-F238E27FC236}">
              <a16:creationId xmlns:a16="http://schemas.microsoft.com/office/drawing/2014/main" id="{2B7D4B35-67C6-45DC-B675-C466C20CF3DA}"/>
            </a:ext>
          </a:extLst>
        </xdr:cNvPr>
        <xdr:cNvCxnSpPr/>
      </xdr:nvCxnSpPr>
      <xdr:spPr>
        <a:xfrm flipV="1">
          <a:off x="21323300" y="7230987"/>
          <a:ext cx="8382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150554</xdr:rowOff>
    </xdr:from>
    <xdr:to>
      <xdr:col>107</xdr:col>
      <xdr:colOff>101600</xdr:colOff>
      <xdr:row>42</xdr:row>
      <xdr:rowOff>80704</xdr:rowOff>
    </xdr:to>
    <xdr:sp macro="" textlink="">
      <xdr:nvSpPr>
        <xdr:cNvPr id="497" name="楕円 496">
          <a:extLst>
            <a:ext uri="{FF2B5EF4-FFF2-40B4-BE49-F238E27FC236}">
              <a16:creationId xmlns:a16="http://schemas.microsoft.com/office/drawing/2014/main" id="{BDC45781-D1C1-4CA3-92EA-3B00557872DC}"/>
            </a:ext>
          </a:extLst>
        </xdr:cNvPr>
        <xdr:cNvSpPr/>
      </xdr:nvSpPr>
      <xdr:spPr>
        <a:xfrm>
          <a:off x="20383500" y="71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29904</xdr:rowOff>
    </xdr:from>
    <xdr:to>
      <xdr:col>111</xdr:col>
      <xdr:colOff>177800</xdr:colOff>
      <xdr:row>42</xdr:row>
      <xdr:rowOff>30141</xdr:rowOff>
    </xdr:to>
    <xdr:cxnSp macro="">
      <xdr:nvCxnSpPr>
        <xdr:cNvPr id="498" name="直線コネクタ 497">
          <a:extLst>
            <a:ext uri="{FF2B5EF4-FFF2-40B4-BE49-F238E27FC236}">
              <a16:creationId xmlns:a16="http://schemas.microsoft.com/office/drawing/2014/main" id="{117B169B-8BCB-44EE-AE9E-3817664DDB48}"/>
            </a:ext>
          </a:extLst>
        </xdr:cNvPr>
        <xdr:cNvCxnSpPr/>
      </xdr:nvCxnSpPr>
      <xdr:spPr>
        <a:xfrm>
          <a:off x="20434300" y="7230804"/>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150536</xdr:rowOff>
    </xdr:from>
    <xdr:to>
      <xdr:col>102</xdr:col>
      <xdr:colOff>165100</xdr:colOff>
      <xdr:row>42</xdr:row>
      <xdr:rowOff>80686</xdr:rowOff>
    </xdr:to>
    <xdr:sp macro="" textlink="">
      <xdr:nvSpPr>
        <xdr:cNvPr id="499" name="楕円 498">
          <a:extLst>
            <a:ext uri="{FF2B5EF4-FFF2-40B4-BE49-F238E27FC236}">
              <a16:creationId xmlns:a16="http://schemas.microsoft.com/office/drawing/2014/main" id="{A4816CC7-8C31-4547-95D2-E6FC50CA1069}"/>
            </a:ext>
          </a:extLst>
        </xdr:cNvPr>
        <xdr:cNvSpPr/>
      </xdr:nvSpPr>
      <xdr:spPr>
        <a:xfrm>
          <a:off x="19494500" y="717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29886</xdr:rowOff>
    </xdr:from>
    <xdr:to>
      <xdr:col>107</xdr:col>
      <xdr:colOff>50800</xdr:colOff>
      <xdr:row>42</xdr:row>
      <xdr:rowOff>29904</xdr:rowOff>
    </xdr:to>
    <xdr:cxnSp macro="">
      <xdr:nvCxnSpPr>
        <xdr:cNvPr id="500" name="直線コネクタ 499">
          <a:extLst>
            <a:ext uri="{FF2B5EF4-FFF2-40B4-BE49-F238E27FC236}">
              <a16:creationId xmlns:a16="http://schemas.microsoft.com/office/drawing/2014/main" id="{26429491-65AE-4994-8608-9663C9B8DD21}"/>
            </a:ext>
          </a:extLst>
        </xdr:cNvPr>
        <xdr:cNvCxnSpPr/>
      </xdr:nvCxnSpPr>
      <xdr:spPr>
        <a:xfrm>
          <a:off x="19545300" y="7230786"/>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150490</xdr:rowOff>
    </xdr:from>
    <xdr:to>
      <xdr:col>98</xdr:col>
      <xdr:colOff>38100</xdr:colOff>
      <xdr:row>42</xdr:row>
      <xdr:rowOff>80640</xdr:rowOff>
    </xdr:to>
    <xdr:sp macro="" textlink="">
      <xdr:nvSpPr>
        <xdr:cNvPr id="501" name="楕円 500">
          <a:extLst>
            <a:ext uri="{FF2B5EF4-FFF2-40B4-BE49-F238E27FC236}">
              <a16:creationId xmlns:a16="http://schemas.microsoft.com/office/drawing/2014/main" id="{02EAC07A-4674-4706-9332-F2C8A519865E}"/>
            </a:ext>
          </a:extLst>
        </xdr:cNvPr>
        <xdr:cNvSpPr/>
      </xdr:nvSpPr>
      <xdr:spPr>
        <a:xfrm>
          <a:off x="18605500" y="717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29840</xdr:rowOff>
    </xdr:from>
    <xdr:to>
      <xdr:col>102</xdr:col>
      <xdr:colOff>114300</xdr:colOff>
      <xdr:row>42</xdr:row>
      <xdr:rowOff>29886</xdr:rowOff>
    </xdr:to>
    <xdr:cxnSp macro="">
      <xdr:nvCxnSpPr>
        <xdr:cNvPr id="502" name="直線コネクタ 501">
          <a:extLst>
            <a:ext uri="{FF2B5EF4-FFF2-40B4-BE49-F238E27FC236}">
              <a16:creationId xmlns:a16="http://schemas.microsoft.com/office/drawing/2014/main" id="{0173A938-1520-407A-911C-DCEAC0A6E5FD}"/>
            </a:ext>
          </a:extLst>
        </xdr:cNvPr>
        <xdr:cNvCxnSpPr/>
      </xdr:nvCxnSpPr>
      <xdr:spPr>
        <a:xfrm>
          <a:off x="18656300" y="7230740"/>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503" name="n_1aveValue【一般廃棄物処理施設】&#10;一人当たり有形固定資産（償却資産）額">
          <a:extLst>
            <a:ext uri="{FF2B5EF4-FFF2-40B4-BE49-F238E27FC236}">
              <a16:creationId xmlns:a16="http://schemas.microsoft.com/office/drawing/2014/main" id="{129648B1-AE28-4E19-B3C0-DA743A2CE752}"/>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504" name="n_2aveValue【一般廃棄物処理施設】&#10;一人当たり有形固定資産（償却資産）額">
          <a:extLst>
            <a:ext uri="{FF2B5EF4-FFF2-40B4-BE49-F238E27FC236}">
              <a16:creationId xmlns:a16="http://schemas.microsoft.com/office/drawing/2014/main" id="{C5EEB2CC-1022-4BB9-A349-EDF779A2479A}"/>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36BCB089-8DDA-446A-AE0A-B565278CFB2C}"/>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9CEAC700-6912-410F-8854-289623245EF5}"/>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72068</xdr:rowOff>
    </xdr:from>
    <xdr:ext cx="469744" cy="259045"/>
    <xdr:sp macro="" textlink="">
      <xdr:nvSpPr>
        <xdr:cNvPr id="507" name="n_1mainValue【一般廃棄物処理施設】&#10;一人当たり有形固定資産（償却資産）額">
          <a:extLst>
            <a:ext uri="{FF2B5EF4-FFF2-40B4-BE49-F238E27FC236}">
              <a16:creationId xmlns:a16="http://schemas.microsoft.com/office/drawing/2014/main" id="{D98A4583-2A7C-4529-B27B-8921DC339A25}"/>
            </a:ext>
          </a:extLst>
        </xdr:cNvPr>
        <xdr:cNvSpPr txBox="1"/>
      </xdr:nvSpPr>
      <xdr:spPr>
        <a:xfrm>
          <a:off x="21075728" y="727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71831</xdr:rowOff>
    </xdr:from>
    <xdr:ext cx="469744" cy="259045"/>
    <xdr:sp macro="" textlink="">
      <xdr:nvSpPr>
        <xdr:cNvPr id="508" name="n_2mainValue【一般廃棄物処理施設】&#10;一人当たり有形固定資産（償却資産）額">
          <a:extLst>
            <a:ext uri="{FF2B5EF4-FFF2-40B4-BE49-F238E27FC236}">
              <a16:creationId xmlns:a16="http://schemas.microsoft.com/office/drawing/2014/main" id="{1893831A-36A2-4202-BC2B-2FD624E2034D}"/>
            </a:ext>
          </a:extLst>
        </xdr:cNvPr>
        <xdr:cNvSpPr txBox="1"/>
      </xdr:nvSpPr>
      <xdr:spPr>
        <a:xfrm>
          <a:off x="20199428" y="727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71813</xdr:rowOff>
    </xdr:from>
    <xdr:ext cx="469744" cy="259045"/>
    <xdr:sp macro="" textlink="">
      <xdr:nvSpPr>
        <xdr:cNvPr id="509" name="n_3mainValue【一般廃棄物処理施設】&#10;一人当たり有形固定資産（償却資産）額">
          <a:extLst>
            <a:ext uri="{FF2B5EF4-FFF2-40B4-BE49-F238E27FC236}">
              <a16:creationId xmlns:a16="http://schemas.microsoft.com/office/drawing/2014/main" id="{346B6AB5-DACD-4F4B-A4C6-E52FC38F5013}"/>
            </a:ext>
          </a:extLst>
        </xdr:cNvPr>
        <xdr:cNvSpPr txBox="1"/>
      </xdr:nvSpPr>
      <xdr:spPr>
        <a:xfrm>
          <a:off x="19310428" y="727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71767</xdr:rowOff>
    </xdr:from>
    <xdr:ext cx="469744" cy="259045"/>
    <xdr:sp macro="" textlink="">
      <xdr:nvSpPr>
        <xdr:cNvPr id="510" name="n_4mainValue【一般廃棄物処理施設】&#10;一人当たり有形固定資産（償却資産）額">
          <a:extLst>
            <a:ext uri="{FF2B5EF4-FFF2-40B4-BE49-F238E27FC236}">
              <a16:creationId xmlns:a16="http://schemas.microsoft.com/office/drawing/2014/main" id="{DC80BAB5-2607-4595-8840-D8BB624778C5}"/>
            </a:ext>
          </a:extLst>
        </xdr:cNvPr>
        <xdr:cNvSpPr txBox="1"/>
      </xdr:nvSpPr>
      <xdr:spPr>
        <a:xfrm>
          <a:off x="18421428" y="727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9055AC32-BD7F-47FF-AE83-8DF5207FC47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EB142840-8859-48BA-85ED-DAFEE59C240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DE9141EB-D218-4583-B2FA-910B9D233DF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69F76EB8-CEFD-4322-B8BC-B13E94F1331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40A69F5A-7BED-41E9-AA3F-91BC1E4B7BC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2CD6BE19-2E5B-4294-AF48-2DC558F0C55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81F86596-06C3-45A7-AF4A-3F106E1FE8A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189C38F3-6B2E-470D-889C-938A448EE28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C67F2C78-275C-4535-B9F1-4B330AF03B3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FDC3AC9-F463-4F42-BCC5-013E5028E53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3E6389ED-A14F-4C1E-85B3-646043FA1D8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C8AA294A-29DD-4428-B462-28CC4CA8AA2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8B4CC8EE-318B-4145-BCDC-D85002A0569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83B35206-F6D1-4CAF-A649-956B804E6B1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5344795F-C391-46C3-9E47-1EA55936897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47D8BE36-3E1D-4AA3-AC9F-8ECDC5D216F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4F2C9458-2EEB-48DC-86BF-C5DC3663223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E95759B0-96B1-4C9C-8416-02F24636F71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0EA3BED7-6088-4521-B59D-851E569CEBA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BCEBD129-3221-443E-840F-D3587687ACA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10FD14AC-897D-4BEE-A2CC-E67705CF13C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13C05A69-9CA6-487C-9ED4-1382CCD5E5C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9DC4BBB9-1E70-42F2-9597-8124476E147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A040FB09-0D92-40D8-9088-C5D597FD18E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722DB943-A0F0-4811-8214-4C9E713EDB7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536" name="直線コネクタ 535">
          <a:extLst>
            <a:ext uri="{FF2B5EF4-FFF2-40B4-BE49-F238E27FC236}">
              <a16:creationId xmlns:a16="http://schemas.microsoft.com/office/drawing/2014/main" id="{7DFDB699-4433-4573-AD25-D48D954A36D8}"/>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F3D3CF45-BC29-4D68-B649-6C06149E52D4}"/>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538" name="直線コネクタ 537">
          <a:extLst>
            <a:ext uri="{FF2B5EF4-FFF2-40B4-BE49-F238E27FC236}">
              <a16:creationId xmlns:a16="http://schemas.microsoft.com/office/drawing/2014/main" id="{BF0ABFE7-C9CC-4F33-A133-464A32A2C517}"/>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539" name="【保健センター・保健所】&#10;有形固定資産減価償却率最大値テキスト">
          <a:extLst>
            <a:ext uri="{FF2B5EF4-FFF2-40B4-BE49-F238E27FC236}">
              <a16:creationId xmlns:a16="http://schemas.microsoft.com/office/drawing/2014/main" id="{4BF5DA65-167F-4DDA-A0FC-6F1D0B3D5856}"/>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540" name="直線コネクタ 539">
          <a:extLst>
            <a:ext uri="{FF2B5EF4-FFF2-40B4-BE49-F238E27FC236}">
              <a16:creationId xmlns:a16="http://schemas.microsoft.com/office/drawing/2014/main" id="{76D72823-2C5B-4461-BD43-FEA3CE0DB483}"/>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00B4A914-5B88-4AB7-B843-484B84B22999}"/>
            </a:ext>
          </a:extLst>
        </xdr:cNvPr>
        <xdr:cNvSpPr txBox="1"/>
      </xdr:nvSpPr>
      <xdr:spPr>
        <a:xfrm>
          <a:off x="16357600" y="1030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542" name="フローチャート: 判断 541">
          <a:extLst>
            <a:ext uri="{FF2B5EF4-FFF2-40B4-BE49-F238E27FC236}">
              <a16:creationId xmlns:a16="http://schemas.microsoft.com/office/drawing/2014/main" id="{6E16D852-82CB-4D4A-88EA-531F7D4BA841}"/>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543" name="フローチャート: 判断 542">
          <a:extLst>
            <a:ext uri="{FF2B5EF4-FFF2-40B4-BE49-F238E27FC236}">
              <a16:creationId xmlns:a16="http://schemas.microsoft.com/office/drawing/2014/main" id="{AC90E7BB-0671-4170-A0AF-6D0FDC62441D}"/>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544" name="フローチャート: 判断 543">
          <a:extLst>
            <a:ext uri="{FF2B5EF4-FFF2-40B4-BE49-F238E27FC236}">
              <a16:creationId xmlns:a16="http://schemas.microsoft.com/office/drawing/2014/main" id="{E848058A-491A-47D8-9F1A-56FBF29EB2EB}"/>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545" name="フローチャート: 判断 544">
          <a:extLst>
            <a:ext uri="{FF2B5EF4-FFF2-40B4-BE49-F238E27FC236}">
              <a16:creationId xmlns:a16="http://schemas.microsoft.com/office/drawing/2014/main" id="{D72FC88B-63EA-4466-8CCE-F4B200ACB412}"/>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546" name="フローチャート: 判断 545">
          <a:extLst>
            <a:ext uri="{FF2B5EF4-FFF2-40B4-BE49-F238E27FC236}">
              <a16:creationId xmlns:a16="http://schemas.microsoft.com/office/drawing/2014/main" id="{A9D2C95C-FADB-4775-B79C-DF5CFF9D9A5A}"/>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1E47A3D-F6FE-4F1F-96AC-FE0E780B08D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9D3A988-9F20-46C8-A6A3-01FBC224EA1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9476D67-76D2-4DF4-9133-C0B5D0CC8B2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DB972E6A-9FB4-4CE2-AFF3-AD034CF3213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6E0939A-D193-4E94-91EB-4C41801FAA6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114119</xdr:rowOff>
    </xdr:from>
    <xdr:to>
      <xdr:col>81</xdr:col>
      <xdr:colOff>101600</xdr:colOff>
      <xdr:row>63</xdr:row>
      <xdr:rowOff>44269</xdr:rowOff>
    </xdr:to>
    <xdr:sp macro="" textlink="">
      <xdr:nvSpPr>
        <xdr:cNvPr id="552" name="楕円 551">
          <a:extLst>
            <a:ext uri="{FF2B5EF4-FFF2-40B4-BE49-F238E27FC236}">
              <a16:creationId xmlns:a16="http://schemas.microsoft.com/office/drawing/2014/main" id="{C34041C6-8EF6-4168-BE56-4B06812E5629}"/>
            </a:ext>
          </a:extLst>
        </xdr:cNvPr>
        <xdr:cNvSpPr/>
      </xdr:nvSpPr>
      <xdr:spPr>
        <a:xfrm>
          <a:off x="15430500" y="1074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81462</xdr:rowOff>
    </xdr:from>
    <xdr:to>
      <xdr:col>76</xdr:col>
      <xdr:colOff>165100</xdr:colOff>
      <xdr:row>63</xdr:row>
      <xdr:rowOff>11612</xdr:rowOff>
    </xdr:to>
    <xdr:sp macro="" textlink="">
      <xdr:nvSpPr>
        <xdr:cNvPr id="553" name="楕円 552">
          <a:extLst>
            <a:ext uri="{FF2B5EF4-FFF2-40B4-BE49-F238E27FC236}">
              <a16:creationId xmlns:a16="http://schemas.microsoft.com/office/drawing/2014/main" id="{88B22709-AE34-44E1-A130-DCD458E0E16E}"/>
            </a:ext>
          </a:extLst>
        </xdr:cNvPr>
        <xdr:cNvSpPr/>
      </xdr:nvSpPr>
      <xdr:spPr>
        <a:xfrm>
          <a:off x="145415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132262</xdr:rowOff>
    </xdr:from>
    <xdr:to>
      <xdr:col>81</xdr:col>
      <xdr:colOff>50800</xdr:colOff>
      <xdr:row>62</xdr:row>
      <xdr:rowOff>164919</xdr:rowOff>
    </xdr:to>
    <xdr:cxnSp macro="">
      <xdr:nvCxnSpPr>
        <xdr:cNvPr id="554" name="直線コネクタ 553">
          <a:extLst>
            <a:ext uri="{FF2B5EF4-FFF2-40B4-BE49-F238E27FC236}">
              <a16:creationId xmlns:a16="http://schemas.microsoft.com/office/drawing/2014/main" id="{D71E2A32-2EA4-4E22-BC13-D5270E0690B0}"/>
            </a:ext>
          </a:extLst>
        </xdr:cNvPr>
        <xdr:cNvCxnSpPr/>
      </xdr:nvCxnSpPr>
      <xdr:spPr>
        <a:xfrm>
          <a:off x="14592300" y="107621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47172</xdr:rowOff>
    </xdr:from>
    <xdr:to>
      <xdr:col>72</xdr:col>
      <xdr:colOff>38100</xdr:colOff>
      <xdr:row>62</xdr:row>
      <xdr:rowOff>148772</xdr:rowOff>
    </xdr:to>
    <xdr:sp macro="" textlink="">
      <xdr:nvSpPr>
        <xdr:cNvPr id="555" name="楕円 554">
          <a:extLst>
            <a:ext uri="{FF2B5EF4-FFF2-40B4-BE49-F238E27FC236}">
              <a16:creationId xmlns:a16="http://schemas.microsoft.com/office/drawing/2014/main" id="{81851F04-AFA9-4F3E-BA6F-79C93932942C}"/>
            </a:ext>
          </a:extLst>
        </xdr:cNvPr>
        <xdr:cNvSpPr/>
      </xdr:nvSpPr>
      <xdr:spPr>
        <a:xfrm>
          <a:off x="13652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97972</xdr:rowOff>
    </xdr:from>
    <xdr:to>
      <xdr:col>76</xdr:col>
      <xdr:colOff>114300</xdr:colOff>
      <xdr:row>62</xdr:row>
      <xdr:rowOff>132262</xdr:rowOff>
    </xdr:to>
    <xdr:cxnSp macro="">
      <xdr:nvCxnSpPr>
        <xdr:cNvPr id="556" name="直線コネクタ 555">
          <a:extLst>
            <a:ext uri="{FF2B5EF4-FFF2-40B4-BE49-F238E27FC236}">
              <a16:creationId xmlns:a16="http://schemas.microsoft.com/office/drawing/2014/main" id="{0A1C0B94-4072-4CAC-B6C0-802B187EA9BA}"/>
            </a:ext>
          </a:extLst>
        </xdr:cNvPr>
        <xdr:cNvCxnSpPr/>
      </xdr:nvCxnSpPr>
      <xdr:spPr>
        <a:xfrm>
          <a:off x="13703300" y="1072787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12881</xdr:rowOff>
    </xdr:from>
    <xdr:to>
      <xdr:col>67</xdr:col>
      <xdr:colOff>101600</xdr:colOff>
      <xdr:row>62</xdr:row>
      <xdr:rowOff>114481</xdr:rowOff>
    </xdr:to>
    <xdr:sp macro="" textlink="">
      <xdr:nvSpPr>
        <xdr:cNvPr id="557" name="楕円 556">
          <a:extLst>
            <a:ext uri="{FF2B5EF4-FFF2-40B4-BE49-F238E27FC236}">
              <a16:creationId xmlns:a16="http://schemas.microsoft.com/office/drawing/2014/main" id="{156E70F7-074E-491B-8265-740C1B28D129}"/>
            </a:ext>
          </a:extLst>
        </xdr:cNvPr>
        <xdr:cNvSpPr/>
      </xdr:nvSpPr>
      <xdr:spPr>
        <a:xfrm>
          <a:off x="12763500" y="106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63681</xdr:rowOff>
    </xdr:from>
    <xdr:to>
      <xdr:col>71</xdr:col>
      <xdr:colOff>177800</xdr:colOff>
      <xdr:row>62</xdr:row>
      <xdr:rowOff>97972</xdr:rowOff>
    </xdr:to>
    <xdr:cxnSp macro="">
      <xdr:nvCxnSpPr>
        <xdr:cNvPr id="558" name="直線コネクタ 557">
          <a:extLst>
            <a:ext uri="{FF2B5EF4-FFF2-40B4-BE49-F238E27FC236}">
              <a16:creationId xmlns:a16="http://schemas.microsoft.com/office/drawing/2014/main" id="{7C166372-01A6-4C4B-8BF2-D935B92CFB49}"/>
            </a:ext>
          </a:extLst>
        </xdr:cNvPr>
        <xdr:cNvCxnSpPr/>
      </xdr:nvCxnSpPr>
      <xdr:spPr>
        <a:xfrm>
          <a:off x="12814300" y="1069358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C86A286D-C343-4765-A9C6-D2DEB0FF60AD}"/>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C9F6F1F1-9DAD-480F-81A4-F08816F7663B}"/>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11AA2502-4861-40C0-B6DE-D7AE68C5671E}"/>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1212D52B-50FE-4E16-93A1-B2FC5E1B9713}"/>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35396</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8B6BD398-2A1F-43A8-937B-8C4057F6C58F}"/>
            </a:ext>
          </a:extLst>
        </xdr:cNvPr>
        <xdr:cNvSpPr txBox="1"/>
      </xdr:nvSpPr>
      <xdr:spPr>
        <a:xfrm>
          <a:off x="15266044" y="1083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2739</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0C605E6D-8D85-4C31-A379-0EA5C580BACE}"/>
            </a:ext>
          </a:extLst>
        </xdr:cNvPr>
        <xdr:cNvSpPr txBox="1"/>
      </xdr:nvSpPr>
      <xdr:spPr>
        <a:xfrm>
          <a:off x="14389744" y="1080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139899</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BDE1B0B4-BA8D-46B8-A50F-D7187DFB5AA7}"/>
            </a:ext>
          </a:extLst>
        </xdr:cNvPr>
        <xdr:cNvSpPr txBox="1"/>
      </xdr:nvSpPr>
      <xdr:spPr>
        <a:xfrm>
          <a:off x="13500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105608</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F28E7E0B-857B-4D4C-9EC1-F8305F7D9E2E}"/>
            </a:ext>
          </a:extLst>
        </xdr:cNvPr>
        <xdr:cNvSpPr txBox="1"/>
      </xdr:nvSpPr>
      <xdr:spPr>
        <a:xfrm>
          <a:off x="12611744" y="1073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B559AEB9-84FA-47D8-8C50-94BEE9DDBF0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C1D8992E-66DF-47C0-BE06-F973BA62AED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BBD62C7C-1CE9-44D9-BBDF-55DAE51E990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5C74342B-3CF8-4B7E-B29B-FF1286F4E7F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4A6847FB-1841-4039-9B43-78700CA3B09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32D5BB61-0B3C-4203-850B-687447B4726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72D854C9-8E80-40D7-8383-EFA5AFCB95E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8F3475E4-2358-4332-B65A-C3FA3A135F9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BBEB59C7-2B66-487C-BA3F-748AA6975F5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C9705461-926A-4D9F-8C2C-34D3AD372A9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FC0D0595-F8A8-4010-8C51-8D22999F58F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8948E777-94B0-4FA3-8999-54058650291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5895000A-5269-4665-B432-11BF8309332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D18969F1-FA21-47C7-A21F-AF69A784E55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92B8236D-E353-47E5-86F0-1FD2D1123CA8}"/>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0549FC7E-56E6-4481-A3D1-7DAABE390CD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0B39DCBC-A2DA-44F6-A2CC-29193B41F3B4}"/>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51B9D221-AF45-4367-8C43-94FD7E36725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9E335358-1AD5-40B7-B775-1298985B7127}"/>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A3AC8B2B-1C3D-426C-8FD5-80186868C81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1DD89C71-20FC-4F9D-A679-123793BABF3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476AFBBA-3A34-463E-83CC-511231D8271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E79EDCAF-E12C-4C94-9FD5-2F45CE2B02F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2865B48-01C9-4339-A6DC-15DC5192208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EC07BFD5-0BC3-4E3C-83A9-0005C388C77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592" name="直線コネクタ 591">
          <a:extLst>
            <a:ext uri="{FF2B5EF4-FFF2-40B4-BE49-F238E27FC236}">
              <a16:creationId xmlns:a16="http://schemas.microsoft.com/office/drawing/2014/main" id="{2EBCBDB0-32E9-4483-9F46-E2EF1DD08E20}"/>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3521CFF5-16D8-43C5-99E7-4E9327CC36DA}"/>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594" name="直線コネクタ 593">
          <a:extLst>
            <a:ext uri="{FF2B5EF4-FFF2-40B4-BE49-F238E27FC236}">
              <a16:creationId xmlns:a16="http://schemas.microsoft.com/office/drawing/2014/main" id="{6E10D27A-DF26-43C1-9D2D-825F1CDE66C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10E15551-B3D2-408A-8346-10EF992323A6}"/>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96" name="直線コネクタ 595">
          <a:extLst>
            <a:ext uri="{FF2B5EF4-FFF2-40B4-BE49-F238E27FC236}">
              <a16:creationId xmlns:a16="http://schemas.microsoft.com/office/drawing/2014/main" id="{946CD759-0675-4A3F-B028-8843F90E1E21}"/>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28F55E32-0BA6-47CE-9837-CC7B31B4ED0C}"/>
            </a:ext>
          </a:extLst>
        </xdr:cNvPr>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98" name="フローチャート: 判断 597">
          <a:extLst>
            <a:ext uri="{FF2B5EF4-FFF2-40B4-BE49-F238E27FC236}">
              <a16:creationId xmlns:a16="http://schemas.microsoft.com/office/drawing/2014/main" id="{C247D638-1EDF-4A35-A09C-2256325D3C03}"/>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99" name="フローチャート: 判断 598">
          <a:extLst>
            <a:ext uri="{FF2B5EF4-FFF2-40B4-BE49-F238E27FC236}">
              <a16:creationId xmlns:a16="http://schemas.microsoft.com/office/drawing/2014/main" id="{054DC3A1-2250-408B-9BA8-9231BB7B18ED}"/>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600" name="フローチャート: 判断 599">
          <a:extLst>
            <a:ext uri="{FF2B5EF4-FFF2-40B4-BE49-F238E27FC236}">
              <a16:creationId xmlns:a16="http://schemas.microsoft.com/office/drawing/2014/main" id="{3F34DCAF-891E-47DE-879E-B9BAE798A8C3}"/>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601" name="フローチャート: 判断 600">
          <a:extLst>
            <a:ext uri="{FF2B5EF4-FFF2-40B4-BE49-F238E27FC236}">
              <a16:creationId xmlns:a16="http://schemas.microsoft.com/office/drawing/2014/main" id="{27A51FD3-CC2E-43D5-A080-6BD05600F81C}"/>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602" name="フローチャート: 判断 601">
          <a:extLst>
            <a:ext uri="{FF2B5EF4-FFF2-40B4-BE49-F238E27FC236}">
              <a16:creationId xmlns:a16="http://schemas.microsoft.com/office/drawing/2014/main" id="{03CFB818-1F7D-4656-BBF1-6720623938B0}"/>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6F49C1C-F795-4E02-AE2E-6493CE2888E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326FB8E7-EE46-4BD1-80C8-C0C1A1223FC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6D2CBDB-485C-4954-86A3-8C1948F08F6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FA6C4E9-EAE1-4AB3-B510-44CB1AF84F2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33D09FE5-1F7D-4922-99D9-B2B391AFD3C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11249</xdr:rowOff>
    </xdr:from>
    <xdr:to>
      <xdr:col>112</xdr:col>
      <xdr:colOff>38100</xdr:colOff>
      <xdr:row>64</xdr:row>
      <xdr:rowOff>112849</xdr:rowOff>
    </xdr:to>
    <xdr:sp macro="" textlink="">
      <xdr:nvSpPr>
        <xdr:cNvPr id="608" name="楕円 607">
          <a:extLst>
            <a:ext uri="{FF2B5EF4-FFF2-40B4-BE49-F238E27FC236}">
              <a16:creationId xmlns:a16="http://schemas.microsoft.com/office/drawing/2014/main" id="{BF6237EF-BE6B-4A70-9B76-BAC79D01B040}"/>
            </a:ext>
          </a:extLst>
        </xdr:cNvPr>
        <xdr:cNvSpPr/>
      </xdr:nvSpPr>
      <xdr:spPr>
        <a:xfrm>
          <a:off x="21272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64</xdr:row>
      <xdr:rowOff>11249</xdr:rowOff>
    </xdr:from>
    <xdr:to>
      <xdr:col>107</xdr:col>
      <xdr:colOff>101600</xdr:colOff>
      <xdr:row>64</xdr:row>
      <xdr:rowOff>112849</xdr:rowOff>
    </xdr:to>
    <xdr:sp macro="" textlink="">
      <xdr:nvSpPr>
        <xdr:cNvPr id="609" name="楕円 608">
          <a:extLst>
            <a:ext uri="{FF2B5EF4-FFF2-40B4-BE49-F238E27FC236}">
              <a16:creationId xmlns:a16="http://schemas.microsoft.com/office/drawing/2014/main" id="{4AF25498-08AE-44F5-A86E-CBEAE2F6305C}"/>
            </a:ext>
          </a:extLst>
        </xdr:cNvPr>
        <xdr:cNvSpPr/>
      </xdr:nvSpPr>
      <xdr:spPr>
        <a:xfrm>
          <a:off x="20383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62049</xdr:rowOff>
    </xdr:from>
    <xdr:to>
      <xdr:col>111</xdr:col>
      <xdr:colOff>177800</xdr:colOff>
      <xdr:row>64</xdr:row>
      <xdr:rowOff>62049</xdr:rowOff>
    </xdr:to>
    <xdr:cxnSp macro="">
      <xdr:nvCxnSpPr>
        <xdr:cNvPr id="610" name="直線コネクタ 609">
          <a:extLst>
            <a:ext uri="{FF2B5EF4-FFF2-40B4-BE49-F238E27FC236}">
              <a16:creationId xmlns:a16="http://schemas.microsoft.com/office/drawing/2014/main" id="{E338A3AD-5112-4938-A6D8-B71D567732FB}"/>
            </a:ext>
          </a:extLst>
        </xdr:cNvPr>
        <xdr:cNvCxnSpPr/>
      </xdr:nvCxnSpPr>
      <xdr:spPr>
        <a:xfrm>
          <a:off x="20434300" y="1103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11249</xdr:rowOff>
    </xdr:from>
    <xdr:to>
      <xdr:col>102</xdr:col>
      <xdr:colOff>165100</xdr:colOff>
      <xdr:row>64</xdr:row>
      <xdr:rowOff>112849</xdr:rowOff>
    </xdr:to>
    <xdr:sp macro="" textlink="">
      <xdr:nvSpPr>
        <xdr:cNvPr id="611" name="楕円 610">
          <a:extLst>
            <a:ext uri="{FF2B5EF4-FFF2-40B4-BE49-F238E27FC236}">
              <a16:creationId xmlns:a16="http://schemas.microsoft.com/office/drawing/2014/main" id="{A8C47FDF-F9D3-46F7-B68E-89F33C3BC35D}"/>
            </a:ext>
          </a:extLst>
        </xdr:cNvPr>
        <xdr:cNvSpPr/>
      </xdr:nvSpPr>
      <xdr:spPr>
        <a:xfrm>
          <a:off x="19494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62049</xdr:rowOff>
    </xdr:from>
    <xdr:to>
      <xdr:col>107</xdr:col>
      <xdr:colOff>50800</xdr:colOff>
      <xdr:row>64</xdr:row>
      <xdr:rowOff>62049</xdr:rowOff>
    </xdr:to>
    <xdr:cxnSp macro="">
      <xdr:nvCxnSpPr>
        <xdr:cNvPr id="612" name="直線コネクタ 611">
          <a:extLst>
            <a:ext uri="{FF2B5EF4-FFF2-40B4-BE49-F238E27FC236}">
              <a16:creationId xmlns:a16="http://schemas.microsoft.com/office/drawing/2014/main" id="{D3E39EAD-26D1-41BC-BC46-723D779250D3}"/>
            </a:ext>
          </a:extLst>
        </xdr:cNvPr>
        <xdr:cNvCxnSpPr/>
      </xdr:nvCxnSpPr>
      <xdr:spPr>
        <a:xfrm>
          <a:off x="19545300" y="1103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11249</xdr:rowOff>
    </xdr:from>
    <xdr:to>
      <xdr:col>98</xdr:col>
      <xdr:colOff>38100</xdr:colOff>
      <xdr:row>64</xdr:row>
      <xdr:rowOff>112849</xdr:rowOff>
    </xdr:to>
    <xdr:sp macro="" textlink="">
      <xdr:nvSpPr>
        <xdr:cNvPr id="613" name="楕円 612">
          <a:extLst>
            <a:ext uri="{FF2B5EF4-FFF2-40B4-BE49-F238E27FC236}">
              <a16:creationId xmlns:a16="http://schemas.microsoft.com/office/drawing/2014/main" id="{71F2C143-4A76-4533-827F-CFAD469D5C77}"/>
            </a:ext>
          </a:extLst>
        </xdr:cNvPr>
        <xdr:cNvSpPr/>
      </xdr:nvSpPr>
      <xdr:spPr>
        <a:xfrm>
          <a:off x="186055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62049</xdr:rowOff>
    </xdr:from>
    <xdr:to>
      <xdr:col>102</xdr:col>
      <xdr:colOff>114300</xdr:colOff>
      <xdr:row>64</xdr:row>
      <xdr:rowOff>62049</xdr:rowOff>
    </xdr:to>
    <xdr:cxnSp macro="">
      <xdr:nvCxnSpPr>
        <xdr:cNvPr id="614" name="直線コネクタ 613">
          <a:extLst>
            <a:ext uri="{FF2B5EF4-FFF2-40B4-BE49-F238E27FC236}">
              <a16:creationId xmlns:a16="http://schemas.microsoft.com/office/drawing/2014/main" id="{1A34C9D9-71A7-4642-B6F2-07C223E6DF38}"/>
            </a:ext>
          </a:extLst>
        </xdr:cNvPr>
        <xdr:cNvCxnSpPr/>
      </xdr:nvCxnSpPr>
      <xdr:spPr>
        <a:xfrm>
          <a:off x="18656300" y="110348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615" name="n_1aveValue【保健センター・保健所】&#10;一人当たり面積">
          <a:extLst>
            <a:ext uri="{FF2B5EF4-FFF2-40B4-BE49-F238E27FC236}">
              <a16:creationId xmlns:a16="http://schemas.microsoft.com/office/drawing/2014/main" id="{3C42DA1D-ED9A-4023-A9E2-38435A6FE57A}"/>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616" name="n_2aveValue【保健センター・保健所】&#10;一人当たり面積">
          <a:extLst>
            <a:ext uri="{FF2B5EF4-FFF2-40B4-BE49-F238E27FC236}">
              <a16:creationId xmlns:a16="http://schemas.microsoft.com/office/drawing/2014/main" id="{93306C18-3BBD-4AB0-A04C-B85FB960A86E}"/>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617" name="n_3aveValue【保健センター・保健所】&#10;一人当たり面積">
          <a:extLst>
            <a:ext uri="{FF2B5EF4-FFF2-40B4-BE49-F238E27FC236}">
              <a16:creationId xmlns:a16="http://schemas.microsoft.com/office/drawing/2014/main" id="{A50273FB-551A-4F2A-ABB7-071E04B66907}"/>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618" name="n_4aveValue【保健センター・保健所】&#10;一人当たり面積">
          <a:extLst>
            <a:ext uri="{FF2B5EF4-FFF2-40B4-BE49-F238E27FC236}">
              <a16:creationId xmlns:a16="http://schemas.microsoft.com/office/drawing/2014/main" id="{8EA0A582-E3E8-43A4-B766-B1C94BC522CF}"/>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103976</xdr:rowOff>
    </xdr:from>
    <xdr:ext cx="469744" cy="259045"/>
    <xdr:sp macro="" textlink="">
      <xdr:nvSpPr>
        <xdr:cNvPr id="619" name="n_1mainValue【保健センター・保健所】&#10;一人当たり面積">
          <a:extLst>
            <a:ext uri="{FF2B5EF4-FFF2-40B4-BE49-F238E27FC236}">
              <a16:creationId xmlns:a16="http://schemas.microsoft.com/office/drawing/2014/main" id="{4447E339-72A8-4B25-A643-460BDE24B4E1}"/>
            </a:ext>
          </a:extLst>
        </xdr:cNvPr>
        <xdr:cNvSpPr txBox="1"/>
      </xdr:nvSpPr>
      <xdr:spPr>
        <a:xfrm>
          <a:off x="210757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103976</xdr:rowOff>
    </xdr:from>
    <xdr:ext cx="469744" cy="259045"/>
    <xdr:sp macro="" textlink="">
      <xdr:nvSpPr>
        <xdr:cNvPr id="620" name="n_2mainValue【保健センター・保健所】&#10;一人当たり面積">
          <a:extLst>
            <a:ext uri="{FF2B5EF4-FFF2-40B4-BE49-F238E27FC236}">
              <a16:creationId xmlns:a16="http://schemas.microsoft.com/office/drawing/2014/main" id="{1256801D-B7F0-4493-A44E-59D1B4EA8385}"/>
            </a:ext>
          </a:extLst>
        </xdr:cNvPr>
        <xdr:cNvSpPr txBox="1"/>
      </xdr:nvSpPr>
      <xdr:spPr>
        <a:xfrm>
          <a:off x="20199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103976</xdr:rowOff>
    </xdr:from>
    <xdr:ext cx="469744" cy="259045"/>
    <xdr:sp macro="" textlink="">
      <xdr:nvSpPr>
        <xdr:cNvPr id="621" name="n_3mainValue【保健センター・保健所】&#10;一人当たり面積">
          <a:extLst>
            <a:ext uri="{FF2B5EF4-FFF2-40B4-BE49-F238E27FC236}">
              <a16:creationId xmlns:a16="http://schemas.microsoft.com/office/drawing/2014/main" id="{7231334F-19F5-4E16-A873-9B357FD6A5F1}"/>
            </a:ext>
          </a:extLst>
        </xdr:cNvPr>
        <xdr:cNvSpPr txBox="1"/>
      </xdr:nvSpPr>
      <xdr:spPr>
        <a:xfrm>
          <a:off x="19310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103976</xdr:rowOff>
    </xdr:from>
    <xdr:ext cx="469744" cy="259045"/>
    <xdr:sp macro="" textlink="">
      <xdr:nvSpPr>
        <xdr:cNvPr id="622" name="n_4mainValue【保健センター・保健所】&#10;一人当たり面積">
          <a:extLst>
            <a:ext uri="{FF2B5EF4-FFF2-40B4-BE49-F238E27FC236}">
              <a16:creationId xmlns:a16="http://schemas.microsoft.com/office/drawing/2014/main" id="{7DFCA3D5-3B2F-4972-AF3C-A6AC27BA4E02}"/>
            </a:ext>
          </a:extLst>
        </xdr:cNvPr>
        <xdr:cNvSpPr txBox="1"/>
      </xdr:nvSpPr>
      <xdr:spPr>
        <a:xfrm>
          <a:off x="18421427" y="1107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CAAF428C-BE6F-4B71-B088-01DCBCDD3C5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59DB61F5-C3C5-4FCD-AC45-5536A9DCA1C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60FC7492-9ABB-44D5-8E3A-448D0C0C242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F6475249-6D12-458C-9DEB-684781264E8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CAD1A065-991F-4BB1-999F-42ADF97236D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964D4604-FF3E-4F6D-A7CB-F7D058BCC4A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3205DFA-82FD-4E92-89EB-E408952F49E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39FB6DD8-735C-4298-A3E0-AFB64A189AF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7DA0B737-02F5-471D-AF1A-852F9AB9628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B3A42A86-3DA4-4DF3-9DBB-EBC25783A8C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094B5C7B-3B16-414A-9758-375028952A6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EEDFF233-0577-49A9-985F-2A6D6055B41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DD628BEC-0031-496E-AD6D-D4A495F963F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B634D7D7-138D-4033-8B49-9F9785BBB1E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0F24CB99-1837-4E95-A640-5BC6BC1EA9E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BAE13993-CBF1-4174-A71A-2935FAB57EF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E781EC7E-5A15-493A-A78A-FF15AD38614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934D4BFC-2E40-4E1B-9065-250CC82DB02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3C9B7120-4653-4A9A-88AF-6891850DE19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189F7164-C674-49EC-B0FB-5AE5C590A7A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E9289A73-CC6D-4E7E-8407-1F2EE5030B0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952B0124-19EA-4336-982F-6646788BFC9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37AB86CC-0000-4BCD-B90E-59720579139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DA59129C-AC56-492F-BBD6-F7C3DE8580A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647" name="直線コネクタ 646">
          <a:extLst>
            <a:ext uri="{FF2B5EF4-FFF2-40B4-BE49-F238E27FC236}">
              <a16:creationId xmlns:a16="http://schemas.microsoft.com/office/drawing/2014/main" id="{266C262B-98BC-471F-A59D-EB6496BB7204}"/>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消防施設】&#10;有形固定資産減価償却率最小値テキスト">
          <a:extLst>
            <a:ext uri="{FF2B5EF4-FFF2-40B4-BE49-F238E27FC236}">
              <a16:creationId xmlns:a16="http://schemas.microsoft.com/office/drawing/2014/main" id="{CD9B7818-C95A-407F-BFDF-5B3F916C283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a:extLst>
            <a:ext uri="{FF2B5EF4-FFF2-40B4-BE49-F238E27FC236}">
              <a16:creationId xmlns:a16="http://schemas.microsoft.com/office/drawing/2014/main" id="{966B7C03-14C0-4F62-BFCC-FB7239A65972}"/>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F24D715C-A50B-4755-AEC1-1E5119A22848}"/>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651" name="直線コネクタ 650">
          <a:extLst>
            <a:ext uri="{FF2B5EF4-FFF2-40B4-BE49-F238E27FC236}">
              <a16:creationId xmlns:a16="http://schemas.microsoft.com/office/drawing/2014/main" id="{EF740EF4-5A36-43B3-A3D2-00A4E6703BB5}"/>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234028F0-FED7-4698-B640-0A41BFECE5BD}"/>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653" name="フローチャート: 判断 652">
          <a:extLst>
            <a:ext uri="{FF2B5EF4-FFF2-40B4-BE49-F238E27FC236}">
              <a16:creationId xmlns:a16="http://schemas.microsoft.com/office/drawing/2014/main" id="{872D8C48-31FF-4676-98B2-AEF8918D92C0}"/>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654" name="フローチャート: 判断 653">
          <a:extLst>
            <a:ext uri="{FF2B5EF4-FFF2-40B4-BE49-F238E27FC236}">
              <a16:creationId xmlns:a16="http://schemas.microsoft.com/office/drawing/2014/main" id="{4EEA6EAE-1D69-428B-87BD-C6CBDD78E5B5}"/>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655" name="フローチャート: 判断 654">
          <a:extLst>
            <a:ext uri="{FF2B5EF4-FFF2-40B4-BE49-F238E27FC236}">
              <a16:creationId xmlns:a16="http://schemas.microsoft.com/office/drawing/2014/main" id="{D6C005A3-0858-439F-816E-50B86511FB4D}"/>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56" name="フローチャート: 判断 655">
          <a:extLst>
            <a:ext uri="{FF2B5EF4-FFF2-40B4-BE49-F238E27FC236}">
              <a16:creationId xmlns:a16="http://schemas.microsoft.com/office/drawing/2014/main" id="{6C5288BE-9CCB-49C7-9B6D-557B27CBE434}"/>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657" name="フローチャート: 判断 656">
          <a:extLst>
            <a:ext uri="{FF2B5EF4-FFF2-40B4-BE49-F238E27FC236}">
              <a16:creationId xmlns:a16="http://schemas.microsoft.com/office/drawing/2014/main" id="{A7149BF6-62E5-4F82-9AA3-E02A8931B08C}"/>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738DFEB0-5EBA-4925-A9C3-78DFBD8BE91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1EFA18F7-77D6-4401-AFAF-0C831D5EF2D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C1DD40DB-9879-4083-A691-D65AA04067E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6A3633E3-88F2-4490-907E-B452AFF04C5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A7248AD1-BC1B-49CF-B277-0CA1BD4422D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153036</xdr:rowOff>
    </xdr:from>
    <xdr:to>
      <xdr:col>85</xdr:col>
      <xdr:colOff>177800</xdr:colOff>
      <xdr:row>86</xdr:row>
      <xdr:rowOff>83186</xdr:rowOff>
    </xdr:to>
    <xdr:sp macro="" textlink="">
      <xdr:nvSpPr>
        <xdr:cNvPr id="663" name="楕円 662">
          <a:extLst>
            <a:ext uri="{FF2B5EF4-FFF2-40B4-BE49-F238E27FC236}">
              <a16:creationId xmlns:a16="http://schemas.microsoft.com/office/drawing/2014/main" id="{CB021B68-1AE8-461A-9A8F-1B02087DADE4}"/>
            </a:ext>
          </a:extLst>
        </xdr:cNvPr>
        <xdr:cNvSpPr/>
      </xdr:nvSpPr>
      <xdr:spPr>
        <a:xfrm>
          <a:off x="162687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67963</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4F10A18E-9878-4A63-A447-3F334E363731}"/>
            </a:ext>
          </a:extLst>
        </xdr:cNvPr>
        <xdr:cNvSpPr txBox="1"/>
      </xdr:nvSpPr>
      <xdr:spPr>
        <a:xfrm>
          <a:off x="16357600" y="1464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147320</xdr:rowOff>
    </xdr:from>
    <xdr:to>
      <xdr:col>81</xdr:col>
      <xdr:colOff>101600</xdr:colOff>
      <xdr:row>86</xdr:row>
      <xdr:rowOff>77470</xdr:rowOff>
    </xdr:to>
    <xdr:sp macro="" textlink="">
      <xdr:nvSpPr>
        <xdr:cNvPr id="665" name="楕円 664">
          <a:extLst>
            <a:ext uri="{FF2B5EF4-FFF2-40B4-BE49-F238E27FC236}">
              <a16:creationId xmlns:a16="http://schemas.microsoft.com/office/drawing/2014/main" id="{3DD38DC4-B477-47B7-BB7C-DD9F7C50C124}"/>
            </a:ext>
          </a:extLst>
        </xdr:cNvPr>
        <xdr:cNvSpPr/>
      </xdr:nvSpPr>
      <xdr:spPr>
        <a:xfrm>
          <a:off x="15430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26670</xdr:rowOff>
    </xdr:from>
    <xdr:to>
      <xdr:col>85</xdr:col>
      <xdr:colOff>127000</xdr:colOff>
      <xdr:row>86</xdr:row>
      <xdr:rowOff>32386</xdr:rowOff>
    </xdr:to>
    <xdr:cxnSp macro="">
      <xdr:nvCxnSpPr>
        <xdr:cNvPr id="666" name="直線コネクタ 665">
          <a:extLst>
            <a:ext uri="{FF2B5EF4-FFF2-40B4-BE49-F238E27FC236}">
              <a16:creationId xmlns:a16="http://schemas.microsoft.com/office/drawing/2014/main" id="{2D546699-2741-499E-8118-EDDE71B54BDA}"/>
            </a:ext>
          </a:extLst>
        </xdr:cNvPr>
        <xdr:cNvCxnSpPr/>
      </xdr:nvCxnSpPr>
      <xdr:spPr>
        <a:xfrm>
          <a:off x="15481300" y="147713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137795</xdr:rowOff>
    </xdr:from>
    <xdr:to>
      <xdr:col>76</xdr:col>
      <xdr:colOff>165100</xdr:colOff>
      <xdr:row>86</xdr:row>
      <xdr:rowOff>67945</xdr:rowOff>
    </xdr:to>
    <xdr:sp macro="" textlink="">
      <xdr:nvSpPr>
        <xdr:cNvPr id="667" name="楕円 666">
          <a:extLst>
            <a:ext uri="{FF2B5EF4-FFF2-40B4-BE49-F238E27FC236}">
              <a16:creationId xmlns:a16="http://schemas.microsoft.com/office/drawing/2014/main" id="{0A4D6857-A280-4D2E-81F7-D31ED9C59AE3}"/>
            </a:ext>
          </a:extLst>
        </xdr:cNvPr>
        <xdr:cNvSpPr/>
      </xdr:nvSpPr>
      <xdr:spPr>
        <a:xfrm>
          <a:off x="14541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17145</xdr:rowOff>
    </xdr:from>
    <xdr:to>
      <xdr:col>81</xdr:col>
      <xdr:colOff>50800</xdr:colOff>
      <xdr:row>86</xdr:row>
      <xdr:rowOff>26670</xdr:rowOff>
    </xdr:to>
    <xdr:cxnSp macro="">
      <xdr:nvCxnSpPr>
        <xdr:cNvPr id="668" name="直線コネクタ 667">
          <a:extLst>
            <a:ext uri="{FF2B5EF4-FFF2-40B4-BE49-F238E27FC236}">
              <a16:creationId xmlns:a16="http://schemas.microsoft.com/office/drawing/2014/main" id="{3FB66A8F-7F03-4B6D-AA6B-E6DB24844E88}"/>
            </a:ext>
          </a:extLst>
        </xdr:cNvPr>
        <xdr:cNvCxnSpPr/>
      </xdr:nvCxnSpPr>
      <xdr:spPr>
        <a:xfrm>
          <a:off x="14592300" y="147618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132080</xdr:rowOff>
    </xdr:from>
    <xdr:to>
      <xdr:col>72</xdr:col>
      <xdr:colOff>38100</xdr:colOff>
      <xdr:row>86</xdr:row>
      <xdr:rowOff>62230</xdr:rowOff>
    </xdr:to>
    <xdr:sp macro="" textlink="">
      <xdr:nvSpPr>
        <xdr:cNvPr id="669" name="楕円 668">
          <a:extLst>
            <a:ext uri="{FF2B5EF4-FFF2-40B4-BE49-F238E27FC236}">
              <a16:creationId xmlns:a16="http://schemas.microsoft.com/office/drawing/2014/main" id="{8C490805-9FB7-41F2-ADAE-B2DF0A40B637}"/>
            </a:ext>
          </a:extLst>
        </xdr:cNvPr>
        <xdr:cNvSpPr/>
      </xdr:nvSpPr>
      <xdr:spPr>
        <a:xfrm>
          <a:off x="13652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xdr:rowOff>
    </xdr:from>
    <xdr:to>
      <xdr:col>76</xdr:col>
      <xdr:colOff>114300</xdr:colOff>
      <xdr:row>86</xdr:row>
      <xdr:rowOff>17145</xdr:rowOff>
    </xdr:to>
    <xdr:cxnSp macro="">
      <xdr:nvCxnSpPr>
        <xdr:cNvPr id="670" name="直線コネクタ 669">
          <a:extLst>
            <a:ext uri="{FF2B5EF4-FFF2-40B4-BE49-F238E27FC236}">
              <a16:creationId xmlns:a16="http://schemas.microsoft.com/office/drawing/2014/main" id="{69775DC0-1E15-4384-8D37-F2B3C7013B69}"/>
            </a:ext>
          </a:extLst>
        </xdr:cNvPr>
        <xdr:cNvCxnSpPr/>
      </xdr:nvCxnSpPr>
      <xdr:spPr>
        <a:xfrm>
          <a:off x="13703300" y="147561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120650</xdr:rowOff>
    </xdr:from>
    <xdr:to>
      <xdr:col>67</xdr:col>
      <xdr:colOff>101600</xdr:colOff>
      <xdr:row>86</xdr:row>
      <xdr:rowOff>50800</xdr:rowOff>
    </xdr:to>
    <xdr:sp macro="" textlink="">
      <xdr:nvSpPr>
        <xdr:cNvPr id="671" name="楕円 670">
          <a:extLst>
            <a:ext uri="{FF2B5EF4-FFF2-40B4-BE49-F238E27FC236}">
              <a16:creationId xmlns:a16="http://schemas.microsoft.com/office/drawing/2014/main" id="{8D2BA268-E2A0-4C59-A09F-70B177692BF1}"/>
            </a:ext>
          </a:extLst>
        </xdr:cNvPr>
        <xdr:cNvSpPr/>
      </xdr:nvSpPr>
      <xdr:spPr>
        <a:xfrm>
          <a:off x="1276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0</xdr:rowOff>
    </xdr:from>
    <xdr:to>
      <xdr:col>71</xdr:col>
      <xdr:colOff>177800</xdr:colOff>
      <xdr:row>86</xdr:row>
      <xdr:rowOff>11430</xdr:rowOff>
    </xdr:to>
    <xdr:cxnSp macro="">
      <xdr:nvCxnSpPr>
        <xdr:cNvPr id="672" name="直線コネクタ 671">
          <a:extLst>
            <a:ext uri="{FF2B5EF4-FFF2-40B4-BE49-F238E27FC236}">
              <a16:creationId xmlns:a16="http://schemas.microsoft.com/office/drawing/2014/main" id="{72D5A7B8-A376-4BBF-988F-AE429E05832F}"/>
            </a:ext>
          </a:extLst>
        </xdr:cNvPr>
        <xdr:cNvCxnSpPr/>
      </xdr:nvCxnSpPr>
      <xdr:spPr>
        <a:xfrm>
          <a:off x="12814300" y="14744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673" name="n_1aveValue【消防施設】&#10;有形固定資産減価償却率">
          <a:extLst>
            <a:ext uri="{FF2B5EF4-FFF2-40B4-BE49-F238E27FC236}">
              <a16:creationId xmlns:a16="http://schemas.microsoft.com/office/drawing/2014/main" id="{2E830035-43E1-4FEF-A582-C81AF56AB1B8}"/>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674" name="n_2aveValue【消防施設】&#10;有形固定資産減価償却率">
          <a:extLst>
            <a:ext uri="{FF2B5EF4-FFF2-40B4-BE49-F238E27FC236}">
              <a16:creationId xmlns:a16="http://schemas.microsoft.com/office/drawing/2014/main" id="{948EF707-EC5D-4637-9447-035954E246C2}"/>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675" name="n_3aveValue【消防施設】&#10;有形固定資産減価償却率">
          <a:extLst>
            <a:ext uri="{FF2B5EF4-FFF2-40B4-BE49-F238E27FC236}">
              <a16:creationId xmlns:a16="http://schemas.microsoft.com/office/drawing/2014/main" id="{AE5365AE-A43D-4A31-9D6B-C7116EA06505}"/>
            </a:ext>
          </a:extLst>
        </xdr:cNvPr>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676" name="n_4aveValue【消防施設】&#10;有形固定資産減価償却率">
          <a:extLst>
            <a:ext uri="{FF2B5EF4-FFF2-40B4-BE49-F238E27FC236}">
              <a16:creationId xmlns:a16="http://schemas.microsoft.com/office/drawing/2014/main" id="{EFBD863B-E069-4FBC-89F8-A562BD602704}"/>
            </a:ext>
          </a:extLst>
        </xdr:cNvPr>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68597</xdr:rowOff>
    </xdr:from>
    <xdr:ext cx="405111" cy="259045"/>
    <xdr:sp macro="" textlink="">
      <xdr:nvSpPr>
        <xdr:cNvPr id="677" name="n_1mainValue【消防施設】&#10;有形固定資産減価償却率">
          <a:extLst>
            <a:ext uri="{FF2B5EF4-FFF2-40B4-BE49-F238E27FC236}">
              <a16:creationId xmlns:a16="http://schemas.microsoft.com/office/drawing/2014/main" id="{AB6299CD-FDFF-42F5-9019-980F790567ED}"/>
            </a:ext>
          </a:extLst>
        </xdr:cNvPr>
        <xdr:cNvSpPr txBox="1"/>
      </xdr:nvSpPr>
      <xdr:spPr>
        <a:xfrm>
          <a:off x="15266044"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59072</xdr:rowOff>
    </xdr:from>
    <xdr:ext cx="405111" cy="259045"/>
    <xdr:sp macro="" textlink="">
      <xdr:nvSpPr>
        <xdr:cNvPr id="678" name="n_2mainValue【消防施設】&#10;有形固定資産減価償却率">
          <a:extLst>
            <a:ext uri="{FF2B5EF4-FFF2-40B4-BE49-F238E27FC236}">
              <a16:creationId xmlns:a16="http://schemas.microsoft.com/office/drawing/2014/main" id="{6FC2FC96-2A99-4931-BB05-CCA8D86AA6DD}"/>
            </a:ext>
          </a:extLst>
        </xdr:cNvPr>
        <xdr:cNvSpPr txBox="1"/>
      </xdr:nvSpPr>
      <xdr:spPr>
        <a:xfrm>
          <a:off x="14389744"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53357</xdr:rowOff>
    </xdr:from>
    <xdr:ext cx="405111" cy="259045"/>
    <xdr:sp macro="" textlink="">
      <xdr:nvSpPr>
        <xdr:cNvPr id="679" name="n_3mainValue【消防施設】&#10;有形固定資産減価償却率">
          <a:extLst>
            <a:ext uri="{FF2B5EF4-FFF2-40B4-BE49-F238E27FC236}">
              <a16:creationId xmlns:a16="http://schemas.microsoft.com/office/drawing/2014/main" id="{FE28BAEC-7D8F-4A3A-B348-BEB6F6EE24E7}"/>
            </a:ext>
          </a:extLst>
        </xdr:cNvPr>
        <xdr:cNvSpPr txBox="1"/>
      </xdr:nvSpPr>
      <xdr:spPr>
        <a:xfrm>
          <a:off x="13500744" y="1479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41927</xdr:rowOff>
    </xdr:from>
    <xdr:ext cx="405111" cy="259045"/>
    <xdr:sp macro="" textlink="">
      <xdr:nvSpPr>
        <xdr:cNvPr id="680" name="n_4mainValue【消防施設】&#10;有形固定資産減価償却率">
          <a:extLst>
            <a:ext uri="{FF2B5EF4-FFF2-40B4-BE49-F238E27FC236}">
              <a16:creationId xmlns:a16="http://schemas.microsoft.com/office/drawing/2014/main" id="{8B71AE9B-FE50-4FFA-96CE-E9B83489DAE8}"/>
            </a:ext>
          </a:extLst>
        </xdr:cNvPr>
        <xdr:cNvSpPr txBox="1"/>
      </xdr:nvSpPr>
      <xdr:spPr>
        <a:xfrm>
          <a:off x="12611744" y="1478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CBFEDCC6-191A-4F7F-819F-73BF74A32DF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A6FA78CE-BDDC-46E0-851C-5A9014A6460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D340907B-07D3-4237-9865-81E83DBC869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E63DF6DF-EA22-4244-AD0A-8B9C7741A72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7FF5F12D-8C03-4E4E-B74F-1788F3C84BF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AD946318-722A-44D5-A390-898DE245606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C53EF35D-178D-480F-983C-864A3BF6550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7CE678B7-43CB-4944-95BB-EC5DBF59F07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ADFE350A-CA62-4562-B0EB-4731A2AF277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1860C62B-7E7B-40C2-A08A-014574B3823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a:extLst>
            <a:ext uri="{FF2B5EF4-FFF2-40B4-BE49-F238E27FC236}">
              <a16:creationId xmlns:a16="http://schemas.microsoft.com/office/drawing/2014/main" id="{265A05B8-1A6A-40B4-A335-A1ADCB13F03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a:extLst>
            <a:ext uri="{FF2B5EF4-FFF2-40B4-BE49-F238E27FC236}">
              <a16:creationId xmlns:a16="http://schemas.microsoft.com/office/drawing/2014/main" id="{321B012E-B001-4DED-A672-9B64ABC567B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a:extLst>
            <a:ext uri="{FF2B5EF4-FFF2-40B4-BE49-F238E27FC236}">
              <a16:creationId xmlns:a16="http://schemas.microsoft.com/office/drawing/2014/main" id="{95FB44A9-49B3-4040-89BC-3F403BD5CF1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a:extLst>
            <a:ext uri="{FF2B5EF4-FFF2-40B4-BE49-F238E27FC236}">
              <a16:creationId xmlns:a16="http://schemas.microsoft.com/office/drawing/2014/main" id="{BD86BF30-675D-42C5-B2F3-26B8E8D9642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a:extLst>
            <a:ext uri="{FF2B5EF4-FFF2-40B4-BE49-F238E27FC236}">
              <a16:creationId xmlns:a16="http://schemas.microsoft.com/office/drawing/2014/main" id="{8957CEF8-0FD0-4BD9-83F4-3B90506A5AC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a:extLst>
            <a:ext uri="{FF2B5EF4-FFF2-40B4-BE49-F238E27FC236}">
              <a16:creationId xmlns:a16="http://schemas.microsoft.com/office/drawing/2014/main" id="{C115C2A3-593D-48A4-B339-06787E7A5AE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a:extLst>
            <a:ext uri="{FF2B5EF4-FFF2-40B4-BE49-F238E27FC236}">
              <a16:creationId xmlns:a16="http://schemas.microsoft.com/office/drawing/2014/main" id="{CFD9A288-B7EC-41C7-A452-717D7F2A359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a:extLst>
            <a:ext uri="{FF2B5EF4-FFF2-40B4-BE49-F238E27FC236}">
              <a16:creationId xmlns:a16="http://schemas.microsoft.com/office/drawing/2014/main" id="{13C66FEC-B207-4D9B-8CDE-683A6851351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926E3D9E-C013-4B8C-83D3-EEE4EDAA21D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8E237AE8-624A-472D-BF73-1E95344417D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消防施設】&#10;一人当たり面積グラフ枠">
          <a:extLst>
            <a:ext uri="{FF2B5EF4-FFF2-40B4-BE49-F238E27FC236}">
              <a16:creationId xmlns:a16="http://schemas.microsoft.com/office/drawing/2014/main" id="{00A1478A-3499-4A86-A9D5-D1FE733C9D2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2" name="直線コネクタ 701">
          <a:extLst>
            <a:ext uri="{FF2B5EF4-FFF2-40B4-BE49-F238E27FC236}">
              <a16:creationId xmlns:a16="http://schemas.microsoft.com/office/drawing/2014/main" id="{723CC537-184C-4B1E-9E78-7A2732764736}"/>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3" name="【消防施設】&#10;一人当たり面積最小値テキスト">
          <a:extLst>
            <a:ext uri="{FF2B5EF4-FFF2-40B4-BE49-F238E27FC236}">
              <a16:creationId xmlns:a16="http://schemas.microsoft.com/office/drawing/2014/main" id="{B8225EE9-BA9A-4DDF-953B-9B87B1098AF4}"/>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4" name="直線コネクタ 703">
          <a:extLst>
            <a:ext uri="{FF2B5EF4-FFF2-40B4-BE49-F238E27FC236}">
              <a16:creationId xmlns:a16="http://schemas.microsoft.com/office/drawing/2014/main" id="{93BEA602-5B69-4F4B-8C9F-1AB358DB0B71}"/>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5" name="【消防施設】&#10;一人当たり面積最大値テキスト">
          <a:extLst>
            <a:ext uri="{FF2B5EF4-FFF2-40B4-BE49-F238E27FC236}">
              <a16:creationId xmlns:a16="http://schemas.microsoft.com/office/drawing/2014/main" id="{B9F204FC-FC37-4654-BEB0-C819522E9702}"/>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06" name="直線コネクタ 705">
          <a:extLst>
            <a:ext uri="{FF2B5EF4-FFF2-40B4-BE49-F238E27FC236}">
              <a16:creationId xmlns:a16="http://schemas.microsoft.com/office/drawing/2014/main" id="{A2B3B30B-187A-4620-B211-2C4AA6ED24CD}"/>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707" name="【消防施設】&#10;一人当たり面積平均値テキスト">
          <a:extLst>
            <a:ext uri="{FF2B5EF4-FFF2-40B4-BE49-F238E27FC236}">
              <a16:creationId xmlns:a16="http://schemas.microsoft.com/office/drawing/2014/main" id="{7B7B7608-435C-48D6-844C-1884DDE3D46F}"/>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08" name="フローチャート: 判断 707">
          <a:extLst>
            <a:ext uri="{FF2B5EF4-FFF2-40B4-BE49-F238E27FC236}">
              <a16:creationId xmlns:a16="http://schemas.microsoft.com/office/drawing/2014/main" id="{85134869-BD5C-4579-9A43-042705CB58D9}"/>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09" name="フローチャート: 判断 708">
          <a:extLst>
            <a:ext uri="{FF2B5EF4-FFF2-40B4-BE49-F238E27FC236}">
              <a16:creationId xmlns:a16="http://schemas.microsoft.com/office/drawing/2014/main" id="{897DAF59-6AC2-4BAE-A260-4095CCE07E4F}"/>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0" name="フローチャート: 判断 709">
          <a:extLst>
            <a:ext uri="{FF2B5EF4-FFF2-40B4-BE49-F238E27FC236}">
              <a16:creationId xmlns:a16="http://schemas.microsoft.com/office/drawing/2014/main" id="{1581CF80-7737-4D8A-A2B5-5C3EE586F763}"/>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1" name="フローチャート: 判断 710">
          <a:extLst>
            <a:ext uri="{FF2B5EF4-FFF2-40B4-BE49-F238E27FC236}">
              <a16:creationId xmlns:a16="http://schemas.microsoft.com/office/drawing/2014/main" id="{65A88173-64CD-44DA-AF0A-B64FA3A5EB6A}"/>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2" name="フローチャート: 判断 711">
          <a:extLst>
            <a:ext uri="{FF2B5EF4-FFF2-40B4-BE49-F238E27FC236}">
              <a16:creationId xmlns:a16="http://schemas.microsoft.com/office/drawing/2014/main" id="{A43FA00A-6EA3-492D-9094-C9F808395D4B}"/>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81057F7D-783B-4ED0-8631-007CEF846AE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1D42CD87-EBBE-4B69-AE0D-968AA9DAEB5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E49A84CC-C751-4805-8F48-9163F4C5FD9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A68762C4-27A2-419E-99AF-57B87794A90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7D2F58BF-D8C5-4D2D-9776-4BDFF0D31AB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718" name="楕円 717">
          <a:extLst>
            <a:ext uri="{FF2B5EF4-FFF2-40B4-BE49-F238E27FC236}">
              <a16:creationId xmlns:a16="http://schemas.microsoft.com/office/drawing/2014/main" id="{1F7F3761-86C5-4445-9552-FF1E71A3BE09}"/>
            </a:ext>
          </a:extLst>
        </xdr:cNvPr>
        <xdr:cNvSpPr/>
      </xdr:nvSpPr>
      <xdr:spPr>
        <a:xfrm>
          <a:off x="22110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32529</xdr:rowOff>
    </xdr:from>
    <xdr:ext cx="469744" cy="259045"/>
    <xdr:sp macro="" textlink="">
      <xdr:nvSpPr>
        <xdr:cNvPr id="719" name="【消防施設】&#10;一人当たり面積該当値テキスト">
          <a:extLst>
            <a:ext uri="{FF2B5EF4-FFF2-40B4-BE49-F238E27FC236}">
              <a16:creationId xmlns:a16="http://schemas.microsoft.com/office/drawing/2014/main" id="{EE2A83E9-4D41-4AF9-BB07-0C0ED5391130}"/>
            </a:ext>
          </a:extLst>
        </xdr:cNvPr>
        <xdr:cNvSpPr txBox="1"/>
      </xdr:nvSpPr>
      <xdr:spPr>
        <a:xfrm>
          <a:off x="22199600" y="146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117602</xdr:rowOff>
    </xdr:from>
    <xdr:to>
      <xdr:col>112</xdr:col>
      <xdr:colOff>38100</xdr:colOff>
      <xdr:row>86</xdr:row>
      <xdr:rowOff>47752</xdr:rowOff>
    </xdr:to>
    <xdr:sp macro="" textlink="">
      <xdr:nvSpPr>
        <xdr:cNvPr id="720" name="楕円 719">
          <a:extLst>
            <a:ext uri="{FF2B5EF4-FFF2-40B4-BE49-F238E27FC236}">
              <a16:creationId xmlns:a16="http://schemas.microsoft.com/office/drawing/2014/main" id="{BCB37E8E-E5E3-48D8-AC5D-2028E120C860}"/>
            </a:ext>
          </a:extLst>
        </xdr:cNvPr>
        <xdr:cNvSpPr/>
      </xdr:nvSpPr>
      <xdr:spPr>
        <a:xfrm>
          <a:off x="21272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168402</xdr:rowOff>
    </xdr:from>
    <xdr:to>
      <xdr:col>116</xdr:col>
      <xdr:colOff>63500</xdr:colOff>
      <xdr:row>85</xdr:row>
      <xdr:rowOff>168402</xdr:rowOff>
    </xdr:to>
    <xdr:cxnSp macro="">
      <xdr:nvCxnSpPr>
        <xdr:cNvPr id="721" name="直線コネクタ 720">
          <a:extLst>
            <a:ext uri="{FF2B5EF4-FFF2-40B4-BE49-F238E27FC236}">
              <a16:creationId xmlns:a16="http://schemas.microsoft.com/office/drawing/2014/main" id="{E6897ABC-D963-472E-9760-9D3A377573DC}"/>
            </a:ext>
          </a:extLst>
        </xdr:cNvPr>
        <xdr:cNvCxnSpPr/>
      </xdr:nvCxnSpPr>
      <xdr:spPr>
        <a:xfrm>
          <a:off x="21323300" y="1474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117602</xdr:rowOff>
    </xdr:from>
    <xdr:to>
      <xdr:col>107</xdr:col>
      <xdr:colOff>101600</xdr:colOff>
      <xdr:row>86</xdr:row>
      <xdr:rowOff>47752</xdr:rowOff>
    </xdr:to>
    <xdr:sp macro="" textlink="">
      <xdr:nvSpPr>
        <xdr:cNvPr id="722" name="楕円 721">
          <a:extLst>
            <a:ext uri="{FF2B5EF4-FFF2-40B4-BE49-F238E27FC236}">
              <a16:creationId xmlns:a16="http://schemas.microsoft.com/office/drawing/2014/main" id="{1DFB0F62-B3F5-4337-B6E3-EA67B28552F9}"/>
            </a:ext>
          </a:extLst>
        </xdr:cNvPr>
        <xdr:cNvSpPr/>
      </xdr:nvSpPr>
      <xdr:spPr>
        <a:xfrm>
          <a:off x="20383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168402</xdr:rowOff>
    </xdr:from>
    <xdr:to>
      <xdr:col>111</xdr:col>
      <xdr:colOff>177800</xdr:colOff>
      <xdr:row>85</xdr:row>
      <xdr:rowOff>168402</xdr:rowOff>
    </xdr:to>
    <xdr:cxnSp macro="">
      <xdr:nvCxnSpPr>
        <xdr:cNvPr id="723" name="直線コネクタ 722">
          <a:extLst>
            <a:ext uri="{FF2B5EF4-FFF2-40B4-BE49-F238E27FC236}">
              <a16:creationId xmlns:a16="http://schemas.microsoft.com/office/drawing/2014/main" id="{1C3AE381-C8C0-409C-8128-707135D2FCDB}"/>
            </a:ext>
          </a:extLst>
        </xdr:cNvPr>
        <xdr:cNvCxnSpPr/>
      </xdr:nvCxnSpPr>
      <xdr:spPr>
        <a:xfrm>
          <a:off x="20434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724" name="楕円 723">
          <a:extLst>
            <a:ext uri="{FF2B5EF4-FFF2-40B4-BE49-F238E27FC236}">
              <a16:creationId xmlns:a16="http://schemas.microsoft.com/office/drawing/2014/main" id="{1A0AC460-4565-428E-AB4F-6C104AD4613D}"/>
            </a:ext>
          </a:extLst>
        </xdr:cNvPr>
        <xdr:cNvSpPr/>
      </xdr:nvSpPr>
      <xdr:spPr>
        <a:xfrm>
          <a:off x="19494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168402</xdr:rowOff>
    </xdr:from>
    <xdr:to>
      <xdr:col>107</xdr:col>
      <xdr:colOff>50800</xdr:colOff>
      <xdr:row>85</xdr:row>
      <xdr:rowOff>168402</xdr:rowOff>
    </xdr:to>
    <xdr:cxnSp macro="">
      <xdr:nvCxnSpPr>
        <xdr:cNvPr id="725" name="直線コネクタ 724">
          <a:extLst>
            <a:ext uri="{FF2B5EF4-FFF2-40B4-BE49-F238E27FC236}">
              <a16:creationId xmlns:a16="http://schemas.microsoft.com/office/drawing/2014/main" id="{9959ACA5-0D58-453A-88A4-63E89E91EC74}"/>
            </a:ext>
          </a:extLst>
        </xdr:cNvPr>
        <xdr:cNvCxnSpPr/>
      </xdr:nvCxnSpPr>
      <xdr:spPr>
        <a:xfrm>
          <a:off x="19545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117602</xdr:rowOff>
    </xdr:from>
    <xdr:to>
      <xdr:col>98</xdr:col>
      <xdr:colOff>38100</xdr:colOff>
      <xdr:row>86</xdr:row>
      <xdr:rowOff>47752</xdr:rowOff>
    </xdr:to>
    <xdr:sp macro="" textlink="">
      <xdr:nvSpPr>
        <xdr:cNvPr id="726" name="楕円 725">
          <a:extLst>
            <a:ext uri="{FF2B5EF4-FFF2-40B4-BE49-F238E27FC236}">
              <a16:creationId xmlns:a16="http://schemas.microsoft.com/office/drawing/2014/main" id="{FD4974E2-8366-40F7-97EE-149CE9349537}"/>
            </a:ext>
          </a:extLst>
        </xdr:cNvPr>
        <xdr:cNvSpPr/>
      </xdr:nvSpPr>
      <xdr:spPr>
        <a:xfrm>
          <a:off x="18605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168402</xdr:rowOff>
    </xdr:from>
    <xdr:to>
      <xdr:col>102</xdr:col>
      <xdr:colOff>114300</xdr:colOff>
      <xdr:row>85</xdr:row>
      <xdr:rowOff>168402</xdr:rowOff>
    </xdr:to>
    <xdr:cxnSp macro="">
      <xdr:nvCxnSpPr>
        <xdr:cNvPr id="727" name="直線コネクタ 726">
          <a:extLst>
            <a:ext uri="{FF2B5EF4-FFF2-40B4-BE49-F238E27FC236}">
              <a16:creationId xmlns:a16="http://schemas.microsoft.com/office/drawing/2014/main" id="{FCFA7F94-7A3E-41C8-A36A-CDDBB39FBBFE}"/>
            </a:ext>
          </a:extLst>
        </xdr:cNvPr>
        <xdr:cNvCxnSpPr/>
      </xdr:nvCxnSpPr>
      <xdr:spPr>
        <a:xfrm>
          <a:off x="18656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28" name="n_1aveValue【消防施設】&#10;一人当たり面積">
          <a:extLst>
            <a:ext uri="{FF2B5EF4-FFF2-40B4-BE49-F238E27FC236}">
              <a16:creationId xmlns:a16="http://schemas.microsoft.com/office/drawing/2014/main" id="{5D1151E6-56C9-45DC-9359-1DF65A259734}"/>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29" name="n_2aveValue【消防施設】&#10;一人当たり面積">
          <a:extLst>
            <a:ext uri="{FF2B5EF4-FFF2-40B4-BE49-F238E27FC236}">
              <a16:creationId xmlns:a16="http://schemas.microsoft.com/office/drawing/2014/main" id="{9D78B573-76C4-42EF-902E-C8D50EC52039}"/>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30" name="n_3aveValue【消防施設】&#10;一人当たり面積">
          <a:extLst>
            <a:ext uri="{FF2B5EF4-FFF2-40B4-BE49-F238E27FC236}">
              <a16:creationId xmlns:a16="http://schemas.microsoft.com/office/drawing/2014/main" id="{2F5BC58F-8910-43C1-B08E-5F00328C3AC8}"/>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731" name="n_4aveValue【消防施設】&#10;一人当たり面積">
          <a:extLst>
            <a:ext uri="{FF2B5EF4-FFF2-40B4-BE49-F238E27FC236}">
              <a16:creationId xmlns:a16="http://schemas.microsoft.com/office/drawing/2014/main" id="{C04C1E4D-C186-42CB-A8BC-695493304450}"/>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38879</xdr:rowOff>
    </xdr:from>
    <xdr:ext cx="469744" cy="259045"/>
    <xdr:sp macro="" textlink="">
      <xdr:nvSpPr>
        <xdr:cNvPr id="732" name="n_1mainValue【消防施設】&#10;一人当たり面積">
          <a:extLst>
            <a:ext uri="{FF2B5EF4-FFF2-40B4-BE49-F238E27FC236}">
              <a16:creationId xmlns:a16="http://schemas.microsoft.com/office/drawing/2014/main" id="{E45CFD09-4EBE-400B-9CCF-4D8862EBA34A}"/>
            </a:ext>
          </a:extLst>
        </xdr:cNvPr>
        <xdr:cNvSpPr txBox="1"/>
      </xdr:nvSpPr>
      <xdr:spPr>
        <a:xfrm>
          <a:off x="21075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733" name="n_2mainValue【消防施設】&#10;一人当たり面積">
          <a:extLst>
            <a:ext uri="{FF2B5EF4-FFF2-40B4-BE49-F238E27FC236}">
              <a16:creationId xmlns:a16="http://schemas.microsoft.com/office/drawing/2014/main" id="{D13FF614-329B-4434-B3AE-7177D18816B7}"/>
            </a:ext>
          </a:extLst>
        </xdr:cNvPr>
        <xdr:cNvSpPr txBox="1"/>
      </xdr:nvSpPr>
      <xdr:spPr>
        <a:xfrm>
          <a:off x="20199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38879</xdr:rowOff>
    </xdr:from>
    <xdr:ext cx="469744" cy="259045"/>
    <xdr:sp macro="" textlink="">
      <xdr:nvSpPr>
        <xdr:cNvPr id="734" name="n_3mainValue【消防施設】&#10;一人当たり面積">
          <a:extLst>
            <a:ext uri="{FF2B5EF4-FFF2-40B4-BE49-F238E27FC236}">
              <a16:creationId xmlns:a16="http://schemas.microsoft.com/office/drawing/2014/main" id="{FEB24D5D-69AD-42B2-85BD-7AFE4758DD8D}"/>
            </a:ext>
          </a:extLst>
        </xdr:cNvPr>
        <xdr:cNvSpPr txBox="1"/>
      </xdr:nvSpPr>
      <xdr:spPr>
        <a:xfrm>
          <a:off x="19310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38879</xdr:rowOff>
    </xdr:from>
    <xdr:ext cx="469744" cy="259045"/>
    <xdr:sp macro="" textlink="">
      <xdr:nvSpPr>
        <xdr:cNvPr id="735" name="n_4mainValue【消防施設】&#10;一人当たり面積">
          <a:extLst>
            <a:ext uri="{FF2B5EF4-FFF2-40B4-BE49-F238E27FC236}">
              <a16:creationId xmlns:a16="http://schemas.microsoft.com/office/drawing/2014/main" id="{DF05D118-86C1-4928-9D88-BE96C883F4F0}"/>
            </a:ext>
          </a:extLst>
        </xdr:cNvPr>
        <xdr:cNvSpPr txBox="1"/>
      </xdr:nvSpPr>
      <xdr:spPr>
        <a:xfrm>
          <a:off x="18421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ACB7342D-AD90-4DDD-895A-91FD4AC0825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069CBF0B-A698-4D75-B7C8-3700ABAD723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303B6AAA-D03F-4E13-84D9-4CBD9BC18E7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C3A6D087-BC2C-4F5E-AFB4-AF8C80016A7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06CA5856-A1BC-40C8-BA1A-79E00DDA9C7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C0661171-0550-485E-9F86-5749D6DBF0F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BCD2BCC1-EA3A-41E1-89B6-56DB0764771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362983AF-5281-4676-9EE7-D79CEFF6D71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056E5A81-9227-4F36-B027-45479F1FFA8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BB7F6304-C637-413F-A8A6-A6D4AE6D66F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B1BAFA55-F48B-4E3E-9D41-6BFF1105E58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a16="http://schemas.microsoft.com/office/drawing/2014/main" id="{3AB0D07E-D5B2-4A21-9533-9C6333D22EA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09B88777-6531-4FC1-801B-514E56AD103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a16="http://schemas.microsoft.com/office/drawing/2014/main" id="{10AF3817-AD9F-41B3-84FB-E7064512DAE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a16="http://schemas.microsoft.com/office/drawing/2014/main" id="{85EAB060-AB13-466B-BFAE-9C99568EB2C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a16="http://schemas.microsoft.com/office/drawing/2014/main" id="{6955C07E-03C7-46F3-BEDA-0F45B424A13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a16="http://schemas.microsoft.com/office/drawing/2014/main" id="{1B00DBBB-B966-409D-815A-3AA6F0AE247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a16="http://schemas.microsoft.com/office/drawing/2014/main" id="{3BB8C735-8EBF-439A-99C4-FD95B4929DC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a16="http://schemas.microsoft.com/office/drawing/2014/main" id="{920A2C15-88F5-42C1-BAE9-52E5AB0290D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a16="http://schemas.microsoft.com/office/drawing/2014/main" id="{EA79B534-329D-484C-83EA-B9A32B7F3A8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a16="http://schemas.microsoft.com/office/drawing/2014/main" id="{E3F7B9FE-4309-4417-9837-A3D67CFB17A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a16="http://schemas.microsoft.com/office/drawing/2014/main" id="{C8BFFC56-EE7D-4474-BAF0-C08269729ED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a16="http://schemas.microsoft.com/office/drawing/2014/main" id="{D10963BC-9EFC-4380-8770-BE6765852DB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42721552-233D-4DFF-B765-3ECC148CBA0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庁舎】&#10;有形固定資産減価償却率グラフ枠">
          <a:extLst>
            <a:ext uri="{FF2B5EF4-FFF2-40B4-BE49-F238E27FC236}">
              <a16:creationId xmlns:a16="http://schemas.microsoft.com/office/drawing/2014/main" id="{7574A1BD-1845-4473-995A-5EC5941F883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1" name="直線コネクタ 760">
          <a:extLst>
            <a:ext uri="{FF2B5EF4-FFF2-40B4-BE49-F238E27FC236}">
              <a16:creationId xmlns:a16="http://schemas.microsoft.com/office/drawing/2014/main" id="{E4F7F01A-5E91-4C8C-815F-E34FEDD76EAB}"/>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2" name="【庁舎】&#10;有形固定資産減価償却率最小値テキスト">
          <a:extLst>
            <a:ext uri="{FF2B5EF4-FFF2-40B4-BE49-F238E27FC236}">
              <a16:creationId xmlns:a16="http://schemas.microsoft.com/office/drawing/2014/main" id="{293585BD-C10C-45D1-AE68-F313F379DC9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3" name="直線コネクタ 762">
          <a:extLst>
            <a:ext uri="{FF2B5EF4-FFF2-40B4-BE49-F238E27FC236}">
              <a16:creationId xmlns:a16="http://schemas.microsoft.com/office/drawing/2014/main" id="{C539FBE1-0F37-4072-87DC-7908D0CA746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64" name="【庁舎】&#10;有形固定資産減価償却率最大値テキスト">
          <a:extLst>
            <a:ext uri="{FF2B5EF4-FFF2-40B4-BE49-F238E27FC236}">
              <a16:creationId xmlns:a16="http://schemas.microsoft.com/office/drawing/2014/main" id="{94A15782-3295-45BF-B9D0-4CA94614C149}"/>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65" name="直線コネクタ 764">
          <a:extLst>
            <a:ext uri="{FF2B5EF4-FFF2-40B4-BE49-F238E27FC236}">
              <a16:creationId xmlns:a16="http://schemas.microsoft.com/office/drawing/2014/main" id="{50D52FC9-29E0-4D9B-A589-9BA093C37C12}"/>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44648</xdr:rowOff>
    </xdr:from>
    <xdr:ext cx="405111" cy="259045"/>
    <xdr:sp macro="" textlink="">
      <xdr:nvSpPr>
        <xdr:cNvPr id="766" name="【庁舎】&#10;有形固定資産減価償却率平均値テキスト">
          <a:extLst>
            <a:ext uri="{FF2B5EF4-FFF2-40B4-BE49-F238E27FC236}">
              <a16:creationId xmlns:a16="http://schemas.microsoft.com/office/drawing/2014/main" id="{1837AF52-6A7E-4EB6-BE86-D7FD6F086E98}"/>
            </a:ext>
          </a:extLst>
        </xdr:cNvPr>
        <xdr:cNvSpPr txBox="1"/>
      </xdr:nvSpPr>
      <xdr:spPr>
        <a:xfrm>
          <a:off x="16357600" y="17875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67" name="フローチャート: 判断 766">
          <a:extLst>
            <a:ext uri="{FF2B5EF4-FFF2-40B4-BE49-F238E27FC236}">
              <a16:creationId xmlns:a16="http://schemas.microsoft.com/office/drawing/2014/main" id="{26BA1868-86AE-4EA7-9947-63C93C452401}"/>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68" name="フローチャート: 判断 767">
          <a:extLst>
            <a:ext uri="{FF2B5EF4-FFF2-40B4-BE49-F238E27FC236}">
              <a16:creationId xmlns:a16="http://schemas.microsoft.com/office/drawing/2014/main" id="{1CD5877C-60DC-4833-A13B-C0A06BE845C3}"/>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69" name="フローチャート: 判断 768">
          <a:extLst>
            <a:ext uri="{FF2B5EF4-FFF2-40B4-BE49-F238E27FC236}">
              <a16:creationId xmlns:a16="http://schemas.microsoft.com/office/drawing/2014/main" id="{B57DB52E-8F58-43DF-98DE-0A7B64113D81}"/>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0" name="フローチャート: 判断 769">
          <a:extLst>
            <a:ext uri="{FF2B5EF4-FFF2-40B4-BE49-F238E27FC236}">
              <a16:creationId xmlns:a16="http://schemas.microsoft.com/office/drawing/2014/main" id="{1B493E15-B295-4EB6-AC98-90311DA786F9}"/>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1" name="フローチャート: 判断 770">
          <a:extLst>
            <a:ext uri="{FF2B5EF4-FFF2-40B4-BE49-F238E27FC236}">
              <a16:creationId xmlns:a16="http://schemas.microsoft.com/office/drawing/2014/main" id="{F83BE910-2F1A-4930-9975-4B1694B77A96}"/>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BF84E143-1892-4C44-856D-831229E6AE5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83B10817-258C-4C3A-A8EF-5A0CBB47B32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9C18EAED-F8F0-4C96-A4A1-9C101CBCD66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F6FC2413-0E15-4D34-B5D6-DC3B8F6C1B5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DD7AB20B-978E-4722-80DD-B6A63C1F155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141332</xdr:rowOff>
    </xdr:from>
    <xdr:to>
      <xdr:col>85</xdr:col>
      <xdr:colOff>177800</xdr:colOff>
      <xdr:row>101</xdr:row>
      <xdr:rowOff>71482</xdr:rowOff>
    </xdr:to>
    <xdr:sp macro="" textlink="">
      <xdr:nvSpPr>
        <xdr:cNvPr id="777" name="楕円 776">
          <a:extLst>
            <a:ext uri="{FF2B5EF4-FFF2-40B4-BE49-F238E27FC236}">
              <a16:creationId xmlns:a16="http://schemas.microsoft.com/office/drawing/2014/main" id="{173B71D8-8A59-4CE4-AC82-8352CD841D26}"/>
            </a:ext>
          </a:extLst>
        </xdr:cNvPr>
        <xdr:cNvSpPr/>
      </xdr:nvSpPr>
      <xdr:spPr>
        <a:xfrm>
          <a:off x="16268700" y="1728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164209</xdr:rowOff>
    </xdr:from>
    <xdr:ext cx="405111" cy="259045"/>
    <xdr:sp macro="" textlink="">
      <xdr:nvSpPr>
        <xdr:cNvPr id="778" name="【庁舎】&#10;有形固定資産減価償却率該当値テキスト">
          <a:extLst>
            <a:ext uri="{FF2B5EF4-FFF2-40B4-BE49-F238E27FC236}">
              <a16:creationId xmlns:a16="http://schemas.microsoft.com/office/drawing/2014/main" id="{8DC73558-793E-4AD4-88AC-975F2B6F2563}"/>
            </a:ext>
          </a:extLst>
        </xdr:cNvPr>
        <xdr:cNvSpPr txBox="1"/>
      </xdr:nvSpPr>
      <xdr:spPr>
        <a:xfrm>
          <a:off x="16357600" y="1713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125005</xdr:rowOff>
    </xdr:from>
    <xdr:to>
      <xdr:col>81</xdr:col>
      <xdr:colOff>101600</xdr:colOff>
      <xdr:row>108</xdr:row>
      <xdr:rowOff>55155</xdr:rowOff>
    </xdr:to>
    <xdr:sp macro="" textlink="">
      <xdr:nvSpPr>
        <xdr:cNvPr id="779" name="楕円 778">
          <a:extLst>
            <a:ext uri="{FF2B5EF4-FFF2-40B4-BE49-F238E27FC236}">
              <a16:creationId xmlns:a16="http://schemas.microsoft.com/office/drawing/2014/main" id="{A3C508F2-E11B-441C-9273-8011A9368747}"/>
            </a:ext>
          </a:extLst>
        </xdr:cNvPr>
        <xdr:cNvSpPr/>
      </xdr:nvSpPr>
      <xdr:spPr>
        <a:xfrm>
          <a:off x="15430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20682</xdr:rowOff>
    </xdr:from>
    <xdr:to>
      <xdr:col>85</xdr:col>
      <xdr:colOff>127000</xdr:colOff>
      <xdr:row>108</xdr:row>
      <xdr:rowOff>4355</xdr:rowOff>
    </xdr:to>
    <xdr:cxnSp macro="">
      <xdr:nvCxnSpPr>
        <xdr:cNvPr id="780" name="直線コネクタ 779">
          <a:extLst>
            <a:ext uri="{FF2B5EF4-FFF2-40B4-BE49-F238E27FC236}">
              <a16:creationId xmlns:a16="http://schemas.microsoft.com/office/drawing/2014/main" id="{587A609F-E0C6-4548-A369-14D6BB383CFD}"/>
            </a:ext>
          </a:extLst>
        </xdr:cNvPr>
        <xdr:cNvCxnSpPr/>
      </xdr:nvCxnSpPr>
      <xdr:spPr>
        <a:xfrm flipV="1">
          <a:off x="15481300" y="17337132"/>
          <a:ext cx="838200" cy="118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89081</xdr:rowOff>
    </xdr:from>
    <xdr:to>
      <xdr:col>76</xdr:col>
      <xdr:colOff>165100</xdr:colOff>
      <xdr:row>108</xdr:row>
      <xdr:rowOff>19231</xdr:rowOff>
    </xdr:to>
    <xdr:sp macro="" textlink="">
      <xdr:nvSpPr>
        <xdr:cNvPr id="781" name="楕円 780">
          <a:extLst>
            <a:ext uri="{FF2B5EF4-FFF2-40B4-BE49-F238E27FC236}">
              <a16:creationId xmlns:a16="http://schemas.microsoft.com/office/drawing/2014/main" id="{A9C667D7-4354-4F45-A93A-7898DCEF8EDA}"/>
            </a:ext>
          </a:extLst>
        </xdr:cNvPr>
        <xdr:cNvSpPr/>
      </xdr:nvSpPr>
      <xdr:spPr>
        <a:xfrm>
          <a:off x="14541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139881</xdr:rowOff>
    </xdr:from>
    <xdr:to>
      <xdr:col>81</xdr:col>
      <xdr:colOff>50800</xdr:colOff>
      <xdr:row>108</xdr:row>
      <xdr:rowOff>4355</xdr:rowOff>
    </xdr:to>
    <xdr:cxnSp macro="">
      <xdr:nvCxnSpPr>
        <xdr:cNvPr id="782" name="直線コネクタ 781">
          <a:extLst>
            <a:ext uri="{FF2B5EF4-FFF2-40B4-BE49-F238E27FC236}">
              <a16:creationId xmlns:a16="http://schemas.microsoft.com/office/drawing/2014/main" id="{FF95FEDA-5F85-4FA9-B1FA-6BB49DEF734B}"/>
            </a:ext>
          </a:extLst>
        </xdr:cNvPr>
        <xdr:cNvCxnSpPr/>
      </xdr:nvCxnSpPr>
      <xdr:spPr>
        <a:xfrm>
          <a:off x="14592300" y="1848503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54792</xdr:rowOff>
    </xdr:from>
    <xdr:to>
      <xdr:col>72</xdr:col>
      <xdr:colOff>38100</xdr:colOff>
      <xdr:row>107</xdr:row>
      <xdr:rowOff>156392</xdr:rowOff>
    </xdr:to>
    <xdr:sp macro="" textlink="">
      <xdr:nvSpPr>
        <xdr:cNvPr id="783" name="楕円 782">
          <a:extLst>
            <a:ext uri="{FF2B5EF4-FFF2-40B4-BE49-F238E27FC236}">
              <a16:creationId xmlns:a16="http://schemas.microsoft.com/office/drawing/2014/main" id="{122736CC-1867-442F-B6C0-482382781263}"/>
            </a:ext>
          </a:extLst>
        </xdr:cNvPr>
        <xdr:cNvSpPr/>
      </xdr:nvSpPr>
      <xdr:spPr>
        <a:xfrm>
          <a:off x="13652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105592</xdr:rowOff>
    </xdr:from>
    <xdr:to>
      <xdr:col>76</xdr:col>
      <xdr:colOff>114300</xdr:colOff>
      <xdr:row>107</xdr:row>
      <xdr:rowOff>139881</xdr:rowOff>
    </xdr:to>
    <xdr:cxnSp macro="">
      <xdr:nvCxnSpPr>
        <xdr:cNvPr id="784" name="直線コネクタ 783">
          <a:extLst>
            <a:ext uri="{FF2B5EF4-FFF2-40B4-BE49-F238E27FC236}">
              <a16:creationId xmlns:a16="http://schemas.microsoft.com/office/drawing/2014/main" id="{2C760AD1-75B5-423B-9AE0-500248DBC39E}"/>
            </a:ext>
          </a:extLst>
        </xdr:cNvPr>
        <xdr:cNvCxnSpPr/>
      </xdr:nvCxnSpPr>
      <xdr:spPr>
        <a:xfrm>
          <a:off x="13703300" y="1845074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18869</xdr:rowOff>
    </xdr:from>
    <xdr:to>
      <xdr:col>67</xdr:col>
      <xdr:colOff>101600</xdr:colOff>
      <xdr:row>107</xdr:row>
      <xdr:rowOff>120469</xdr:rowOff>
    </xdr:to>
    <xdr:sp macro="" textlink="">
      <xdr:nvSpPr>
        <xdr:cNvPr id="785" name="楕円 784">
          <a:extLst>
            <a:ext uri="{FF2B5EF4-FFF2-40B4-BE49-F238E27FC236}">
              <a16:creationId xmlns:a16="http://schemas.microsoft.com/office/drawing/2014/main" id="{3929D729-184C-4B9E-A12F-6975619D3717}"/>
            </a:ext>
          </a:extLst>
        </xdr:cNvPr>
        <xdr:cNvSpPr/>
      </xdr:nvSpPr>
      <xdr:spPr>
        <a:xfrm>
          <a:off x="12763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69669</xdr:rowOff>
    </xdr:from>
    <xdr:to>
      <xdr:col>71</xdr:col>
      <xdr:colOff>177800</xdr:colOff>
      <xdr:row>107</xdr:row>
      <xdr:rowOff>105592</xdr:rowOff>
    </xdr:to>
    <xdr:cxnSp macro="">
      <xdr:nvCxnSpPr>
        <xdr:cNvPr id="786" name="直線コネクタ 785">
          <a:extLst>
            <a:ext uri="{FF2B5EF4-FFF2-40B4-BE49-F238E27FC236}">
              <a16:creationId xmlns:a16="http://schemas.microsoft.com/office/drawing/2014/main" id="{56A29689-949C-4BE1-A85C-CF806ED4E57F}"/>
            </a:ext>
          </a:extLst>
        </xdr:cNvPr>
        <xdr:cNvCxnSpPr/>
      </xdr:nvCxnSpPr>
      <xdr:spPr>
        <a:xfrm>
          <a:off x="12814300" y="1841481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787" name="n_1aveValue【庁舎】&#10;有形固定資産減価償却率">
          <a:extLst>
            <a:ext uri="{FF2B5EF4-FFF2-40B4-BE49-F238E27FC236}">
              <a16:creationId xmlns:a16="http://schemas.microsoft.com/office/drawing/2014/main" id="{9630824F-859A-4A6F-B4F4-C4BC6878FAB6}"/>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788" name="n_2aveValue【庁舎】&#10;有形固定資産減価償却率">
          <a:extLst>
            <a:ext uri="{FF2B5EF4-FFF2-40B4-BE49-F238E27FC236}">
              <a16:creationId xmlns:a16="http://schemas.microsoft.com/office/drawing/2014/main" id="{844FC9EF-F21F-4E40-B36F-266455E4AF62}"/>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789" name="n_3aveValue【庁舎】&#10;有形固定資産減価償却率">
          <a:extLst>
            <a:ext uri="{FF2B5EF4-FFF2-40B4-BE49-F238E27FC236}">
              <a16:creationId xmlns:a16="http://schemas.microsoft.com/office/drawing/2014/main" id="{80560C85-B8E9-4CC1-8EF4-91235B6F4524}"/>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790" name="n_4aveValue【庁舎】&#10;有形固定資産減価償却率">
          <a:extLst>
            <a:ext uri="{FF2B5EF4-FFF2-40B4-BE49-F238E27FC236}">
              <a16:creationId xmlns:a16="http://schemas.microsoft.com/office/drawing/2014/main" id="{B4F854A9-C812-4DB2-81A1-F3CF8E47804B}"/>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46282</xdr:rowOff>
    </xdr:from>
    <xdr:ext cx="405111" cy="259045"/>
    <xdr:sp macro="" textlink="">
      <xdr:nvSpPr>
        <xdr:cNvPr id="791" name="n_1mainValue【庁舎】&#10;有形固定資産減価償却率">
          <a:extLst>
            <a:ext uri="{FF2B5EF4-FFF2-40B4-BE49-F238E27FC236}">
              <a16:creationId xmlns:a16="http://schemas.microsoft.com/office/drawing/2014/main" id="{42C0CCA7-3DBD-42B8-BD01-3DB1A02FD1A9}"/>
            </a:ext>
          </a:extLst>
        </xdr:cNvPr>
        <xdr:cNvSpPr txBox="1"/>
      </xdr:nvSpPr>
      <xdr:spPr>
        <a:xfrm>
          <a:off x="15266044" y="1856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10358</xdr:rowOff>
    </xdr:from>
    <xdr:ext cx="405111" cy="259045"/>
    <xdr:sp macro="" textlink="">
      <xdr:nvSpPr>
        <xdr:cNvPr id="792" name="n_2mainValue【庁舎】&#10;有形固定資産減価償却率">
          <a:extLst>
            <a:ext uri="{FF2B5EF4-FFF2-40B4-BE49-F238E27FC236}">
              <a16:creationId xmlns:a16="http://schemas.microsoft.com/office/drawing/2014/main" id="{3D2062E6-5D0C-4BBF-9A67-6877C3229A6A}"/>
            </a:ext>
          </a:extLst>
        </xdr:cNvPr>
        <xdr:cNvSpPr txBox="1"/>
      </xdr:nvSpPr>
      <xdr:spPr>
        <a:xfrm>
          <a:off x="14389744" y="185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147519</xdr:rowOff>
    </xdr:from>
    <xdr:ext cx="405111" cy="259045"/>
    <xdr:sp macro="" textlink="">
      <xdr:nvSpPr>
        <xdr:cNvPr id="793" name="n_3mainValue【庁舎】&#10;有形固定資産減価償却率">
          <a:extLst>
            <a:ext uri="{FF2B5EF4-FFF2-40B4-BE49-F238E27FC236}">
              <a16:creationId xmlns:a16="http://schemas.microsoft.com/office/drawing/2014/main" id="{6C5C69BA-0FB0-4C5D-AB22-A3FB4B5EB01E}"/>
            </a:ext>
          </a:extLst>
        </xdr:cNvPr>
        <xdr:cNvSpPr txBox="1"/>
      </xdr:nvSpPr>
      <xdr:spPr>
        <a:xfrm>
          <a:off x="13500744" y="184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111596</xdr:rowOff>
    </xdr:from>
    <xdr:ext cx="405111" cy="259045"/>
    <xdr:sp macro="" textlink="">
      <xdr:nvSpPr>
        <xdr:cNvPr id="794" name="n_4mainValue【庁舎】&#10;有形固定資産減価償却率">
          <a:extLst>
            <a:ext uri="{FF2B5EF4-FFF2-40B4-BE49-F238E27FC236}">
              <a16:creationId xmlns:a16="http://schemas.microsoft.com/office/drawing/2014/main" id="{3634BB34-F7DC-4807-B268-E772623568DC}"/>
            </a:ext>
          </a:extLst>
        </xdr:cNvPr>
        <xdr:cNvSpPr txBox="1"/>
      </xdr:nvSpPr>
      <xdr:spPr>
        <a:xfrm>
          <a:off x="12611744" y="184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B2FAC0D1-1DD9-4CE8-881C-6C708C2EE1A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31B8EFAA-E45A-4ECE-A95C-B3A2A1F4840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B6F7EE8A-3F6A-4D1C-BF73-DD350DBC16D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DAE8A432-2FBC-40D3-8C4F-4ED6C8EA623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D46E721F-FFE1-4860-A8CB-C403EB3A2B1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67AC48DA-23B0-460F-A26D-09E32CCC946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1116B806-97D8-4740-8574-EDEF77D9FA0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340AFF14-0C03-4337-BC36-BB3B4E6A0F2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35880652-E2C1-46A4-9FB0-B3C693884C1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31334E72-8289-4532-9F34-64680D07F23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5" name="テキスト ボックス 804">
          <a:extLst>
            <a:ext uri="{FF2B5EF4-FFF2-40B4-BE49-F238E27FC236}">
              <a16:creationId xmlns:a16="http://schemas.microsoft.com/office/drawing/2014/main" id="{EF47BF7D-6DF6-4522-AB5D-40A523F14EF8}"/>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a:extLst>
            <a:ext uri="{FF2B5EF4-FFF2-40B4-BE49-F238E27FC236}">
              <a16:creationId xmlns:a16="http://schemas.microsoft.com/office/drawing/2014/main" id="{AC53AAD2-50F6-49AB-9D4D-297D8C38DF9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a:extLst>
            <a:ext uri="{FF2B5EF4-FFF2-40B4-BE49-F238E27FC236}">
              <a16:creationId xmlns:a16="http://schemas.microsoft.com/office/drawing/2014/main" id="{B218A8A5-8F08-4EFB-A878-91BA7CD27CC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a:extLst>
            <a:ext uri="{FF2B5EF4-FFF2-40B4-BE49-F238E27FC236}">
              <a16:creationId xmlns:a16="http://schemas.microsoft.com/office/drawing/2014/main" id="{8A4D8430-236C-44E0-9286-1609401F8C7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a:extLst>
            <a:ext uri="{FF2B5EF4-FFF2-40B4-BE49-F238E27FC236}">
              <a16:creationId xmlns:a16="http://schemas.microsoft.com/office/drawing/2014/main" id="{7763C13F-D519-467F-818D-94637B649D0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a:extLst>
            <a:ext uri="{FF2B5EF4-FFF2-40B4-BE49-F238E27FC236}">
              <a16:creationId xmlns:a16="http://schemas.microsoft.com/office/drawing/2014/main" id="{F552B697-94C1-46E8-9932-4B1C8958EDE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a:extLst>
            <a:ext uri="{FF2B5EF4-FFF2-40B4-BE49-F238E27FC236}">
              <a16:creationId xmlns:a16="http://schemas.microsoft.com/office/drawing/2014/main" id="{6C620E04-4F09-441F-9EF7-59D8BAC47082}"/>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a:extLst>
            <a:ext uri="{FF2B5EF4-FFF2-40B4-BE49-F238E27FC236}">
              <a16:creationId xmlns:a16="http://schemas.microsoft.com/office/drawing/2014/main" id="{BE0DD00A-7472-4BB7-BE92-8ACAACCB398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a:extLst>
            <a:ext uri="{FF2B5EF4-FFF2-40B4-BE49-F238E27FC236}">
              <a16:creationId xmlns:a16="http://schemas.microsoft.com/office/drawing/2014/main" id="{5821BEDB-7364-4616-B70C-0670855DA02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a:extLst>
            <a:ext uri="{FF2B5EF4-FFF2-40B4-BE49-F238E27FC236}">
              <a16:creationId xmlns:a16="http://schemas.microsoft.com/office/drawing/2014/main" id="{55D329E5-5FC2-414D-B3E1-7675E12FA50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a:extLst>
            <a:ext uri="{FF2B5EF4-FFF2-40B4-BE49-F238E27FC236}">
              <a16:creationId xmlns:a16="http://schemas.microsoft.com/office/drawing/2014/main" id="{44D3F394-8BDA-4B0B-9B3E-E546E9CF9CC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a:extLst>
            <a:ext uri="{FF2B5EF4-FFF2-40B4-BE49-F238E27FC236}">
              <a16:creationId xmlns:a16="http://schemas.microsoft.com/office/drawing/2014/main" id="{BC62DAF2-DA1A-45DA-B0C8-EECC983D18B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a:extLst>
            <a:ext uri="{FF2B5EF4-FFF2-40B4-BE49-F238E27FC236}">
              <a16:creationId xmlns:a16="http://schemas.microsoft.com/office/drawing/2014/main" id="{597482B3-6229-4F6A-A699-860D6BB9C99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BEFB1750-FAF0-4EFF-ABF9-1680806D56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F95640CB-8C5B-44BB-A910-623DBC88A32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D69EC85D-A51B-4ED4-BB75-2A67E093104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1" name="直線コネクタ 820">
          <a:extLst>
            <a:ext uri="{FF2B5EF4-FFF2-40B4-BE49-F238E27FC236}">
              <a16:creationId xmlns:a16="http://schemas.microsoft.com/office/drawing/2014/main" id="{6996D7DA-DB15-4203-9205-67E2CED072BF}"/>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2" name="【庁舎】&#10;一人当たり面積最小値テキスト">
          <a:extLst>
            <a:ext uri="{FF2B5EF4-FFF2-40B4-BE49-F238E27FC236}">
              <a16:creationId xmlns:a16="http://schemas.microsoft.com/office/drawing/2014/main" id="{C671BCD9-C635-4621-A65E-FD12796E83EB}"/>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3" name="直線コネクタ 822">
          <a:extLst>
            <a:ext uri="{FF2B5EF4-FFF2-40B4-BE49-F238E27FC236}">
              <a16:creationId xmlns:a16="http://schemas.microsoft.com/office/drawing/2014/main" id="{0E2614DA-899F-4F60-BBD1-23899BB78B1C}"/>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24" name="【庁舎】&#10;一人当たり面積最大値テキスト">
          <a:extLst>
            <a:ext uri="{FF2B5EF4-FFF2-40B4-BE49-F238E27FC236}">
              <a16:creationId xmlns:a16="http://schemas.microsoft.com/office/drawing/2014/main" id="{3CE15460-D90A-4A0B-AE7F-273CA7D91674}"/>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25" name="直線コネクタ 824">
          <a:extLst>
            <a:ext uri="{FF2B5EF4-FFF2-40B4-BE49-F238E27FC236}">
              <a16:creationId xmlns:a16="http://schemas.microsoft.com/office/drawing/2014/main" id="{EF5E1AC6-A033-4112-8E7F-B40AA4E042CA}"/>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826" name="【庁舎】&#10;一人当たり面積平均値テキスト">
          <a:extLst>
            <a:ext uri="{FF2B5EF4-FFF2-40B4-BE49-F238E27FC236}">
              <a16:creationId xmlns:a16="http://schemas.microsoft.com/office/drawing/2014/main" id="{3F12A2A8-DD1D-479E-AA4F-E90CE9F18080}"/>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27" name="フローチャート: 判断 826">
          <a:extLst>
            <a:ext uri="{FF2B5EF4-FFF2-40B4-BE49-F238E27FC236}">
              <a16:creationId xmlns:a16="http://schemas.microsoft.com/office/drawing/2014/main" id="{5D77F2DF-05F8-429F-ACC4-8804533FCE16}"/>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28" name="フローチャート: 判断 827">
          <a:extLst>
            <a:ext uri="{FF2B5EF4-FFF2-40B4-BE49-F238E27FC236}">
              <a16:creationId xmlns:a16="http://schemas.microsoft.com/office/drawing/2014/main" id="{9323428D-F19A-4EBB-B24F-9EBC005D9D7D}"/>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29" name="フローチャート: 判断 828">
          <a:extLst>
            <a:ext uri="{FF2B5EF4-FFF2-40B4-BE49-F238E27FC236}">
              <a16:creationId xmlns:a16="http://schemas.microsoft.com/office/drawing/2014/main" id="{C8CB8808-7B80-4194-A336-EB8E6D20E44F}"/>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0" name="フローチャート: 判断 829">
          <a:extLst>
            <a:ext uri="{FF2B5EF4-FFF2-40B4-BE49-F238E27FC236}">
              <a16:creationId xmlns:a16="http://schemas.microsoft.com/office/drawing/2014/main" id="{3AE28FB3-1D8E-4036-9517-397E9311D09D}"/>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31" name="フローチャート: 判断 830">
          <a:extLst>
            <a:ext uri="{FF2B5EF4-FFF2-40B4-BE49-F238E27FC236}">
              <a16:creationId xmlns:a16="http://schemas.microsoft.com/office/drawing/2014/main" id="{81595400-BB2A-471A-81F3-BDA624F19A0C}"/>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41A39154-1791-411F-9233-45837F6391F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DC3F130E-27D1-4333-AA25-1F44A42D98D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7794FC2F-1724-4002-9E3C-391BF76855F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2B381034-4622-42B2-8B8E-243A08012C3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4B5396FA-E231-4A69-A554-F39DBB3D910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37" name="楕円 836">
          <a:extLst>
            <a:ext uri="{FF2B5EF4-FFF2-40B4-BE49-F238E27FC236}">
              <a16:creationId xmlns:a16="http://schemas.microsoft.com/office/drawing/2014/main" id="{607C83F1-264A-43BA-BD52-502BFDB47FB4}"/>
            </a:ext>
          </a:extLst>
        </xdr:cNvPr>
        <xdr:cNvSpPr/>
      </xdr:nvSpPr>
      <xdr:spPr>
        <a:xfrm>
          <a:off x="221107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98533</xdr:rowOff>
    </xdr:from>
    <xdr:ext cx="469744" cy="259045"/>
    <xdr:sp macro="" textlink="">
      <xdr:nvSpPr>
        <xdr:cNvPr id="838" name="【庁舎】&#10;一人当たり面積該当値テキスト">
          <a:extLst>
            <a:ext uri="{FF2B5EF4-FFF2-40B4-BE49-F238E27FC236}">
              <a16:creationId xmlns:a16="http://schemas.microsoft.com/office/drawing/2014/main" id="{57D878B4-873E-460B-A9C9-9825D70A57AB}"/>
            </a:ext>
          </a:extLst>
        </xdr:cNvPr>
        <xdr:cNvSpPr txBox="1"/>
      </xdr:nvSpPr>
      <xdr:spPr>
        <a:xfrm>
          <a:off x="22199600" y="1827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87449</xdr:rowOff>
    </xdr:from>
    <xdr:to>
      <xdr:col>112</xdr:col>
      <xdr:colOff>38100</xdr:colOff>
      <xdr:row>109</xdr:row>
      <xdr:rowOff>17599</xdr:rowOff>
    </xdr:to>
    <xdr:sp macro="" textlink="">
      <xdr:nvSpPr>
        <xdr:cNvPr id="839" name="楕円 838">
          <a:extLst>
            <a:ext uri="{FF2B5EF4-FFF2-40B4-BE49-F238E27FC236}">
              <a16:creationId xmlns:a16="http://schemas.microsoft.com/office/drawing/2014/main" id="{F680EF70-24E7-4CED-8B69-BB9699056DEB}"/>
            </a:ext>
          </a:extLst>
        </xdr:cNvPr>
        <xdr:cNvSpPr/>
      </xdr:nvSpPr>
      <xdr:spPr>
        <a:xfrm>
          <a:off x="21272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170906</xdr:rowOff>
    </xdr:from>
    <xdr:to>
      <xdr:col>116</xdr:col>
      <xdr:colOff>63500</xdr:colOff>
      <xdr:row>108</xdr:row>
      <xdr:rowOff>138249</xdr:rowOff>
    </xdr:to>
    <xdr:cxnSp macro="">
      <xdr:nvCxnSpPr>
        <xdr:cNvPr id="840" name="直線コネクタ 839">
          <a:extLst>
            <a:ext uri="{FF2B5EF4-FFF2-40B4-BE49-F238E27FC236}">
              <a16:creationId xmlns:a16="http://schemas.microsoft.com/office/drawing/2014/main" id="{DA269E4C-84BA-42E5-9B5D-6E17B7523CFD}"/>
            </a:ext>
          </a:extLst>
        </xdr:cNvPr>
        <xdr:cNvCxnSpPr/>
      </xdr:nvCxnSpPr>
      <xdr:spPr>
        <a:xfrm flipV="1">
          <a:off x="21323300" y="18344606"/>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84182</xdr:rowOff>
    </xdr:from>
    <xdr:to>
      <xdr:col>107</xdr:col>
      <xdr:colOff>101600</xdr:colOff>
      <xdr:row>109</xdr:row>
      <xdr:rowOff>14332</xdr:rowOff>
    </xdr:to>
    <xdr:sp macro="" textlink="">
      <xdr:nvSpPr>
        <xdr:cNvPr id="841" name="楕円 840">
          <a:extLst>
            <a:ext uri="{FF2B5EF4-FFF2-40B4-BE49-F238E27FC236}">
              <a16:creationId xmlns:a16="http://schemas.microsoft.com/office/drawing/2014/main" id="{7A1251C9-DE2D-410C-B6DE-BB98CEB47552}"/>
            </a:ext>
          </a:extLst>
        </xdr:cNvPr>
        <xdr:cNvSpPr/>
      </xdr:nvSpPr>
      <xdr:spPr>
        <a:xfrm>
          <a:off x="20383500" y="1860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134982</xdr:rowOff>
    </xdr:from>
    <xdr:to>
      <xdr:col>111</xdr:col>
      <xdr:colOff>177800</xdr:colOff>
      <xdr:row>108</xdr:row>
      <xdr:rowOff>138249</xdr:rowOff>
    </xdr:to>
    <xdr:cxnSp macro="">
      <xdr:nvCxnSpPr>
        <xdr:cNvPr id="842" name="直線コネクタ 841">
          <a:extLst>
            <a:ext uri="{FF2B5EF4-FFF2-40B4-BE49-F238E27FC236}">
              <a16:creationId xmlns:a16="http://schemas.microsoft.com/office/drawing/2014/main" id="{BF29F409-A6AD-44ED-A9AB-2D76505D601D}"/>
            </a:ext>
          </a:extLst>
        </xdr:cNvPr>
        <xdr:cNvCxnSpPr/>
      </xdr:nvCxnSpPr>
      <xdr:spPr>
        <a:xfrm>
          <a:off x="20434300" y="186515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80918</xdr:rowOff>
    </xdr:from>
    <xdr:to>
      <xdr:col>102</xdr:col>
      <xdr:colOff>165100</xdr:colOff>
      <xdr:row>109</xdr:row>
      <xdr:rowOff>11068</xdr:rowOff>
    </xdr:to>
    <xdr:sp macro="" textlink="">
      <xdr:nvSpPr>
        <xdr:cNvPr id="843" name="楕円 842">
          <a:extLst>
            <a:ext uri="{FF2B5EF4-FFF2-40B4-BE49-F238E27FC236}">
              <a16:creationId xmlns:a16="http://schemas.microsoft.com/office/drawing/2014/main" id="{8C253566-FCA3-4E76-BB15-13D2148D78D8}"/>
            </a:ext>
          </a:extLst>
        </xdr:cNvPr>
        <xdr:cNvSpPr/>
      </xdr:nvSpPr>
      <xdr:spPr>
        <a:xfrm>
          <a:off x="194945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131718</xdr:rowOff>
    </xdr:from>
    <xdr:to>
      <xdr:col>107</xdr:col>
      <xdr:colOff>50800</xdr:colOff>
      <xdr:row>108</xdr:row>
      <xdr:rowOff>134982</xdr:rowOff>
    </xdr:to>
    <xdr:cxnSp macro="">
      <xdr:nvCxnSpPr>
        <xdr:cNvPr id="844" name="直線コネクタ 843">
          <a:extLst>
            <a:ext uri="{FF2B5EF4-FFF2-40B4-BE49-F238E27FC236}">
              <a16:creationId xmlns:a16="http://schemas.microsoft.com/office/drawing/2014/main" id="{FA50F33F-8E56-4E4C-B4F8-F43F818285FA}"/>
            </a:ext>
          </a:extLst>
        </xdr:cNvPr>
        <xdr:cNvCxnSpPr/>
      </xdr:nvCxnSpPr>
      <xdr:spPr>
        <a:xfrm>
          <a:off x="19545300" y="186483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80918</xdr:rowOff>
    </xdr:from>
    <xdr:to>
      <xdr:col>98</xdr:col>
      <xdr:colOff>38100</xdr:colOff>
      <xdr:row>109</xdr:row>
      <xdr:rowOff>11068</xdr:rowOff>
    </xdr:to>
    <xdr:sp macro="" textlink="">
      <xdr:nvSpPr>
        <xdr:cNvPr id="845" name="楕円 844">
          <a:extLst>
            <a:ext uri="{FF2B5EF4-FFF2-40B4-BE49-F238E27FC236}">
              <a16:creationId xmlns:a16="http://schemas.microsoft.com/office/drawing/2014/main" id="{B8996C65-756C-4F94-9109-68C2345E60C1}"/>
            </a:ext>
          </a:extLst>
        </xdr:cNvPr>
        <xdr:cNvSpPr/>
      </xdr:nvSpPr>
      <xdr:spPr>
        <a:xfrm>
          <a:off x="18605500" y="1859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131718</xdr:rowOff>
    </xdr:from>
    <xdr:to>
      <xdr:col>102</xdr:col>
      <xdr:colOff>114300</xdr:colOff>
      <xdr:row>108</xdr:row>
      <xdr:rowOff>131718</xdr:rowOff>
    </xdr:to>
    <xdr:cxnSp macro="">
      <xdr:nvCxnSpPr>
        <xdr:cNvPr id="846" name="直線コネクタ 845">
          <a:extLst>
            <a:ext uri="{FF2B5EF4-FFF2-40B4-BE49-F238E27FC236}">
              <a16:creationId xmlns:a16="http://schemas.microsoft.com/office/drawing/2014/main" id="{2B062206-C5C7-498A-81CA-21445A2195D1}"/>
            </a:ext>
          </a:extLst>
        </xdr:cNvPr>
        <xdr:cNvCxnSpPr/>
      </xdr:nvCxnSpPr>
      <xdr:spPr>
        <a:xfrm>
          <a:off x="18656300" y="186483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847" name="n_1aveValue【庁舎】&#10;一人当たり面積">
          <a:extLst>
            <a:ext uri="{FF2B5EF4-FFF2-40B4-BE49-F238E27FC236}">
              <a16:creationId xmlns:a16="http://schemas.microsoft.com/office/drawing/2014/main" id="{B74FD766-365F-4CC0-B0A2-57C00E4B195A}"/>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848" name="n_2aveValue【庁舎】&#10;一人当たり面積">
          <a:extLst>
            <a:ext uri="{FF2B5EF4-FFF2-40B4-BE49-F238E27FC236}">
              <a16:creationId xmlns:a16="http://schemas.microsoft.com/office/drawing/2014/main" id="{CE1A91CA-9AE6-46CF-BE16-2B18C6D671EC}"/>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849" name="n_3aveValue【庁舎】&#10;一人当たり面積">
          <a:extLst>
            <a:ext uri="{FF2B5EF4-FFF2-40B4-BE49-F238E27FC236}">
              <a16:creationId xmlns:a16="http://schemas.microsoft.com/office/drawing/2014/main" id="{8CD73585-5CA7-42E4-8897-6FF35F08AC7B}"/>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850" name="n_4aveValue【庁舎】&#10;一人当たり面積">
          <a:extLst>
            <a:ext uri="{FF2B5EF4-FFF2-40B4-BE49-F238E27FC236}">
              <a16:creationId xmlns:a16="http://schemas.microsoft.com/office/drawing/2014/main" id="{3229F4BD-947A-4EA4-88A3-FCDF4A000E91}"/>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8726</xdr:rowOff>
    </xdr:from>
    <xdr:ext cx="469744" cy="259045"/>
    <xdr:sp macro="" textlink="">
      <xdr:nvSpPr>
        <xdr:cNvPr id="851" name="n_1mainValue【庁舎】&#10;一人当たり面積">
          <a:extLst>
            <a:ext uri="{FF2B5EF4-FFF2-40B4-BE49-F238E27FC236}">
              <a16:creationId xmlns:a16="http://schemas.microsoft.com/office/drawing/2014/main" id="{58C5CECC-B640-4B81-8A15-99F057AE1311}"/>
            </a:ext>
          </a:extLst>
        </xdr:cNvPr>
        <xdr:cNvSpPr txBox="1"/>
      </xdr:nvSpPr>
      <xdr:spPr>
        <a:xfrm>
          <a:off x="210757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5459</xdr:rowOff>
    </xdr:from>
    <xdr:ext cx="469744" cy="259045"/>
    <xdr:sp macro="" textlink="">
      <xdr:nvSpPr>
        <xdr:cNvPr id="852" name="n_2mainValue【庁舎】&#10;一人当たり面積">
          <a:extLst>
            <a:ext uri="{FF2B5EF4-FFF2-40B4-BE49-F238E27FC236}">
              <a16:creationId xmlns:a16="http://schemas.microsoft.com/office/drawing/2014/main" id="{FA3B069D-EC65-4CA7-9464-118BA7C61451}"/>
            </a:ext>
          </a:extLst>
        </xdr:cNvPr>
        <xdr:cNvSpPr txBox="1"/>
      </xdr:nvSpPr>
      <xdr:spPr>
        <a:xfrm>
          <a:off x="20199427" y="1869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2195</xdr:rowOff>
    </xdr:from>
    <xdr:ext cx="469744" cy="259045"/>
    <xdr:sp macro="" textlink="">
      <xdr:nvSpPr>
        <xdr:cNvPr id="853" name="n_3mainValue【庁舎】&#10;一人当たり面積">
          <a:extLst>
            <a:ext uri="{FF2B5EF4-FFF2-40B4-BE49-F238E27FC236}">
              <a16:creationId xmlns:a16="http://schemas.microsoft.com/office/drawing/2014/main" id="{E69BFB4D-EA42-42DB-B93F-C902197580AC}"/>
            </a:ext>
          </a:extLst>
        </xdr:cNvPr>
        <xdr:cNvSpPr txBox="1"/>
      </xdr:nvSpPr>
      <xdr:spPr>
        <a:xfrm>
          <a:off x="19310427" y="186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2195</xdr:rowOff>
    </xdr:from>
    <xdr:ext cx="469744" cy="259045"/>
    <xdr:sp macro="" textlink="">
      <xdr:nvSpPr>
        <xdr:cNvPr id="854" name="n_4mainValue【庁舎】&#10;一人当たり面積">
          <a:extLst>
            <a:ext uri="{FF2B5EF4-FFF2-40B4-BE49-F238E27FC236}">
              <a16:creationId xmlns:a16="http://schemas.microsoft.com/office/drawing/2014/main" id="{FA6FFB06-9A62-4585-A53F-90FB4F703544}"/>
            </a:ext>
          </a:extLst>
        </xdr:cNvPr>
        <xdr:cNvSpPr txBox="1"/>
      </xdr:nvSpPr>
      <xdr:spPr>
        <a:xfrm>
          <a:off x="18421427" y="1869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B7BF9545-7FFE-4740-B361-F1F8D9BDC2C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09A02BC1-19AD-4C07-877E-C2DE5F37DD1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C96DD3C2-D672-43E7-BBC5-7CADF4A4C36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a:t>
          </a: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高くなっている施設は，体育館，一般廃棄物処理施設，消防施設であ</a:t>
          </a:r>
          <a:r>
            <a:rPr kumimoji="1" lang="ja-JP" altLang="en-US" sz="1100">
              <a:solidFill>
                <a:schemeClr val="dk1"/>
              </a:solidFill>
              <a:effectLst/>
              <a:latin typeface="+mn-lt"/>
              <a:ea typeface="+mn-ea"/>
              <a:cs typeface="+mn-cs"/>
            </a:rPr>
            <a:t>り，低くなっている施設は福祉施設及び庁舎である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福祉施設については，福祉センターが平成</a:t>
          </a:r>
          <a:r>
            <a:rPr kumimoji="1" lang="ja-JP" altLang="ja-JP" sz="1100">
              <a:solidFill>
                <a:schemeClr val="dk1"/>
              </a:solidFill>
              <a:effectLst/>
              <a:latin typeface="+mn-lt"/>
              <a:ea typeface="+mn-ea"/>
              <a:cs typeface="+mn-cs"/>
            </a:rPr>
            <a:t>１７年度供用開始と比較的新しい施設である</a:t>
          </a:r>
          <a:r>
            <a:rPr kumimoji="1" lang="ja-JP" altLang="en-US" sz="1100">
              <a:solidFill>
                <a:schemeClr val="dk1"/>
              </a:solidFill>
              <a:effectLst/>
              <a:latin typeface="+mn-lt"/>
              <a:ea typeface="+mn-ea"/>
              <a:cs typeface="+mn-cs"/>
            </a:rPr>
            <a:t>ため，類似団体平均を下回っている。また，庁舎については，令和５年度に新庁舎を整備したため，有形固定資産減価償却率が大きく低下した。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a:t>
          </a:r>
          <a:r>
            <a:rPr kumimoji="1" lang="ja-JP" altLang="ja-JP" sz="1100">
              <a:solidFill>
                <a:schemeClr val="dk1"/>
              </a:solidFill>
              <a:effectLst/>
              <a:latin typeface="+mn-lt"/>
              <a:ea typeface="+mn-ea"/>
              <a:cs typeface="+mn-cs"/>
            </a:rPr>
            <a:t>維持管理にかかる経費の増加に留意しつつ，公共施設等総合管理計画や個別施設計画等により適切に修繕や改修等を行い，老朽化対策に取り組んでいく。</a:t>
          </a:r>
          <a:endParaRPr kumimoji="1" lang="en-US" altLang="ja-JP" sz="1100">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30,840
29,921
13.79
14,552,566
13,404,869
587,089
7,101,092
10,674,290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類似団体平均より良好であり，令和５年度決算での自主財源比率は</a:t>
          </a:r>
          <a:r>
            <a:rPr kumimoji="1" lang="en-US" altLang="ja-JP" sz="1300">
              <a:latin typeface="ＭＳ Ｐゴシック" panose="020B0600070205080204" pitchFamily="50" charset="-128"/>
              <a:ea typeface="ＭＳ Ｐゴシック" panose="020B0600070205080204" pitchFamily="50" charset="-128"/>
            </a:rPr>
            <a:t>49.7</a:t>
          </a:r>
          <a:r>
            <a:rPr kumimoji="1" lang="ja-JP" altLang="en-US" sz="1300">
              <a:latin typeface="ＭＳ Ｐゴシック" panose="020B0600070205080204" pitchFamily="50" charset="-128"/>
              <a:ea typeface="ＭＳ Ｐゴシック" panose="020B0600070205080204" pitchFamily="50" charset="-128"/>
            </a:rPr>
            <a:t>％，うち町税分は</a:t>
          </a:r>
          <a:r>
            <a:rPr kumimoji="1" lang="en-US" altLang="ja-JP" sz="1300">
              <a:latin typeface="ＭＳ Ｐゴシック" panose="020B0600070205080204" pitchFamily="50" charset="-128"/>
              <a:ea typeface="ＭＳ Ｐゴシック" panose="020B0600070205080204" pitchFamily="50" charset="-128"/>
            </a:rPr>
            <a:t>33.9</a:t>
          </a:r>
          <a:r>
            <a:rPr kumimoji="1" lang="ja-JP" altLang="en-US" sz="1300">
              <a:latin typeface="ＭＳ Ｐゴシック" panose="020B0600070205080204" pitchFamily="50" charset="-128"/>
              <a:ea typeface="ＭＳ Ｐゴシック" panose="020B0600070205080204" pitchFamily="50" charset="-128"/>
            </a:rPr>
            <a:t>％となっています。今後も税収の徴収率向上を中心とする歳入確保に努めます。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324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103011</xdr:rowOff>
    </xdr:from>
    <xdr:to>
      <xdr:col>19</xdr:col>
      <xdr:colOff>133350</xdr:colOff>
      <xdr:row>41</xdr:row>
      <xdr:rowOff>103011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32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89605</xdr:rowOff>
    </xdr:from>
    <xdr:to>
      <xdr:col>15</xdr:col>
      <xdr:colOff>82550</xdr:colOff>
      <xdr:row>41</xdr:row>
      <xdr:rowOff>103011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89605</xdr:rowOff>
    </xdr:from>
    <xdr:to>
      <xdr:col>11</xdr:col>
      <xdr:colOff>31750</xdr:colOff>
      <xdr:row>41</xdr:row>
      <xdr:rowOff>103011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82144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52211</xdr:rowOff>
    </xdr:from>
    <xdr:to>
      <xdr:col>19</xdr:col>
      <xdr:colOff>184150</xdr:colOff>
      <xdr:row>41</xdr:row>
      <xdr:rowOff>153811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38805</xdr:rowOff>
    </xdr:from>
    <xdr:to>
      <xdr:col>11</xdr:col>
      <xdr:colOff>82550</xdr:colOff>
      <xdr:row>41</xdr:row>
      <xdr:rowOff>140405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150582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163988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類似団体平均より良好であり，令和４年度に比べ</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増加しています。増加した要因は，人件費及び扶助費の増による経常経費充当一般財源の増及び臨時財政対策債実借入額の減によるものです。今後も人件費や扶助費の増加が見込まれますが，行財政改革への取組みや事務事業の見直し等により経常経費の削減に努めま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121920</xdr:rowOff>
    </xdr:from>
    <xdr:to>
      <xdr:col>23</xdr:col>
      <xdr:colOff>133350</xdr:colOff>
      <xdr:row>62</xdr:row>
      <xdr:rowOff>44450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408920"/>
          <a:ext cx="8382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7303</xdr:rowOff>
    </xdr:from>
    <xdr:to>
      <xdr:col>19</xdr:col>
      <xdr:colOff>133350</xdr:colOff>
      <xdr:row>60</xdr:row>
      <xdr:rowOff>121920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294303"/>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7303</xdr:rowOff>
    </xdr:from>
    <xdr:to>
      <xdr:col>15</xdr:col>
      <xdr:colOff>82550</xdr:colOff>
      <xdr:row>61</xdr:row>
      <xdr:rowOff>71120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294303"/>
          <a:ext cx="889000" cy="2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71120</xdr:rowOff>
    </xdr:from>
    <xdr:to>
      <xdr:col>11</xdr:col>
      <xdr:colOff>31750</xdr:colOff>
      <xdr:row>61</xdr:row>
      <xdr:rowOff>131445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2957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71120</xdr:rowOff>
    </xdr:from>
    <xdr:to>
      <xdr:col>19</xdr:col>
      <xdr:colOff>184150</xdr:colOff>
      <xdr:row>61</xdr:row>
      <xdr:rowOff>1270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11447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127953</xdr:rowOff>
    </xdr:from>
    <xdr:to>
      <xdr:col>15</xdr:col>
      <xdr:colOff>133350</xdr:colOff>
      <xdr:row>60</xdr:row>
      <xdr:rowOff>58103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68280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80645</xdr:rowOff>
    </xdr:from>
    <xdr:to>
      <xdr:col>7</xdr:col>
      <xdr:colOff>31750</xdr:colOff>
      <xdr:row>62</xdr:row>
      <xdr:rowOff>10795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20972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[132,439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類似団体平均を下回っています。令和４年度に比べ増加している要因は，給与改定による職員給の増や庁舎移転事業費の増などによるものです。</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114097</xdr:rowOff>
    </xdr:from>
    <xdr:to>
      <xdr:col>23</xdr:col>
      <xdr:colOff>133350</xdr:colOff>
      <xdr:row>81</xdr:row>
      <xdr:rowOff>150200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01547"/>
          <a:ext cx="838200" cy="3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52040</xdr:rowOff>
    </xdr:from>
    <xdr:to>
      <xdr:col>19</xdr:col>
      <xdr:colOff>133350</xdr:colOff>
      <xdr:row>81</xdr:row>
      <xdr:rowOff>114097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39490"/>
          <a:ext cx="889000" cy="6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36900</xdr:rowOff>
    </xdr:from>
    <xdr:to>
      <xdr:col>15</xdr:col>
      <xdr:colOff>82550</xdr:colOff>
      <xdr:row>81</xdr:row>
      <xdr:rowOff>52040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24350"/>
          <a:ext cx="889000" cy="15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157060</xdr:rowOff>
    </xdr:from>
    <xdr:to>
      <xdr:col>11</xdr:col>
      <xdr:colOff>31750</xdr:colOff>
      <xdr:row>81</xdr:row>
      <xdr:rowOff>36900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73060"/>
          <a:ext cx="889000" cy="5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99400</xdr:rowOff>
    </xdr:from>
    <xdr:to>
      <xdr:col>23</xdr:col>
      <xdr:colOff>184150</xdr:colOff>
      <xdr:row>82</xdr:row>
      <xdr:rowOff>29550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115927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63297</xdr:rowOff>
    </xdr:from>
    <xdr:to>
      <xdr:col>19</xdr:col>
      <xdr:colOff>184150</xdr:colOff>
      <xdr:row>81</xdr:row>
      <xdr:rowOff>164897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5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3624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19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1240</xdr:rowOff>
    </xdr:from>
    <xdr:to>
      <xdr:col>15</xdr:col>
      <xdr:colOff>133350</xdr:colOff>
      <xdr:row>81</xdr:row>
      <xdr:rowOff>102840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8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113017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57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157550</xdr:rowOff>
    </xdr:from>
    <xdr:to>
      <xdr:col>11</xdr:col>
      <xdr:colOff>82550</xdr:colOff>
      <xdr:row>81</xdr:row>
      <xdr:rowOff>87700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7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97877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4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106260</xdr:rowOff>
    </xdr:from>
    <xdr:to>
      <xdr:col>7</xdr:col>
      <xdr:colOff>31750</xdr:colOff>
      <xdr:row>81</xdr:row>
      <xdr:rowOff>36410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2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46587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9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令和５年度のラスパイレス指数は，類似団体平均と同程度となっています。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85</xdr:row>
      <xdr:rowOff>152400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9883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85</xdr:row>
      <xdr:rowOff>152400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9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61384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7256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155222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80608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104422</xdr:rowOff>
    </xdr:from>
    <xdr:to>
      <xdr:col>64</xdr:col>
      <xdr:colOff>152400</xdr:colOff>
      <xdr:row>87</xdr:row>
      <xdr:rowOff>34572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19349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これまでの退職者補充調整の取組などにより，類似団体平均を下回っています。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今後も適正な定員管理を行っていきます。</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127907</xdr:rowOff>
    </xdr:from>
    <xdr:to>
      <xdr:col>81</xdr:col>
      <xdr:colOff>44450</xdr:colOff>
      <xdr:row>59</xdr:row>
      <xdr:rowOff>129631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0243457"/>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129631</xdr:rowOff>
    </xdr:from>
    <xdr:to>
      <xdr:col>77</xdr:col>
      <xdr:colOff>44450</xdr:colOff>
      <xdr:row>59</xdr:row>
      <xdr:rowOff>143419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245181"/>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143419</xdr:rowOff>
    </xdr:from>
    <xdr:to>
      <xdr:col>72</xdr:col>
      <xdr:colOff>203200</xdr:colOff>
      <xdr:row>59</xdr:row>
      <xdr:rowOff>145143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258969"/>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145143</xdr:rowOff>
    </xdr:from>
    <xdr:to>
      <xdr:col>68</xdr:col>
      <xdr:colOff>152400</xdr:colOff>
      <xdr:row>59</xdr:row>
      <xdr:rowOff>145143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2606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77107</xdr:rowOff>
    </xdr:from>
    <xdr:to>
      <xdr:col>81</xdr:col>
      <xdr:colOff>95250</xdr:colOff>
      <xdr:row>60</xdr:row>
      <xdr:rowOff>7257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93634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3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78831</xdr:rowOff>
    </xdr:from>
    <xdr:to>
      <xdr:col>77</xdr:col>
      <xdr:colOff>95250</xdr:colOff>
      <xdr:row>60</xdr:row>
      <xdr:rowOff>8981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1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19158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963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92619</xdr:rowOff>
    </xdr:from>
    <xdr:to>
      <xdr:col>73</xdr:col>
      <xdr:colOff>44450</xdr:colOff>
      <xdr:row>60</xdr:row>
      <xdr:rowOff>22769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0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32946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97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94343</xdr:rowOff>
    </xdr:from>
    <xdr:to>
      <xdr:col>68</xdr:col>
      <xdr:colOff>203200</xdr:colOff>
      <xdr:row>60</xdr:row>
      <xdr:rowOff>24493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34670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9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94343</xdr:rowOff>
    </xdr:from>
    <xdr:to>
      <xdr:col>64</xdr:col>
      <xdr:colOff>152400</xdr:colOff>
      <xdr:row>60</xdr:row>
      <xdr:rowOff>24493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34670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97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令和５年度の実質公債費比率は</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％，令和４年度と比べ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ポイントの増で，類似団体を上回っています。</a:t>
          </a:r>
        </a:p>
        <a:p>
          <a:r>
            <a:rPr kumimoji="1" lang="ja-JP" altLang="en-US" sz="1300">
              <a:latin typeface="ＭＳ Ｐゴシック" panose="020B0600070205080204" pitchFamily="50" charset="-128"/>
              <a:ea typeface="ＭＳ Ｐゴシック" panose="020B0600070205080204" pitchFamily="50" charset="-128"/>
            </a:rPr>
            <a:t>増の主な要因は，元利償還金（公債費充当一般財源額）が令和３年度以降増えたことによるものです。</a:t>
          </a:r>
        </a:p>
        <a:p>
          <a:r>
            <a:rPr kumimoji="1" lang="ja-JP" altLang="en-US" sz="1300">
              <a:latin typeface="ＭＳ Ｐゴシック" panose="020B0600070205080204" pitchFamily="50" charset="-128"/>
              <a:ea typeface="ＭＳ Ｐゴシック" panose="020B0600070205080204" pitchFamily="50" charset="-128"/>
            </a:rPr>
            <a:t>今後は，庁舎移転事業等の大規模事業の公債費償還により上昇が見込まれます。</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87313</xdr:rowOff>
    </xdr:from>
    <xdr:to>
      <xdr:col>81</xdr:col>
      <xdr:colOff>44450</xdr:colOff>
      <xdr:row>39</xdr:row>
      <xdr:rowOff>117475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773863"/>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39053</xdr:rowOff>
    </xdr:from>
    <xdr:to>
      <xdr:col>77</xdr:col>
      <xdr:colOff>44450</xdr:colOff>
      <xdr:row>39</xdr:row>
      <xdr:rowOff>87313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72560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39053</xdr:rowOff>
    </xdr:from>
    <xdr:to>
      <xdr:col>72</xdr:col>
      <xdr:colOff>203200</xdr:colOff>
      <xdr:row>39</xdr:row>
      <xdr:rowOff>81280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725603"/>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81280</xdr:rowOff>
    </xdr:from>
    <xdr:to>
      <xdr:col>68</xdr:col>
      <xdr:colOff>152400</xdr:colOff>
      <xdr:row>39</xdr:row>
      <xdr:rowOff>153670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7678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66675</xdr:rowOff>
    </xdr:from>
    <xdr:to>
      <xdr:col>81</xdr:col>
      <xdr:colOff>95250</xdr:colOff>
      <xdr:row>39</xdr:row>
      <xdr:rowOff>168275</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38752</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2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36513</xdr:rowOff>
    </xdr:from>
    <xdr:to>
      <xdr:col>77</xdr:col>
      <xdr:colOff>95250</xdr:colOff>
      <xdr:row>39</xdr:row>
      <xdr:rowOff>138113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148290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49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159703</xdr:rowOff>
    </xdr:from>
    <xdr:to>
      <xdr:col>73</xdr:col>
      <xdr:colOff>44450</xdr:colOff>
      <xdr:row>39</xdr:row>
      <xdr:rowOff>89853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67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100030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44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30480</xdr:rowOff>
    </xdr:from>
    <xdr:to>
      <xdr:col>68</xdr:col>
      <xdr:colOff>203200</xdr:colOff>
      <xdr:row>39</xdr:row>
      <xdr:rowOff>132080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17797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令和５年度は，将来負担額が充当可能財源等を上回ったため，</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主な要因は，公共施設等整備基金の取り崩しによる基金残高の減や庁舎移転事業等に係る地方債の借入れにより，地方債現在高が増加したことによるものです。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今後は，大規模事業の実施により，比率の上昇が見込まれるため，事業実施の適正化を図り，財政の健全化に努めます。</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10298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43906</xdr:rowOff>
    </xdr:from>
    <xdr:to>
      <xdr:col>81</xdr:col>
      <xdr:colOff>95250</xdr:colOff>
      <xdr:row>13</xdr:row>
      <xdr:rowOff>145506</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967200" y="227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15983</xdr:rowOff>
    </xdr:from>
    <xdr:ext cx="762000" cy="259045"/>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7106900" y="224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115147</xdr:rowOff>
    </xdr:from>
    <xdr:to>
      <xdr:col>64</xdr:col>
      <xdr:colOff>152400</xdr:colOff>
      <xdr:row>14</xdr:row>
      <xdr:rowOff>45297</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3462000" y="23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55474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11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30,840
29,921
13.79
14,552,566
13,404,869
587,089
7,101,092
10,674,290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給与体系の適正化，退職者補充調整などの取組により，類似団体平均を下回っています。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引き続き適正な給与体系を維持します。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21844</xdr:rowOff>
    </xdr:from>
    <xdr:to>
      <xdr:col>24</xdr:col>
      <xdr:colOff>25400</xdr:colOff>
      <xdr:row>36</xdr:row>
      <xdr:rowOff>58420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940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21844</xdr:rowOff>
    </xdr:from>
    <xdr:to>
      <xdr:col>19</xdr:col>
      <xdr:colOff>187325</xdr:colOff>
      <xdr:row>36</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30988</xdr:rowOff>
    </xdr:from>
    <xdr:to>
      <xdr:col>15</xdr:col>
      <xdr:colOff>98425</xdr:colOff>
      <xdr:row>36</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031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67564</xdr:rowOff>
    </xdr:from>
    <xdr:to>
      <xdr:col>11</xdr:col>
      <xdr:colOff>9525</xdr:colOff>
      <xdr:row>36</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397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142494</xdr:rowOff>
    </xdr:from>
    <xdr:to>
      <xdr:col>20</xdr:col>
      <xdr:colOff>38100</xdr:colOff>
      <xdr:row>36</xdr:row>
      <xdr:rowOff>72644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82821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151638</xdr:rowOff>
    </xdr:from>
    <xdr:to>
      <xdr:col>15</xdr:col>
      <xdr:colOff>149225</xdr:colOff>
      <xdr:row>36</xdr:row>
      <xdr:rowOff>81788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91965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57912</xdr:rowOff>
    </xdr:from>
    <xdr:to>
      <xdr:col>11</xdr:col>
      <xdr:colOff>60325</xdr:colOff>
      <xdr:row>36</xdr:row>
      <xdr:rowOff>159512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xdr:rowOff>
    </xdr:from>
    <xdr:to>
      <xdr:col>6</xdr:col>
      <xdr:colOff>171450</xdr:colOff>
      <xdr:row>36</xdr:row>
      <xdr:rowOff>118364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128541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内部管理経費の削減や事務事業費の見直しなどにより，類似団体平均を下回っています。</a:t>
          </a:r>
        </a:p>
        <a:p>
          <a:r>
            <a:rPr kumimoji="1" lang="ja-JP" altLang="en-US" sz="1300">
              <a:latin typeface="ＭＳ Ｐゴシック" panose="020B0600070205080204" pitchFamily="50" charset="-128"/>
              <a:ea typeface="ＭＳ Ｐゴシック" panose="020B0600070205080204" pitchFamily="50" charset="-128"/>
            </a:rPr>
            <a:t>引き続き，内部管理経費の抑制を図っていきます。</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168910</xdr:rowOff>
    </xdr:from>
    <xdr:to>
      <xdr:col>82</xdr:col>
      <xdr:colOff>107950</xdr:colOff>
      <xdr:row>14</xdr:row>
      <xdr:rowOff>73660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3977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130810</xdr:rowOff>
    </xdr:from>
    <xdr:to>
      <xdr:col>78</xdr:col>
      <xdr:colOff>69850</xdr:colOff>
      <xdr:row>13</xdr:row>
      <xdr:rowOff>168910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59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130810</xdr:rowOff>
    </xdr:from>
    <xdr:to>
      <xdr:col>73</xdr:col>
      <xdr:colOff>180975</xdr:colOff>
      <xdr:row>14</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359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14</xdr:row>
      <xdr:rowOff>35560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3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22860</xdr:rowOff>
    </xdr:from>
    <xdr:to>
      <xdr:col>82</xdr:col>
      <xdr:colOff>158750</xdr:colOff>
      <xdr:row>14</xdr:row>
      <xdr:rowOff>124460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39387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118110</xdr:rowOff>
    </xdr:from>
    <xdr:to>
      <xdr:col>78</xdr:col>
      <xdr:colOff>120650</xdr:colOff>
      <xdr:row>14</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58437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1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80010</xdr:rowOff>
    </xdr:from>
    <xdr:to>
      <xdr:col>74</xdr:col>
      <xdr:colOff>31750</xdr:colOff>
      <xdr:row>14</xdr:row>
      <xdr:rowOff>10160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20337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ポイント高くなっています。これは広島県からの権限移譲により，平成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年度から福祉事務所を開設したことに伴う特殊要因によるものです。</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58</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66300"/>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15422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66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57</xdr:row>
      <xdr:rowOff>15422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77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4535</xdr:rowOff>
    </xdr:from>
    <xdr:to>
      <xdr:col>11</xdr:col>
      <xdr:colOff>9525</xdr:colOff>
      <xdr:row>58</xdr:row>
      <xdr:rowOff>39915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77185"/>
          <a:ext cx="889000" cy="20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136072</xdr:rowOff>
    </xdr:from>
    <xdr:to>
      <xdr:col>15</xdr:col>
      <xdr:colOff>149225</xdr:colOff>
      <xdr:row>57</xdr:row>
      <xdr:rowOff>66222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50999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160565</xdr:rowOff>
    </xdr:from>
    <xdr:to>
      <xdr:col>6</xdr:col>
      <xdr:colOff>171450</xdr:colOff>
      <xdr:row>58</xdr:row>
      <xdr:rowOff>90715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75492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令和５年度からの下水道事業の地方公営企業法適用により，令和４年度に比べて</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ポイント減少し，類似団体平均を下回っています。</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64407</xdr:rowOff>
    </xdr:from>
    <xdr:to>
      <xdr:col>82</xdr:col>
      <xdr:colOff>107950</xdr:colOff>
      <xdr:row>58</xdr:row>
      <xdr:rowOff>159657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94157"/>
          <a:ext cx="838200" cy="60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61685</xdr:rowOff>
    </xdr:from>
    <xdr:to>
      <xdr:col>78</xdr:col>
      <xdr:colOff>69850</xdr:colOff>
      <xdr:row>58</xdr:row>
      <xdr:rowOff>159657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057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61685</xdr:rowOff>
    </xdr:from>
    <xdr:to>
      <xdr:col>73</xdr:col>
      <xdr:colOff>180975</xdr:colOff>
      <xdr:row>58</xdr:row>
      <xdr:rowOff>170543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057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170543</xdr:rowOff>
    </xdr:from>
    <xdr:to>
      <xdr:col>69</xdr:col>
      <xdr:colOff>92075</xdr:colOff>
      <xdr:row>58</xdr:row>
      <xdr:rowOff>170543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114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13607</xdr:rowOff>
    </xdr:from>
    <xdr:to>
      <xdr:col>82</xdr:col>
      <xdr:colOff>158750</xdr:colOff>
      <xdr:row>55</xdr:row>
      <xdr:rowOff>115207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30134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108857</xdr:rowOff>
    </xdr:from>
    <xdr:to>
      <xdr:col>78</xdr:col>
      <xdr:colOff>120650</xdr:colOff>
      <xdr:row>59</xdr:row>
      <xdr:rowOff>39007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23784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xdr:rowOff>
    </xdr:from>
    <xdr:to>
      <xdr:col>74</xdr:col>
      <xdr:colOff>31750</xdr:colOff>
      <xdr:row>58</xdr:row>
      <xdr:rowOff>112485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119743</xdr:rowOff>
    </xdr:from>
    <xdr:to>
      <xdr:col>69</xdr:col>
      <xdr:colOff>142875</xdr:colOff>
      <xdr:row>59</xdr:row>
      <xdr:rowOff>49893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34670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34670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広域ごみ焼却場事業負担金等の増加により，一部事務組合に対する補助費等が増加しています。また，令和５年度からの下水道事業の地方公営企業法適用により，令和４年度に比べて</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ポイント増加し，類似団体平均を上回っています。</a:t>
          </a:r>
        </a:p>
        <a:p>
          <a:r>
            <a:rPr kumimoji="1" lang="ja-JP" altLang="en-US" sz="1300">
              <a:latin typeface="ＭＳ Ｐゴシック" panose="020B0600070205080204" pitchFamily="50" charset="-128"/>
              <a:ea typeface="ＭＳ Ｐゴシック" panose="020B0600070205080204" pitchFamily="50" charset="-128"/>
            </a:rPr>
            <a:t>引き続き，経費の適正化を図っていきます。</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108712</xdr:rowOff>
    </xdr:from>
    <xdr:to>
      <xdr:col>82</xdr:col>
      <xdr:colOff>107950</xdr:colOff>
      <xdr:row>38</xdr:row>
      <xdr:rowOff>40132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80912"/>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108712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306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26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53848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986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160782</xdr:rowOff>
    </xdr:from>
    <xdr:to>
      <xdr:col>82</xdr:col>
      <xdr:colOff>158750</xdr:colOff>
      <xdr:row>38</xdr:row>
      <xdr:rowOff>90932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132859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57912</xdr:rowOff>
    </xdr:from>
    <xdr:to>
      <xdr:col>78</xdr:col>
      <xdr:colOff>120650</xdr:colOff>
      <xdr:row>36</xdr:row>
      <xdr:rowOff>159512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ポイント高くなっており，令和４年度に比べて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ポイント増加しています。</a:t>
          </a:r>
        </a:p>
        <a:p>
          <a:r>
            <a:rPr kumimoji="1" lang="ja-JP" altLang="en-US" sz="1300">
              <a:latin typeface="ＭＳ Ｐゴシック" panose="020B0600070205080204" pitchFamily="50" charset="-128"/>
              <a:ea typeface="ＭＳ Ｐゴシック" panose="020B0600070205080204" pitchFamily="50" charset="-128"/>
            </a:rPr>
            <a:t>今後は庁舎移転事業債の償還開始や小学校建替事業などの大規模事業の実施などにより，公債費負担の増加が見込まれます。</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77</xdr:row>
      <xdr:rowOff>5842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1937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163576</xdr:rowOff>
    </xdr:from>
    <xdr:to>
      <xdr:col>19</xdr:col>
      <xdr:colOff>187325</xdr:colOff>
      <xdr:row>77</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937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19558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02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46989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212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98569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112776</xdr:rowOff>
    </xdr:from>
    <xdr:to>
      <xdr:col>20</xdr:col>
      <xdr:colOff>38100</xdr:colOff>
      <xdr:row>77</xdr:row>
      <xdr:rowOff>42926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27703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229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36847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55135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類似団体平均と比べて</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ポイント低くなっており，令和４年度に比べて</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ポイント増加しています。</a:t>
          </a:r>
        </a:p>
        <a:p>
          <a:r>
            <a:rPr kumimoji="1" lang="ja-JP" altLang="en-US" sz="1300">
              <a:latin typeface="ＭＳ Ｐゴシック" panose="020B0600070205080204" pitchFamily="50" charset="-128"/>
              <a:ea typeface="ＭＳ Ｐゴシック" panose="020B0600070205080204" pitchFamily="50" charset="-128"/>
            </a:rPr>
            <a:t>引き続き，事業の見直しや事務の効率化等により，経常経費の縮減に努めます。</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26415</xdr:rowOff>
    </xdr:from>
    <xdr:to>
      <xdr:col>82</xdr:col>
      <xdr:colOff>107950</xdr:colOff>
      <xdr:row>77</xdr:row>
      <xdr:rowOff>42418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56615"/>
          <a:ext cx="838200" cy="18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76</xdr:row>
      <xdr:rowOff>26415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60604"/>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76</xdr:row>
      <xdr:rowOff>90424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6060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90424</xdr:rowOff>
    </xdr:from>
    <xdr:to>
      <xdr:col>69</xdr:col>
      <xdr:colOff>92075</xdr:colOff>
      <xdr:row>76</xdr:row>
      <xdr:rowOff>108713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206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8145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147065</xdr:rowOff>
    </xdr:from>
    <xdr:to>
      <xdr:col>78</xdr:col>
      <xdr:colOff>120650</xdr:colOff>
      <xdr:row>76</xdr:row>
      <xdr:rowOff>77215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162831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39624</xdr:rowOff>
    </xdr:from>
    <xdr:to>
      <xdr:col>69</xdr:col>
      <xdr:colOff>142875</xdr:colOff>
      <xdr:row>76</xdr:row>
      <xdr:rowOff>141224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57913</xdr:rowOff>
    </xdr:from>
    <xdr:to>
      <xdr:col>65</xdr:col>
      <xdr:colOff>53975</xdr:colOff>
      <xdr:row>76</xdr:row>
      <xdr:rowOff>159513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169689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56882</xdr:rowOff>
    </xdr:from>
    <xdr:to>
      <xdr:col>29</xdr:col>
      <xdr:colOff>127000</xdr:colOff>
      <xdr:row>19</xdr:row>
      <xdr:rowOff>93229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62057"/>
          <a:ext cx="647700" cy="36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84499</xdr:rowOff>
    </xdr:from>
    <xdr:to>
      <xdr:col>26</xdr:col>
      <xdr:colOff>50800</xdr:colOff>
      <xdr:row>19</xdr:row>
      <xdr:rowOff>93229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389674"/>
          <a:ext cx="698500" cy="8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84499</xdr:rowOff>
    </xdr:from>
    <xdr:to>
      <xdr:col>22</xdr:col>
      <xdr:colOff>114300</xdr:colOff>
      <xdr:row>19</xdr:row>
      <xdr:rowOff>97058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89674"/>
          <a:ext cx="698500" cy="12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97058</xdr:rowOff>
    </xdr:from>
    <xdr:to>
      <xdr:col>18</xdr:col>
      <xdr:colOff>177800</xdr:colOff>
      <xdr:row>19</xdr:row>
      <xdr:rowOff>121390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402233"/>
          <a:ext cx="698500" cy="24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6082</xdr:rowOff>
    </xdr:from>
    <xdr:to>
      <xdr:col>29</xdr:col>
      <xdr:colOff>177800</xdr:colOff>
      <xdr:row>19</xdr:row>
      <xdr:rowOff>107682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311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149609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8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42429</xdr:rowOff>
    </xdr:from>
    <xdr:to>
      <xdr:col>26</xdr:col>
      <xdr:colOff>101600</xdr:colOff>
      <xdr:row>19</xdr:row>
      <xdr:rowOff>144029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47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128806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3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33699</xdr:rowOff>
    </xdr:from>
    <xdr:to>
      <xdr:col>22</xdr:col>
      <xdr:colOff>165100</xdr:colOff>
      <xdr:row>19</xdr:row>
      <xdr:rowOff>135299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38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120076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2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46258</xdr:rowOff>
    </xdr:from>
    <xdr:to>
      <xdr:col>19</xdr:col>
      <xdr:colOff>38100</xdr:colOff>
      <xdr:row>19</xdr:row>
      <xdr:rowOff>147858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51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132635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37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70590</xdr:rowOff>
    </xdr:from>
    <xdr:to>
      <xdr:col>15</xdr:col>
      <xdr:colOff>101600</xdr:colOff>
      <xdr:row>20</xdr:row>
      <xdr:rowOff>740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75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156967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62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266484</xdr:rowOff>
    </xdr:from>
    <xdr:to>
      <xdr:col>29</xdr:col>
      <xdr:colOff>127000</xdr:colOff>
      <xdr:row>35</xdr:row>
      <xdr:rowOff>301631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876834"/>
          <a:ext cx="647700" cy="35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266484</xdr:rowOff>
    </xdr:from>
    <xdr:to>
      <xdr:col>26</xdr:col>
      <xdr:colOff>50800</xdr:colOff>
      <xdr:row>35</xdr:row>
      <xdr:rowOff>329482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876834"/>
          <a:ext cx="698500" cy="62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329482</xdr:rowOff>
    </xdr:from>
    <xdr:to>
      <xdr:col>22</xdr:col>
      <xdr:colOff>114300</xdr:colOff>
      <xdr:row>36</xdr:row>
      <xdr:rowOff>29807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39832"/>
          <a:ext cx="698500" cy="43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29807</xdr:rowOff>
    </xdr:from>
    <xdr:to>
      <xdr:col>18</xdr:col>
      <xdr:colOff>177800</xdr:colOff>
      <xdr:row>36</xdr:row>
      <xdr:rowOff>38627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83057"/>
          <a:ext cx="698500" cy="8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250831</xdr:rowOff>
    </xdr:from>
    <xdr:to>
      <xdr:col>29</xdr:col>
      <xdr:colOff>177800</xdr:colOff>
      <xdr:row>36</xdr:row>
      <xdr:rowOff>9531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61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222908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33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215684</xdr:rowOff>
    </xdr:from>
    <xdr:to>
      <xdr:col>26</xdr:col>
      <xdr:colOff>101600</xdr:colOff>
      <xdr:row>35</xdr:row>
      <xdr:rowOff>317284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26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327461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594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278682</xdr:rowOff>
    </xdr:from>
    <xdr:to>
      <xdr:col>22</xdr:col>
      <xdr:colOff>165100</xdr:colOff>
      <xdr:row>36</xdr:row>
      <xdr:rowOff>37382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89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22159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7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321907</xdr:rowOff>
    </xdr:from>
    <xdr:to>
      <xdr:col>19</xdr:col>
      <xdr:colOff>38100</xdr:colOff>
      <xdr:row>36</xdr:row>
      <xdr:rowOff>80607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32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65384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1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330727</xdr:rowOff>
    </xdr:from>
    <xdr:to>
      <xdr:col>15</xdr:col>
      <xdr:colOff>101600</xdr:colOff>
      <xdr:row>36</xdr:row>
      <xdr:rowOff>89427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41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74204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2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30,840
29,921
13.79
14,552,566
13,404,869
587,089
7,101,092
10,674,290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12092</xdr:rowOff>
    </xdr:from>
    <xdr:to>
      <xdr:col>24</xdr:col>
      <xdr:colOff>63500</xdr:colOff>
      <xdr:row>38</xdr:row>
      <xdr:rowOff>44162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27192"/>
          <a:ext cx="838200" cy="3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19375</xdr:rowOff>
    </xdr:from>
    <xdr:to>
      <xdr:col>19</xdr:col>
      <xdr:colOff>177800</xdr:colOff>
      <xdr:row>38</xdr:row>
      <xdr:rowOff>44162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34475"/>
          <a:ext cx="889000" cy="2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13398</xdr:rowOff>
    </xdr:from>
    <xdr:to>
      <xdr:col>15</xdr:col>
      <xdr:colOff>50800</xdr:colOff>
      <xdr:row>38</xdr:row>
      <xdr:rowOff>19375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28498"/>
          <a:ext cx="889000" cy="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13398</xdr:rowOff>
    </xdr:from>
    <xdr:to>
      <xdr:col>10</xdr:col>
      <xdr:colOff>114300</xdr:colOff>
      <xdr:row>38</xdr:row>
      <xdr:rowOff>126801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28498"/>
          <a:ext cx="889000" cy="11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132742</xdr:rowOff>
    </xdr:from>
    <xdr:to>
      <xdr:col>24</xdr:col>
      <xdr:colOff>114300</xdr:colOff>
      <xdr:row>38</xdr:row>
      <xdr:rowOff>62892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7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111169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5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164812</xdr:rowOff>
    </xdr:from>
    <xdr:to>
      <xdr:col>20</xdr:col>
      <xdr:colOff>38100</xdr:colOff>
      <xdr:row>38</xdr:row>
      <xdr:rowOff>94962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86089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0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140025</xdr:rowOff>
    </xdr:from>
    <xdr:to>
      <xdr:col>15</xdr:col>
      <xdr:colOff>101600</xdr:colOff>
      <xdr:row>38</xdr:row>
      <xdr:rowOff>70175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8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61302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7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134048</xdr:rowOff>
    </xdr:from>
    <xdr:to>
      <xdr:col>10</xdr:col>
      <xdr:colOff>165100</xdr:colOff>
      <xdr:row>38</xdr:row>
      <xdr:rowOff>64198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55325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76001</xdr:rowOff>
    </xdr:from>
    <xdr:to>
      <xdr:col>6</xdr:col>
      <xdr:colOff>38100</xdr:colOff>
      <xdr:row>39</xdr:row>
      <xdr:rowOff>6151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9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168728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8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139810</xdr:rowOff>
    </xdr:from>
    <xdr:to>
      <xdr:col>24</xdr:col>
      <xdr:colOff>63500</xdr:colOff>
      <xdr:row>56</xdr:row>
      <xdr:rowOff>162501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41010"/>
          <a:ext cx="838200" cy="2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162501</xdr:rowOff>
    </xdr:from>
    <xdr:to>
      <xdr:col>19</xdr:col>
      <xdr:colOff>177800</xdr:colOff>
      <xdr:row>57</xdr:row>
      <xdr:rowOff>52082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63701"/>
          <a:ext cx="889000" cy="6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52082</xdr:rowOff>
    </xdr:from>
    <xdr:to>
      <xdr:col>15</xdr:col>
      <xdr:colOff>50800</xdr:colOff>
      <xdr:row>57</xdr:row>
      <xdr:rowOff>62314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24732"/>
          <a:ext cx="8890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62314</xdr:rowOff>
    </xdr:from>
    <xdr:to>
      <xdr:col>10</xdr:col>
      <xdr:colOff>114300</xdr:colOff>
      <xdr:row>57</xdr:row>
      <xdr:rowOff>85014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34964"/>
          <a:ext cx="889000" cy="2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89010</xdr:rowOff>
    </xdr:from>
    <xdr:to>
      <xdr:col>24</xdr:col>
      <xdr:colOff>114300</xdr:colOff>
      <xdr:row>57</xdr:row>
      <xdr:rowOff>19160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9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111887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4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111701</xdr:rowOff>
    </xdr:from>
    <xdr:to>
      <xdr:col>20</xdr:col>
      <xdr:colOff>38100</xdr:colOff>
      <xdr:row>57</xdr:row>
      <xdr:rowOff>41851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1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32978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0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1282</xdr:rowOff>
    </xdr:from>
    <xdr:to>
      <xdr:col>15</xdr:col>
      <xdr:colOff>101600</xdr:colOff>
      <xdr:row>57</xdr:row>
      <xdr:rowOff>102882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7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94009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6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11514</xdr:rowOff>
    </xdr:from>
    <xdr:to>
      <xdr:col>10</xdr:col>
      <xdr:colOff>165100</xdr:colOff>
      <xdr:row>57</xdr:row>
      <xdr:rowOff>113114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8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104241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7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34214</xdr:rowOff>
    </xdr:from>
    <xdr:to>
      <xdr:col>6</xdr:col>
      <xdr:colOff>38100</xdr:colOff>
      <xdr:row>57</xdr:row>
      <xdr:rowOff>135814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0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126941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9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75783</xdr:rowOff>
    </xdr:from>
    <xdr:to>
      <xdr:col>24</xdr:col>
      <xdr:colOff>63500</xdr:colOff>
      <xdr:row>78</xdr:row>
      <xdr:rowOff>79395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48883"/>
          <a:ext cx="8382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75783</xdr:rowOff>
    </xdr:from>
    <xdr:to>
      <xdr:col>19</xdr:col>
      <xdr:colOff>177800</xdr:colOff>
      <xdr:row>78</xdr:row>
      <xdr:rowOff>78115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48883"/>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78115</xdr:rowOff>
    </xdr:from>
    <xdr:to>
      <xdr:col>15</xdr:col>
      <xdr:colOff>50800</xdr:colOff>
      <xdr:row>78</xdr:row>
      <xdr:rowOff>82824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51215"/>
          <a:ext cx="889000" cy="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82824</xdr:rowOff>
    </xdr:from>
    <xdr:to>
      <xdr:col>10</xdr:col>
      <xdr:colOff>114300</xdr:colOff>
      <xdr:row>78</xdr:row>
      <xdr:rowOff>89226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55924"/>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28595</xdr:rowOff>
    </xdr:from>
    <xdr:to>
      <xdr:col>24</xdr:col>
      <xdr:colOff>114300</xdr:colOff>
      <xdr:row>78</xdr:row>
      <xdr:rowOff>130195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114972</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1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24983</xdr:rowOff>
    </xdr:from>
    <xdr:to>
      <xdr:col>20</xdr:col>
      <xdr:colOff>38100</xdr:colOff>
      <xdr:row>78</xdr:row>
      <xdr:rowOff>126583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9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117710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9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27315</xdr:rowOff>
    </xdr:from>
    <xdr:to>
      <xdr:col>15</xdr:col>
      <xdr:colOff>101600</xdr:colOff>
      <xdr:row>78</xdr:row>
      <xdr:rowOff>128915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0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120042</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9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32024</xdr:rowOff>
    </xdr:from>
    <xdr:to>
      <xdr:col>10</xdr:col>
      <xdr:colOff>165100</xdr:colOff>
      <xdr:row>78</xdr:row>
      <xdr:rowOff>133624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0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124751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9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38426</xdr:rowOff>
    </xdr:from>
    <xdr:to>
      <xdr:col>6</xdr:col>
      <xdr:colOff>38100</xdr:colOff>
      <xdr:row>78</xdr:row>
      <xdr:rowOff>140026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131153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0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50292</xdr:rowOff>
    </xdr:from>
    <xdr:to>
      <xdr:col>24</xdr:col>
      <xdr:colOff>63500</xdr:colOff>
      <xdr:row>96</xdr:row>
      <xdr:rowOff>37021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338042"/>
          <a:ext cx="838200" cy="1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4750</xdr:rowOff>
    </xdr:from>
    <xdr:to>
      <xdr:col>19</xdr:col>
      <xdr:colOff>177800</xdr:colOff>
      <xdr:row>96</xdr:row>
      <xdr:rowOff>37021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292500"/>
          <a:ext cx="889000" cy="20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4750</xdr:rowOff>
    </xdr:from>
    <xdr:to>
      <xdr:col>15</xdr:col>
      <xdr:colOff>50800</xdr:colOff>
      <xdr:row>96</xdr:row>
      <xdr:rowOff>159119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292500"/>
          <a:ext cx="889000" cy="3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159119</xdr:rowOff>
    </xdr:from>
    <xdr:to>
      <xdr:col>10</xdr:col>
      <xdr:colOff>114300</xdr:colOff>
      <xdr:row>97</xdr:row>
      <xdr:rowOff>64618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18319"/>
          <a:ext cx="889000" cy="7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170942</xdr:rowOff>
    </xdr:from>
    <xdr:to>
      <xdr:col>24</xdr:col>
      <xdr:colOff>114300</xdr:colOff>
      <xdr:row>95</xdr:row>
      <xdr:rowOff>101092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8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22369</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3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157671</xdr:rowOff>
    </xdr:from>
    <xdr:to>
      <xdr:col>20</xdr:col>
      <xdr:colOff>38100</xdr:colOff>
      <xdr:row>96</xdr:row>
      <xdr:rowOff>87821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104348</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622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125400</xdr:rowOff>
    </xdr:from>
    <xdr:to>
      <xdr:col>15</xdr:col>
      <xdr:colOff>101600</xdr:colOff>
      <xdr:row>95</xdr:row>
      <xdr:rowOff>55550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72077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6016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108319</xdr:rowOff>
    </xdr:from>
    <xdr:to>
      <xdr:col>10</xdr:col>
      <xdr:colOff>165100</xdr:colOff>
      <xdr:row>97</xdr:row>
      <xdr:rowOff>38469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54996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13818</xdr:rowOff>
    </xdr:from>
    <xdr:to>
      <xdr:col>6</xdr:col>
      <xdr:colOff>38100</xdr:colOff>
      <xdr:row>97</xdr:row>
      <xdr:rowOff>115418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4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131945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1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144544</xdr:rowOff>
    </xdr:from>
    <xdr:to>
      <xdr:col>55</xdr:col>
      <xdr:colOff>0</xdr:colOff>
      <xdr:row>38</xdr:row>
      <xdr:rowOff>106303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88194"/>
          <a:ext cx="838200" cy="13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106303</xdr:rowOff>
    </xdr:from>
    <xdr:to>
      <xdr:col>50</xdr:col>
      <xdr:colOff>114300</xdr:colOff>
      <xdr:row>39</xdr:row>
      <xdr:rowOff>52701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621403"/>
          <a:ext cx="889000" cy="11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21873</xdr:rowOff>
    </xdr:from>
    <xdr:to>
      <xdr:col>45</xdr:col>
      <xdr:colOff>177800</xdr:colOff>
      <xdr:row>39</xdr:row>
      <xdr:rowOff>52701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679723"/>
          <a:ext cx="889000" cy="105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21873</xdr:rowOff>
    </xdr:from>
    <xdr:to>
      <xdr:col>41</xdr:col>
      <xdr:colOff>50800</xdr:colOff>
      <xdr:row>39</xdr:row>
      <xdr:rowOff>118680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679723"/>
          <a:ext cx="889000" cy="112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93744</xdr:rowOff>
    </xdr:from>
    <xdr:to>
      <xdr:col>55</xdr:col>
      <xdr:colOff>50800</xdr:colOff>
      <xdr:row>38</xdr:row>
      <xdr:rowOff>23895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437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72171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1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55503</xdr:rowOff>
    </xdr:from>
    <xdr:to>
      <xdr:col>50</xdr:col>
      <xdr:colOff>165100</xdr:colOff>
      <xdr:row>38</xdr:row>
      <xdr:rowOff>157103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7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148230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6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1901</xdr:rowOff>
    </xdr:from>
    <xdr:to>
      <xdr:col>46</xdr:col>
      <xdr:colOff>38100</xdr:colOff>
      <xdr:row>39</xdr:row>
      <xdr:rowOff>103501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6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94628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78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142523</xdr:rowOff>
    </xdr:from>
    <xdr:to>
      <xdr:col>41</xdr:col>
      <xdr:colOff>101600</xdr:colOff>
      <xdr:row>33</xdr:row>
      <xdr:rowOff>72673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6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63800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72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67880</xdr:rowOff>
    </xdr:from>
    <xdr:to>
      <xdr:col>36</xdr:col>
      <xdr:colOff>165100</xdr:colOff>
      <xdr:row>39</xdr:row>
      <xdr:rowOff>169480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75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160607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84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25408</xdr:rowOff>
    </xdr:from>
    <xdr:to>
      <xdr:col>55</xdr:col>
      <xdr:colOff>0</xdr:colOff>
      <xdr:row>56</xdr:row>
      <xdr:rowOff>62784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455158"/>
          <a:ext cx="838200" cy="20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25408</xdr:rowOff>
    </xdr:from>
    <xdr:to>
      <xdr:col>50</xdr:col>
      <xdr:colOff>114300</xdr:colOff>
      <xdr:row>56</xdr:row>
      <xdr:rowOff>63088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455158"/>
          <a:ext cx="889000" cy="20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98394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7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63088</xdr:rowOff>
    </xdr:from>
    <xdr:to>
      <xdr:col>45</xdr:col>
      <xdr:colOff>177800</xdr:colOff>
      <xdr:row>57</xdr:row>
      <xdr:rowOff>91587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664288"/>
          <a:ext cx="889000" cy="19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143289</xdr:rowOff>
    </xdr:from>
    <xdr:to>
      <xdr:col>41</xdr:col>
      <xdr:colOff>50800</xdr:colOff>
      <xdr:row>57</xdr:row>
      <xdr:rowOff>91587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573039"/>
          <a:ext cx="889000" cy="29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11984</xdr:rowOff>
    </xdr:from>
    <xdr:to>
      <xdr:col>55</xdr:col>
      <xdr:colOff>50800</xdr:colOff>
      <xdr:row>56</xdr:row>
      <xdr:rowOff>113584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1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34861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4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146058</xdr:rowOff>
    </xdr:from>
    <xdr:to>
      <xdr:col>50</xdr:col>
      <xdr:colOff>165100</xdr:colOff>
      <xdr:row>55</xdr:row>
      <xdr:rowOff>76208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40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92735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1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12288</xdr:rowOff>
    </xdr:from>
    <xdr:to>
      <xdr:col>46</xdr:col>
      <xdr:colOff>38100</xdr:colOff>
      <xdr:row>56</xdr:row>
      <xdr:rowOff>113888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1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130415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38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40787</xdr:rowOff>
    </xdr:from>
    <xdr:to>
      <xdr:col>41</xdr:col>
      <xdr:colOff>101600</xdr:colOff>
      <xdr:row>57</xdr:row>
      <xdr:rowOff>142387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1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133514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0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92489</xdr:rowOff>
    </xdr:from>
    <xdr:to>
      <xdr:col>36</xdr:col>
      <xdr:colOff>165100</xdr:colOff>
      <xdr:row>56</xdr:row>
      <xdr:rowOff>22639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39166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29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171380</xdr:rowOff>
    </xdr:from>
    <xdr:to>
      <xdr:col>55</xdr:col>
      <xdr:colOff>0</xdr:colOff>
      <xdr:row>79</xdr:row>
      <xdr:rowOff>13284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44480"/>
          <a:ext cx="838200" cy="1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13284</xdr:rowOff>
    </xdr:from>
    <xdr:to>
      <xdr:col>50</xdr:col>
      <xdr:colOff>114300</xdr:colOff>
      <xdr:row>79</xdr:row>
      <xdr:rowOff>34506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557834"/>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163607</xdr:rowOff>
    </xdr:from>
    <xdr:to>
      <xdr:col>45</xdr:col>
      <xdr:colOff>177800</xdr:colOff>
      <xdr:row>79</xdr:row>
      <xdr:rowOff>34506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36707"/>
          <a:ext cx="889000" cy="4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152864</xdr:rowOff>
    </xdr:from>
    <xdr:to>
      <xdr:col>41</xdr:col>
      <xdr:colOff>50800</xdr:colOff>
      <xdr:row>78</xdr:row>
      <xdr:rowOff>163607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840164"/>
          <a:ext cx="889000" cy="69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120580</xdr:rowOff>
    </xdr:from>
    <xdr:to>
      <xdr:col>55</xdr:col>
      <xdr:colOff>50800</xdr:colOff>
      <xdr:row>79</xdr:row>
      <xdr:rowOff>50730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4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35507</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133934</xdr:rowOff>
    </xdr:from>
    <xdr:to>
      <xdr:col>50</xdr:col>
      <xdr:colOff>165100</xdr:colOff>
      <xdr:row>79</xdr:row>
      <xdr:rowOff>64084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55211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9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155156</xdr:rowOff>
    </xdr:from>
    <xdr:to>
      <xdr:col>46</xdr:col>
      <xdr:colOff>38100</xdr:colOff>
      <xdr:row>79</xdr:row>
      <xdr:rowOff>85306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2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76433</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61017" y="13620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112807</xdr:rowOff>
    </xdr:from>
    <xdr:to>
      <xdr:col>41</xdr:col>
      <xdr:colOff>101600</xdr:colOff>
      <xdr:row>79</xdr:row>
      <xdr:rowOff>42957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34084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7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102064</xdr:rowOff>
    </xdr:from>
    <xdr:to>
      <xdr:col>36</xdr:col>
      <xdr:colOff>165100</xdr:colOff>
      <xdr:row>75</xdr:row>
      <xdr:rowOff>32214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7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48741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56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28753</xdr:rowOff>
    </xdr:from>
    <xdr:to>
      <xdr:col>55</xdr:col>
      <xdr:colOff>0</xdr:colOff>
      <xdr:row>95</xdr:row>
      <xdr:rowOff>169363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145053"/>
          <a:ext cx="838200" cy="31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68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28753</xdr:rowOff>
    </xdr:from>
    <xdr:to>
      <xdr:col>50</xdr:col>
      <xdr:colOff>114300</xdr:colOff>
      <xdr:row>96</xdr:row>
      <xdr:rowOff>127116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145053"/>
          <a:ext cx="889000" cy="4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127116</xdr:rowOff>
    </xdr:from>
    <xdr:to>
      <xdr:col>45</xdr:col>
      <xdr:colOff>177800</xdr:colOff>
      <xdr:row>97</xdr:row>
      <xdr:rowOff>79949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586316"/>
          <a:ext cx="889000" cy="12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79949</xdr:rowOff>
    </xdr:from>
    <xdr:to>
      <xdr:col>41</xdr:col>
      <xdr:colOff>50800</xdr:colOff>
      <xdr:row>98</xdr:row>
      <xdr:rowOff>125549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710599"/>
          <a:ext cx="889000" cy="21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118563</xdr:rowOff>
    </xdr:from>
    <xdr:to>
      <xdr:col>55</xdr:col>
      <xdr:colOff>50800</xdr:colOff>
      <xdr:row>96</xdr:row>
      <xdr:rowOff>48713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40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141440</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25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149403</xdr:rowOff>
    </xdr:from>
    <xdr:to>
      <xdr:col>50</xdr:col>
      <xdr:colOff>165100</xdr:colOff>
      <xdr:row>94</xdr:row>
      <xdr:rowOff>79553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09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96080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86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76316</xdr:rowOff>
    </xdr:from>
    <xdr:to>
      <xdr:col>46</xdr:col>
      <xdr:colOff>38100</xdr:colOff>
      <xdr:row>97</xdr:row>
      <xdr:rowOff>6466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53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22993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31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29149</xdr:rowOff>
    </xdr:from>
    <xdr:to>
      <xdr:col>41</xdr:col>
      <xdr:colOff>101600</xdr:colOff>
      <xdr:row>97</xdr:row>
      <xdr:rowOff>130749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5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147276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43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74749</xdr:rowOff>
    </xdr:from>
    <xdr:to>
      <xdr:col>36</xdr:col>
      <xdr:colOff>165100</xdr:colOff>
      <xdr:row>99</xdr:row>
      <xdr:rowOff>4899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7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167476</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96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76835</xdr:rowOff>
    </xdr:from>
    <xdr:to>
      <xdr:col>85</xdr:col>
      <xdr:colOff>127000</xdr:colOff>
      <xdr:row>39</xdr:row>
      <xdr:rowOff>97344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63385"/>
          <a:ext cx="8382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168275</xdr:rowOff>
    </xdr:from>
    <xdr:to>
      <xdr:col>81</xdr:col>
      <xdr:colOff>50800</xdr:colOff>
      <xdr:row>39</xdr:row>
      <xdr:rowOff>76835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8337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81635</xdr:rowOff>
    </xdr:from>
    <xdr:to>
      <xdr:col>76</xdr:col>
      <xdr:colOff>114300</xdr:colOff>
      <xdr:row>38</xdr:row>
      <xdr:rowOff>168275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596735"/>
          <a:ext cx="889000" cy="8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68437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75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96886</xdr:rowOff>
    </xdr:from>
    <xdr:to>
      <xdr:col>71</xdr:col>
      <xdr:colOff>177800</xdr:colOff>
      <xdr:row>38</xdr:row>
      <xdr:rowOff>81635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440536"/>
          <a:ext cx="889000" cy="15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86791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77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74675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6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46544</xdr:rowOff>
    </xdr:from>
    <xdr:to>
      <xdr:col>85</xdr:col>
      <xdr:colOff>177800</xdr:colOff>
      <xdr:row>39</xdr:row>
      <xdr:rowOff>148144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163209</xdr:rowOff>
    </xdr:from>
    <xdr:ext cx="313932"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26035</xdr:rowOff>
    </xdr:from>
    <xdr:to>
      <xdr:col>81</xdr:col>
      <xdr:colOff>101600</xdr:colOff>
      <xdr:row>39</xdr:row>
      <xdr:rowOff>127635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1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118762</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805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117475</xdr:rowOff>
    </xdr:from>
    <xdr:to>
      <xdr:col>76</xdr:col>
      <xdr:colOff>165100</xdr:colOff>
      <xdr:row>39</xdr:row>
      <xdr:rowOff>47625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64152</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30835</xdr:rowOff>
    </xdr:from>
    <xdr:to>
      <xdr:col>72</xdr:col>
      <xdr:colOff>38100</xdr:colOff>
      <xdr:row>38</xdr:row>
      <xdr:rowOff>132435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148963</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32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46086</xdr:rowOff>
    </xdr:from>
    <xdr:to>
      <xdr:col>67</xdr:col>
      <xdr:colOff>101600</xdr:colOff>
      <xdr:row>37</xdr:row>
      <xdr:rowOff>147686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38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164213</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616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133185</xdr:rowOff>
    </xdr:from>
    <xdr:to>
      <xdr:col>85</xdr:col>
      <xdr:colOff>127000</xdr:colOff>
      <xdr:row>76</xdr:row>
      <xdr:rowOff>95678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991935"/>
          <a:ext cx="838200" cy="13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120318</xdr:rowOff>
    </xdr:from>
    <xdr:to>
      <xdr:col>81</xdr:col>
      <xdr:colOff>50800</xdr:colOff>
      <xdr:row>75</xdr:row>
      <xdr:rowOff>133185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807618"/>
          <a:ext cx="889000" cy="18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120318</xdr:rowOff>
    </xdr:from>
    <xdr:to>
      <xdr:col>76</xdr:col>
      <xdr:colOff>114300</xdr:colOff>
      <xdr:row>76</xdr:row>
      <xdr:rowOff>121853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807618"/>
          <a:ext cx="889000" cy="34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106308</xdr:rowOff>
    </xdr:from>
    <xdr:to>
      <xdr:col>71</xdr:col>
      <xdr:colOff>177800</xdr:colOff>
      <xdr:row>76</xdr:row>
      <xdr:rowOff>121853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136508"/>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44878</xdr:rowOff>
    </xdr:from>
    <xdr:to>
      <xdr:col>85</xdr:col>
      <xdr:colOff>177800</xdr:colOff>
      <xdr:row>76</xdr:row>
      <xdr:rowOff>146478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7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23305</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0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82385</xdr:rowOff>
    </xdr:from>
    <xdr:to>
      <xdr:col>81</xdr:col>
      <xdr:colOff>101600</xdr:colOff>
      <xdr:row>76</xdr:row>
      <xdr:rowOff>12536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9411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29062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71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69518</xdr:rowOff>
    </xdr:from>
    <xdr:to>
      <xdr:col>76</xdr:col>
      <xdr:colOff>165100</xdr:colOff>
      <xdr:row>74</xdr:row>
      <xdr:rowOff>171118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75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16195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53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71053</xdr:rowOff>
    </xdr:from>
    <xdr:to>
      <xdr:col>72</xdr:col>
      <xdr:colOff>38100</xdr:colOff>
      <xdr:row>77</xdr:row>
      <xdr:rowOff>1203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0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163780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19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55508</xdr:rowOff>
    </xdr:from>
    <xdr:to>
      <xdr:col>67</xdr:col>
      <xdr:colOff>101600</xdr:colOff>
      <xdr:row>76</xdr:row>
      <xdr:rowOff>157108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8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148235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17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139046</xdr:rowOff>
    </xdr:from>
    <xdr:to>
      <xdr:col>85</xdr:col>
      <xdr:colOff>127000</xdr:colOff>
      <xdr:row>98</xdr:row>
      <xdr:rowOff>139426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941146"/>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139046</xdr:rowOff>
    </xdr:from>
    <xdr:to>
      <xdr:col>81</xdr:col>
      <xdr:colOff>50800</xdr:colOff>
      <xdr:row>98</xdr:row>
      <xdr:rowOff>139215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941146"/>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171069</xdr:rowOff>
    </xdr:from>
    <xdr:to>
      <xdr:col>76</xdr:col>
      <xdr:colOff>114300</xdr:colOff>
      <xdr:row>98</xdr:row>
      <xdr:rowOff>139215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801719"/>
          <a:ext cx="889000" cy="13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171069</xdr:rowOff>
    </xdr:from>
    <xdr:to>
      <xdr:col>71</xdr:col>
      <xdr:colOff>177800</xdr:colOff>
      <xdr:row>98</xdr:row>
      <xdr:rowOff>138292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01719"/>
          <a:ext cx="889000" cy="13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88626</xdr:rowOff>
    </xdr:from>
    <xdr:to>
      <xdr:col>85</xdr:col>
      <xdr:colOff>177800</xdr:colOff>
      <xdr:row>99</xdr:row>
      <xdr:rowOff>18776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9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3553</xdr:rowOff>
    </xdr:from>
    <xdr:ext cx="313932"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056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88246</xdr:rowOff>
    </xdr:from>
    <xdr:to>
      <xdr:col>81</xdr:col>
      <xdr:colOff>101600</xdr:colOff>
      <xdr:row>99</xdr:row>
      <xdr:rowOff>18396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9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9523</xdr:rowOff>
    </xdr:from>
    <xdr:ext cx="378565"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2017" y="16983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88415</xdr:rowOff>
    </xdr:from>
    <xdr:to>
      <xdr:col>76</xdr:col>
      <xdr:colOff>165100</xdr:colOff>
      <xdr:row>99</xdr:row>
      <xdr:rowOff>18565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9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9692</xdr:rowOff>
    </xdr:from>
    <xdr:ext cx="378565"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3017" y="16983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120269</xdr:rowOff>
    </xdr:from>
    <xdr:to>
      <xdr:col>72</xdr:col>
      <xdr:colOff>38100</xdr:colOff>
      <xdr:row>98</xdr:row>
      <xdr:rowOff>50419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5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66946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52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87492</xdr:rowOff>
    </xdr:from>
    <xdr:to>
      <xdr:col>67</xdr:col>
      <xdr:colOff>101600</xdr:colOff>
      <xdr:row>99</xdr:row>
      <xdr:rowOff>17642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8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8769</xdr:rowOff>
    </xdr:from>
    <xdr:ext cx="378565"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5017" y="16982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85659</xdr:rowOff>
    </xdr:from>
    <xdr:to>
      <xdr:col>116</xdr:col>
      <xdr:colOff>63500</xdr:colOff>
      <xdr:row>56</xdr:row>
      <xdr:rowOff>88219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686859"/>
          <a:ext cx="8382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926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82641</xdr:rowOff>
    </xdr:from>
    <xdr:to>
      <xdr:col>111</xdr:col>
      <xdr:colOff>177800</xdr:colOff>
      <xdr:row>56</xdr:row>
      <xdr:rowOff>85659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683841"/>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93296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10037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81818</xdr:rowOff>
    </xdr:from>
    <xdr:to>
      <xdr:col>107</xdr:col>
      <xdr:colOff>50800</xdr:colOff>
      <xdr:row>56</xdr:row>
      <xdr:rowOff>82641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683018"/>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82049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02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79441</xdr:rowOff>
    </xdr:from>
    <xdr:to>
      <xdr:col>102</xdr:col>
      <xdr:colOff>114300</xdr:colOff>
      <xdr:row>56</xdr:row>
      <xdr:rowOff>81818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9680641"/>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49313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9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58640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00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37419</xdr:rowOff>
    </xdr:from>
    <xdr:to>
      <xdr:col>116</xdr:col>
      <xdr:colOff>114300</xdr:colOff>
      <xdr:row>56</xdr:row>
      <xdr:rowOff>139019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63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60296</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49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34859</xdr:rowOff>
    </xdr:from>
    <xdr:to>
      <xdr:col>112</xdr:col>
      <xdr:colOff>38100</xdr:colOff>
      <xdr:row>56</xdr:row>
      <xdr:rowOff>136459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63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152986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41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31841</xdr:rowOff>
    </xdr:from>
    <xdr:to>
      <xdr:col>107</xdr:col>
      <xdr:colOff>101600</xdr:colOff>
      <xdr:row>56</xdr:row>
      <xdr:rowOff>133441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63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149968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940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31018</xdr:rowOff>
    </xdr:from>
    <xdr:to>
      <xdr:col>102</xdr:col>
      <xdr:colOff>165100</xdr:colOff>
      <xdr:row>56</xdr:row>
      <xdr:rowOff>132618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63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149145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40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28641</xdr:rowOff>
    </xdr:from>
    <xdr:to>
      <xdr:col>98</xdr:col>
      <xdr:colOff>38100</xdr:colOff>
      <xdr:row>56</xdr:row>
      <xdr:rowOff>130241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62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146768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40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52832</xdr:rowOff>
    </xdr:from>
    <xdr:to>
      <xdr:col>116</xdr:col>
      <xdr:colOff>63500</xdr:colOff>
      <xdr:row>78</xdr:row>
      <xdr:rowOff>15990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3083032"/>
          <a:ext cx="838200" cy="30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52832</xdr:rowOff>
    </xdr:from>
    <xdr:to>
      <xdr:col>111</xdr:col>
      <xdr:colOff>177800</xdr:colOff>
      <xdr:row>76</xdr:row>
      <xdr:rowOff>155721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083032"/>
          <a:ext cx="889000" cy="10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155721</xdr:rowOff>
    </xdr:from>
    <xdr:to>
      <xdr:col>107</xdr:col>
      <xdr:colOff>50800</xdr:colOff>
      <xdr:row>76</xdr:row>
      <xdr:rowOff>168294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18592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168294</xdr:rowOff>
    </xdr:from>
    <xdr:to>
      <xdr:col>102</xdr:col>
      <xdr:colOff>114300</xdr:colOff>
      <xdr:row>77</xdr:row>
      <xdr:rowOff>6045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198494"/>
          <a:ext cx="8890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136640</xdr:rowOff>
    </xdr:from>
    <xdr:to>
      <xdr:col>116</xdr:col>
      <xdr:colOff>114300</xdr:colOff>
      <xdr:row>78</xdr:row>
      <xdr:rowOff>66790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51567</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25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2032</xdr:rowOff>
    </xdr:from>
    <xdr:to>
      <xdr:col>112</xdr:col>
      <xdr:colOff>38100</xdr:colOff>
      <xdr:row>76</xdr:row>
      <xdr:rowOff>103632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3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120159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80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104921</xdr:rowOff>
    </xdr:from>
    <xdr:to>
      <xdr:col>107</xdr:col>
      <xdr:colOff>101600</xdr:colOff>
      <xdr:row>77</xdr:row>
      <xdr:rowOff>35071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3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51598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1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117494</xdr:rowOff>
    </xdr:from>
    <xdr:to>
      <xdr:col>102</xdr:col>
      <xdr:colOff>165100</xdr:colOff>
      <xdr:row>77</xdr:row>
      <xdr:rowOff>47644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64171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92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126695</xdr:rowOff>
    </xdr:from>
    <xdr:to>
      <xdr:col>98</xdr:col>
      <xdr:colOff>38100</xdr:colOff>
      <xdr:row>77</xdr:row>
      <xdr:rowOff>56845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73372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9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434,659</a:t>
          </a:r>
          <a:r>
            <a:rPr kumimoji="1" lang="ja-JP" altLang="en-US" sz="1300">
              <a:latin typeface="ＭＳ Ｐゴシック" panose="020B0600070205080204" pitchFamily="50" charset="-128"/>
              <a:ea typeface="ＭＳ Ｐゴシック" panose="020B0600070205080204" pitchFamily="50" charset="-128"/>
            </a:rPr>
            <a:t>円となっており，庁舎移転事業費の減等により，令和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20,872</a:t>
          </a:r>
          <a:r>
            <a:rPr kumimoji="1" lang="ja-JP" altLang="en-US" sz="1300">
              <a:latin typeface="ＭＳ Ｐゴシック" panose="020B0600070205080204" pitchFamily="50" charset="-128"/>
              <a:ea typeface="ＭＳ Ｐゴシック" panose="020B0600070205080204" pitchFamily="50" charset="-128"/>
            </a:rPr>
            <a:t>円減少しました。</a:t>
          </a:r>
        </a:p>
        <a:p>
          <a:r>
            <a:rPr kumimoji="1" lang="ja-JP" altLang="en-US" sz="1300">
              <a:latin typeface="ＭＳ Ｐゴシック" panose="020B0600070205080204" pitchFamily="50" charset="-128"/>
              <a:ea typeface="ＭＳ Ｐゴシック" panose="020B0600070205080204" pitchFamily="50" charset="-128"/>
            </a:rPr>
            <a:t>類似団体平均を上回る項目は，物件費，扶助費，普通建設事業費，貸付金です。</a:t>
          </a:r>
        </a:p>
        <a:p>
          <a:r>
            <a:rPr kumimoji="1" lang="ja-JP" altLang="en-US" sz="1300">
              <a:latin typeface="ＭＳ Ｐゴシック" panose="020B0600070205080204" pitchFamily="50" charset="-128"/>
              <a:ea typeface="ＭＳ Ｐゴシック" panose="020B0600070205080204" pitchFamily="50" charset="-128"/>
            </a:rPr>
            <a:t>住民一人当たりのコストがもっとも高い項目は扶助費で，住民一人当たりは</a:t>
          </a:r>
          <a:r>
            <a:rPr kumimoji="1" lang="en-US" altLang="ja-JP" sz="1300">
              <a:latin typeface="ＭＳ Ｐゴシック" panose="020B0600070205080204" pitchFamily="50" charset="-128"/>
              <a:ea typeface="ＭＳ Ｐゴシック" panose="020B0600070205080204" pitchFamily="50" charset="-128"/>
            </a:rPr>
            <a:t>113,540</a:t>
          </a:r>
          <a:r>
            <a:rPr kumimoji="1" lang="ja-JP" altLang="en-US" sz="1300">
              <a:latin typeface="ＭＳ Ｐゴシック" panose="020B0600070205080204" pitchFamily="50" charset="-128"/>
              <a:ea typeface="ＭＳ Ｐゴシック" panose="020B0600070205080204" pitchFamily="50" charset="-128"/>
            </a:rPr>
            <a:t>円となっています。令和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年度に比べて増加しているのは，電力・ガス・食料品等価格高騰重点支援給付金給付事業費及び私立保育所等保育事業費の増によるものです。</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74,976</a:t>
          </a:r>
          <a:r>
            <a:rPr kumimoji="1" lang="ja-JP" altLang="en-US" sz="1300">
              <a:latin typeface="ＭＳ Ｐゴシック" panose="020B0600070205080204" pitchFamily="50" charset="-128"/>
              <a:ea typeface="ＭＳ Ｐゴシック" panose="020B0600070205080204" pitchFamily="50" charset="-128"/>
            </a:rPr>
            <a:t>円，普通建設事業費（うち更新整備）は，住民一人当たり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56,525</a:t>
          </a:r>
          <a:r>
            <a:rPr kumimoji="1" lang="ja-JP" altLang="en-US" sz="1300">
              <a:latin typeface="ＭＳ Ｐゴシック" panose="020B0600070205080204" pitchFamily="50" charset="-128"/>
              <a:ea typeface="ＭＳ Ｐゴシック" panose="020B0600070205080204" pitchFamily="50" charset="-128"/>
            </a:rPr>
            <a:t>円と類似団体平均を上回っていますが，これは，庁舎移転事業によるものです。</a:t>
          </a:r>
        </a:p>
        <a:p>
          <a:r>
            <a:rPr kumimoji="1" lang="ja-JP" altLang="en-US" sz="1300">
              <a:latin typeface="ＭＳ Ｐゴシック" panose="020B0600070205080204" pitchFamily="50" charset="-128"/>
              <a:ea typeface="ＭＳ Ｐゴシック" panose="020B0600070205080204" pitchFamily="50" charset="-128"/>
            </a:rPr>
            <a:t>公債費は，令和３年度及び令和４年度は類似団体平均を上回っていましたが，令和５年度は住民一人当たり</a:t>
          </a:r>
          <a:r>
            <a:rPr kumimoji="1" lang="en-US" altLang="ja-JP" sz="1300">
              <a:latin typeface="ＭＳ Ｐゴシック" panose="020B0600070205080204" pitchFamily="50" charset="-128"/>
              <a:ea typeface="ＭＳ Ｐゴシック" panose="020B0600070205080204" pitchFamily="50" charset="-128"/>
            </a:rPr>
            <a:t>31,696</a:t>
          </a:r>
          <a:r>
            <a:rPr kumimoji="1" lang="ja-JP" altLang="en-US" sz="1300">
              <a:latin typeface="ＭＳ Ｐゴシック" panose="020B0600070205080204" pitchFamily="50" charset="-128"/>
              <a:ea typeface="ＭＳ Ｐゴシック" panose="020B0600070205080204" pitchFamily="50" charset="-128"/>
            </a:rPr>
            <a:t>円と類似団体平均を下回っています。これは，令和３年度及び令和４年度に町債元金の繰上償還を行ったことによるものです。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広島県海田町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30,840
29,921
13.79
14,552,566
13,404,869
587,089
7,101,092
10,674,290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101219</xdr:rowOff>
    </xdr:from>
    <xdr:to>
      <xdr:col>24</xdr:col>
      <xdr:colOff>63500</xdr:colOff>
      <xdr:row>35</xdr:row>
      <xdr:rowOff>151130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01969"/>
          <a:ext cx="8382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101219</xdr:rowOff>
    </xdr:from>
    <xdr:to>
      <xdr:col>19</xdr:col>
      <xdr:colOff>177800</xdr:colOff>
      <xdr:row>35</xdr:row>
      <xdr:rowOff>139700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01969"/>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139700</xdr:rowOff>
    </xdr:from>
    <xdr:to>
      <xdr:col>15</xdr:col>
      <xdr:colOff>50800</xdr:colOff>
      <xdr:row>36</xdr:row>
      <xdr:rowOff>2921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40450"/>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161036</xdr:rowOff>
    </xdr:from>
    <xdr:to>
      <xdr:col>10</xdr:col>
      <xdr:colOff>114300</xdr:colOff>
      <xdr:row>36</xdr:row>
      <xdr:rowOff>2921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1786"/>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100330</xdr:rowOff>
    </xdr:from>
    <xdr:to>
      <xdr:col>24</xdr:col>
      <xdr:colOff>114300</xdr:colOff>
      <xdr:row>36</xdr:row>
      <xdr:rowOff>30480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78757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50419</xdr:rowOff>
    </xdr:from>
    <xdr:to>
      <xdr:col>20</xdr:col>
      <xdr:colOff>38100</xdr:colOff>
      <xdr:row>35</xdr:row>
      <xdr:rowOff>152019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143146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4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88900</xdr:rowOff>
    </xdr:from>
    <xdr:to>
      <xdr:col>15</xdr:col>
      <xdr:colOff>101600</xdr:colOff>
      <xdr:row>36</xdr:row>
      <xdr:rowOff>19050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10177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123571</xdr:rowOff>
    </xdr:from>
    <xdr:to>
      <xdr:col>10</xdr:col>
      <xdr:colOff>165100</xdr:colOff>
      <xdr:row>36</xdr:row>
      <xdr:rowOff>53721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2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44848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1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110236</xdr:rowOff>
    </xdr:from>
    <xdr:to>
      <xdr:col>6</xdr:col>
      <xdr:colOff>38100</xdr:colOff>
      <xdr:row>36</xdr:row>
      <xdr:rowOff>40386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31513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122875</xdr:rowOff>
    </xdr:from>
    <xdr:to>
      <xdr:col>24</xdr:col>
      <xdr:colOff>63500</xdr:colOff>
      <xdr:row>58</xdr:row>
      <xdr:rowOff>31788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95525"/>
          <a:ext cx="838200" cy="8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122875</xdr:rowOff>
    </xdr:from>
    <xdr:to>
      <xdr:col>19</xdr:col>
      <xdr:colOff>177800</xdr:colOff>
      <xdr:row>58</xdr:row>
      <xdr:rowOff>81776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95525"/>
          <a:ext cx="889000" cy="13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72067</xdr:rowOff>
    </xdr:from>
    <xdr:to>
      <xdr:col>15</xdr:col>
      <xdr:colOff>50800</xdr:colOff>
      <xdr:row>58</xdr:row>
      <xdr:rowOff>81776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73267"/>
          <a:ext cx="889000" cy="35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72067</xdr:rowOff>
    </xdr:from>
    <xdr:to>
      <xdr:col>10</xdr:col>
      <xdr:colOff>114300</xdr:colOff>
      <xdr:row>58</xdr:row>
      <xdr:rowOff>115998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73267"/>
          <a:ext cx="889000" cy="38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152438</xdr:rowOff>
    </xdr:from>
    <xdr:to>
      <xdr:col>24</xdr:col>
      <xdr:colOff>114300</xdr:colOff>
      <xdr:row>58</xdr:row>
      <xdr:rowOff>82588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2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3865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7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72075</xdr:rowOff>
    </xdr:from>
    <xdr:to>
      <xdr:col>20</xdr:col>
      <xdr:colOff>38100</xdr:colOff>
      <xdr:row>58</xdr:row>
      <xdr:rowOff>2225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18752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61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30976</xdr:rowOff>
    </xdr:from>
    <xdr:to>
      <xdr:col>15</xdr:col>
      <xdr:colOff>101600</xdr:colOff>
      <xdr:row>58</xdr:row>
      <xdr:rowOff>132576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123703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6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21267</xdr:rowOff>
    </xdr:from>
    <xdr:to>
      <xdr:col>10</xdr:col>
      <xdr:colOff>165100</xdr:colOff>
      <xdr:row>56</xdr:row>
      <xdr:rowOff>122867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139394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65198</xdr:rowOff>
    </xdr:from>
    <xdr:to>
      <xdr:col>6</xdr:col>
      <xdr:colOff>38100</xdr:colOff>
      <xdr:row>58</xdr:row>
      <xdr:rowOff>166798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0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157925</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0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137651</xdr:rowOff>
    </xdr:from>
    <xdr:to>
      <xdr:col>24</xdr:col>
      <xdr:colOff>63500</xdr:colOff>
      <xdr:row>76</xdr:row>
      <xdr:rowOff>48520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96401"/>
          <a:ext cx="838200" cy="8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19464</xdr:rowOff>
    </xdr:from>
    <xdr:to>
      <xdr:col>19</xdr:col>
      <xdr:colOff>177800</xdr:colOff>
      <xdr:row>76</xdr:row>
      <xdr:rowOff>48520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878214"/>
          <a:ext cx="889000" cy="20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19464</xdr:rowOff>
    </xdr:from>
    <xdr:to>
      <xdr:col>15</xdr:col>
      <xdr:colOff>50800</xdr:colOff>
      <xdr:row>77</xdr:row>
      <xdr:rowOff>40114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78214"/>
          <a:ext cx="889000" cy="36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29820</xdr:rowOff>
    </xdr:from>
    <xdr:to>
      <xdr:col>10</xdr:col>
      <xdr:colOff>114300</xdr:colOff>
      <xdr:row>77</xdr:row>
      <xdr:rowOff>40114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231470"/>
          <a:ext cx="889000" cy="1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86851</xdr:rowOff>
    </xdr:from>
    <xdr:to>
      <xdr:col>24</xdr:col>
      <xdr:colOff>114300</xdr:colOff>
      <xdr:row>76</xdr:row>
      <xdr:rowOff>17001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109728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9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169170</xdr:rowOff>
    </xdr:from>
    <xdr:to>
      <xdr:col>20</xdr:col>
      <xdr:colOff>38100</xdr:colOff>
      <xdr:row>76</xdr:row>
      <xdr:rowOff>99320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115846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0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140114</xdr:rowOff>
    </xdr:from>
    <xdr:to>
      <xdr:col>15</xdr:col>
      <xdr:colOff>101600</xdr:colOff>
      <xdr:row>75</xdr:row>
      <xdr:rowOff>70264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2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86791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0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160764</xdr:rowOff>
    </xdr:from>
    <xdr:to>
      <xdr:col>10</xdr:col>
      <xdr:colOff>165100</xdr:colOff>
      <xdr:row>77</xdr:row>
      <xdr:rowOff>90914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6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150470</xdr:rowOff>
    </xdr:from>
    <xdr:to>
      <xdr:col>6</xdr:col>
      <xdr:colOff>38100</xdr:colOff>
      <xdr:row>77</xdr:row>
      <xdr:rowOff>80620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97147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5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95630</xdr:rowOff>
    </xdr:from>
    <xdr:to>
      <xdr:col>24</xdr:col>
      <xdr:colOff>63500</xdr:colOff>
      <xdr:row>97</xdr:row>
      <xdr:rowOff>130817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26280"/>
          <a:ext cx="838200" cy="3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95630</xdr:rowOff>
    </xdr:from>
    <xdr:to>
      <xdr:col>19</xdr:col>
      <xdr:colOff>177800</xdr:colOff>
      <xdr:row>97</xdr:row>
      <xdr:rowOff>133903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26280"/>
          <a:ext cx="889000" cy="3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133903</xdr:rowOff>
    </xdr:from>
    <xdr:to>
      <xdr:col>15</xdr:col>
      <xdr:colOff>50800</xdr:colOff>
      <xdr:row>98</xdr:row>
      <xdr:rowOff>154918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64553"/>
          <a:ext cx="889000" cy="19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154918</xdr:rowOff>
    </xdr:from>
    <xdr:to>
      <xdr:col>10</xdr:col>
      <xdr:colOff>114300</xdr:colOff>
      <xdr:row>99</xdr:row>
      <xdr:rowOff>2001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57018"/>
          <a:ext cx="889000" cy="1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80017</xdr:rowOff>
    </xdr:from>
    <xdr:to>
      <xdr:col>24</xdr:col>
      <xdr:colOff>114300</xdr:colOff>
      <xdr:row>98</xdr:row>
      <xdr:rowOff>10167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1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58444</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8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44830</xdr:rowOff>
    </xdr:from>
    <xdr:to>
      <xdr:col>20</xdr:col>
      <xdr:colOff>38100</xdr:colOff>
      <xdr:row>97</xdr:row>
      <xdr:rowOff>146430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7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137557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83103</xdr:rowOff>
    </xdr:from>
    <xdr:to>
      <xdr:col>15</xdr:col>
      <xdr:colOff>101600</xdr:colOff>
      <xdr:row>98</xdr:row>
      <xdr:rowOff>13253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1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4380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104118</xdr:rowOff>
    </xdr:from>
    <xdr:to>
      <xdr:col>10</xdr:col>
      <xdr:colOff>165100</xdr:colOff>
      <xdr:row>99</xdr:row>
      <xdr:rowOff>34268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0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25395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9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122651</xdr:rowOff>
    </xdr:from>
    <xdr:to>
      <xdr:col>6</xdr:col>
      <xdr:colOff>38100</xdr:colOff>
      <xdr:row>99</xdr:row>
      <xdr:rowOff>52801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2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43928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17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10731</xdr:rowOff>
    </xdr:from>
    <xdr:to>
      <xdr:col>55</xdr:col>
      <xdr:colOff>0</xdr:colOff>
      <xdr:row>38</xdr:row>
      <xdr:rowOff>12065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525831"/>
          <a:ext cx="8382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9207</xdr:rowOff>
    </xdr:from>
    <xdr:to>
      <xdr:col>50</xdr:col>
      <xdr:colOff>114300</xdr:colOff>
      <xdr:row>38</xdr:row>
      <xdr:rowOff>10731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52430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8636</xdr:rowOff>
    </xdr:from>
    <xdr:to>
      <xdr:col>45</xdr:col>
      <xdr:colOff>177800</xdr:colOff>
      <xdr:row>38</xdr:row>
      <xdr:rowOff>9207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23736"/>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7493</xdr:rowOff>
    </xdr:from>
    <xdr:to>
      <xdr:col>41</xdr:col>
      <xdr:colOff>50800</xdr:colOff>
      <xdr:row>38</xdr:row>
      <xdr:rowOff>8636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52259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132715</xdr:rowOff>
    </xdr:from>
    <xdr:to>
      <xdr:col>55</xdr:col>
      <xdr:colOff>50800</xdr:colOff>
      <xdr:row>38</xdr:row>
      <xdr:rowOff>62865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7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155592</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2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131382</xdr:rowOff>
    </xdr:from>
    <xdr:to>
      <xdr:col>50</xdr:col>
      <xdr:colOff>165100</xdr:colOff>
      <xdr:row>38</xdr:row>
      <xdr:rowOff>61531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750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78059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25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129858</xdr:rowOff>
    </xdr:from>
    <xdr:to>
      <xdr:col>46</xdr:col>
      <xdr:colOff>38100</xdr:colOff>
      <xdr:row>38</xdr:row>
      <xdr:rowOff>60007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735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76535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24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129286</xdr:rowOff>
    </xdr:from>
    <xdr:to>
      <xdr:col>41</xdr:col>
      <xdr:colOff>101600</xdr:colOff>
      <xdr:row>38</xdr:row>
      <xdr:rowOff>59436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75963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24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128143</xdr:rowOff>
    </xdr:from>
    <xdr:to>
      <xdr:col>36</xdr:col>
      <xdr:colOff>165100</xdr:colOff>
      <xdr:row>38</xdr:row>
      <xdr:rowOff>58293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7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74820</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24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29502</xdr:rowOff>
    </xdr:from>
    <xdr:to>
      <xdr:col>55</xdr:col>
      <xdr:colOff>0</xdr:colOff>
      <xdr:row>59</xdr:row>
      <xdr:rowOff>30556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45052"/>
          <a:ext cx="838200" cy="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30556</xdr:rowOff>
    </xdr:from>
    <xdr:to>
      <xdr:col>50</xdr:col>
      <xdr:colOff>114300</xdr:colOff>
      <xdr:row>59</xdr:row>
      <xdr:rowOff>32093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46106"/>
          <a:ext cx="8890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29858</xdr:rowOff>
    </xdr:from>
    <xdr:to>
      <xdr:col>45</xdr:col>
      <xdr:colOff>177800</xdr:colOff>
      <xdr:row>59</xdr:row>
      <xdr:rowOff>32093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45408"/>
          <a:ext cx="889000" cy="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29858</xdr:rowOff>
    </xdr:from>
    <xdr:to>
      <xdr:col>41</xdr:col>
      <xdr:colOff>50800</xdr:colOff>
      <xdr:row>59</xdr:row>
      <xdr:rowOff>33630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45408"/>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150152</xdr:rowOff>
    </xdr:from>
    <xdr:to>
      <xdr:col>55</xdr:col>
      <xdr:colOff>50800</xdr:colOff>
      <xdr:row>59</xdr:row>
      <xdr:rowOff>80302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65079</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0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151206</xdr:rowOff>
    </xdr:from>
    <xdr:to>
      <xdr:col>50</xdr:col>
      <xdr:colOff>165100</xdr:colOff>
      <xdr:row>59</xdr:row>
      <xdr:rowOff>81356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9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72483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152743</xdr:rowOff>
    </xdr:from>
    <xdr:to>
      <xdr:col>46</xdr:col>
      <xdr:colOff>38100</xdr:colOff>
      <xdr:row>59</xdr:row>
      <xdr:rowOff>82893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9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74020</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61017" y="10189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150508</xdr:rowOff>
    </xdr:from>
    <xdr:to>
      <xdr:col>41</xdr:col>
      <xdr:colOff>101600</xdr:colOff>
      <xdr:row>59</xdr:row>
      <xdr:rowOff>80658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9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71785</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87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154280</xdr:rowOff>
    </xdr:from>
    <xdr:to>
      <xdr:col>36</xdr:col>
      <xdr:colOff>165100</xdr:colOff>
      <xdr:row>59</xdr:row>
      <xdr:rowOff>84430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75557</xdr:rowOff>
    </xdr:from>
    <xdr:ext cx="378565"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83017" y="1019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55651</xdr:rowOff>
    </xdr:from>
    <xdr:to>
      <xdr:col>55</xdr:col>
      <xdr:colOff>0</xdr:colOff>
      <xdr:row>77</xdr:row>
      <xdr:rowOff>91847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57301"/>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55651</xdr:rowOff>
    </xdr:from>
    <xdr:to>
      <xdr:col>50</xdr:col>
      <xdr:colOff>114300</xdr:colOff>
      <xdr:row>77</xdr:row>
      <xdr:rowOff>160046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57301"/>
          <a:ext cx="889000" cy="10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45783</xdr:rowOff>
    </xdr:from>
    <xdr:to>
      <xdr:col>45</xdr:col>
      <xdr:colOff>177800</xdr:colOff>
      <xdr:row>77</xdr:row>
      <xdr:rowOff>160046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47433"/>
          <a:ext cx="889000" cy="11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45783</xdr:rowOff>
    </xdr:from>
    <xdr:to>
      <xdr:col>41</xdr:col>
      <xdr:colOff>50800</xdr:colOff>
      <xdr:row>78</xdr:row>
      <xdr:rowOff>52832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47433"/>
          <a:ext cx="889000" cy="17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41047</xdr:rowOff>
    </xdr:from>
    <xdr:to>
      <xdr:col>55</xdr:col>
      <xdr:colOff>50800</xdr:colOff>
      <xdr:row>77</xdr:row>
      <xdr:rowOff>142647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4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63924</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4851</xdr:rowOff>
    </xdr:from>
    <xdr:to>
      <xdr:col>50</xdr:col>
      <xdr:colOff>165100</xdr:colOff>
      <xdr:row>77</xdr:row>
      <xdr:rowOff>106451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0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97578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29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109246</xdr:rowOff>
    </xdr:from>
    <xdr:to>
      <xdr:col>46</xdr:col>
      <xdr:colOff>38100</xdr:colOff>
      <xdr:row>78</xdr:row>
      <xdr:rowOff>39396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30523</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0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166433</xdr:rowOff>
    </xdr:from>
    <xdr:to>
      <xdr:col>41</xdr:col>
      <xdr:colOff>101600</xdr:colOff>
      <xdr:row>77</xdr:row>
      <xdr:rowOff>96583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9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87710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28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2032</xdr:rowOff>
    </xdr:from>
    <xdr:to>
      <xdr:col>36</xdr:col>
      <xdr:colOff>165100</xdr:colOff>
      <xdr:row>78</xdr:row>
      <xdr:rowOff>103632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94759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6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147980</xdr:rowOff>
    </xdr:from>
    <xdr:to>
      <xdr:col>55</xdr:col>
      <xdr:colOff>0</xdr:colOff>
      <xdr:row>96</xdr:row>
      <xdr:rowOff>7113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435730"/>
          <a:ext cx="838200" cy="3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147980</xdr:rowOff>
    </xdr:from>
    <xdr:to>
      <xdr:col>50</xdr:col>
      <xdr:colOff>114300</xdr:colOff>
      <xdr:row>96</xdr:row>
      <xdr:rowOff>74104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435730"/>
          <a:ext cx="889000" cy="9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141745</xdr:rowOff>
    </xdr:from>
    <xdr:to>
      <xdr:col>45</xdr:col>
      <xdr:colOff>177800</xdr:colOff>
      <xdr:row>96</xdr:row>
      <xdr:rowOff>74104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429495"/>
          <a:ext cx="889000" cy="10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141745</xdr:rowOff>
    </xdr:from>
    <xdr:to>
      <xdr:col>41</xdr:col>
      <xdr:colOff>50800</xdr:colOff>
      <xdr:row>96</xdr:row>
      <xdr:rowOff>124143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429495"/>
          <a:ext cx="889000" cy="1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127763</xdr:rowOff>
    </xdr:from>
    <xdr:to>
      <xdr:col>55</xdr:col>
      <xdr:colOff>50800</xdr:colOff>
      <xdr:row>96</xdr:row>
      <xdr:rowOff>57913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1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150640</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26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97180</xdr:rowOff>
    </xdr:from>
    <xdr:to>
      <xdr:col>50</xdr:col>
      <xdr:colOff>165100</xdr:colOff>
      <xdr:row>96</xdr:row>
      <xdr:rowOff>27330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38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43857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1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23304</xdr:rowOff>
    </xdr:from>
    <xdr:to>
      <xdr:col>46</xdr:col>
      <xdr:colOff>38100</xdr:colOff>
      <xdr:row>96</xdr:row>
      <xdr:rowOff>124904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4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116031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57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90945</xdr:rowOff>
    </xdr:from>
    <xdr:to>
      <xdr:col>41</xdr:col>
      <xdr:colOff>101600</xdr:colOff>
      <xdr:row>96</xdr:row>
      <xdr:rowOff>21095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3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37622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15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73343</xdr:rowOff>
    </xdr:from>
    <xdr:to>
      <xdr:col>36</xdr:col>
      <xdr:colOff>165100</xdr:colOff>
      <xdr:row>97</xdr:row>
      <xdr:rowOff>3493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166070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32106</xdr:rowOff>
    </xdr:from>
    <xdr:to>
      <xdr:col>85</xdr:col>
      <xdr:colOff>127000</xdr:colOff>
      <xdr:row>38</xdr:row>
      <xdr:rowOff>166180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47206"/>
          <a:ext cx="838200" cy="1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150025</xdr:rowOff>
    </xdr:from>
    <xdr:to>
      <xdr:col>81</xdr:col>
      <xdr:colOff>50800</xdr:colOff>
      <xdr:row>38</xdr:row>
      <xdr:rowOff>166180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665125"/>
          <a:ext cx="889000" cy="1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110820</xdr:rowOff>
    </xdr:from>
    <xdr:to>
      <xdr:col>76</xdr:col>
      <xdr:colOff>114300</xdr:colOff>
      <xdr:row>38</xdr:row>
      <xdr:rowOff>150025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625920"/>
          <a:ext cx="8890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107391</xdr:rowOff>
    </xdr:from>
    <xdr:to>
      <xdr:col>71</xdr:col>
      <xdr:colOff>177800</xdr:colOff>
      <xdr:row>38</xdr:row>
      <xdr:rowOff>110820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62249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152756</xdr:rowOff>
    </xdr:from>
    <xdr:to>
      <xdr:col>85</xdr:col>
      <xdr:colOff>177800</xdr:colOff>
      <xdr:row>38</xdr:row>
      <xdr:rowOff>82906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9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131183</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7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115380</xdr:rowOff>
    </xdr:from>
    <xdr:to>
      <xdr:col>81</xdr:col>
      <xdr:colOff>101600</xdr:colOff>
      <xdr:row>39</xdr:row>
      <xdr:rowOff>45530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6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36657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7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99225</xdr:rowOff>
    </xdr:from>
    <xdr:to>
      <xdr:col>76</xdr:col>
      <xdr:colOff>165100</xdr:colOff>
      <xdr:row>39</xdr:row>
      <xdr:rowOff>29375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6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20502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70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60020</xdr:rowOff>
    </xdr:from>
    <xdr:to>
      <xdr:col>72</xdr:col>
      <xdr:colOff>38100</xdr:colOff>
      <xdr:row>38</xdr:row>
      <xdr:rowOff>161620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152747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6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56591</xdr:rowOff>
    </xdr:from>
    <xdr:to>
      <xdr:col>67</xdr:col>
      <xdr:colOff>101600</xdr:colOff>
      <xdr:row>38</xdr:row>
      <xdr:rowOff>158191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149318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6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72858</xdr:rowOff>
    </xdr:from>
    <xdr:to>
      <xdr:col>85</xdr:col>
      <xdr:colOff>127000</xdr:colOff>
      <xdr:row>57</xdr:row>
      <xdr:rowOff>101920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45508"/>
          <a:ext cx="838200" cy="2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101920</xdr:rowOff>
    </xdr:from>
    <xdr:to>
      <xdr:col>81</xdr:col>
      <xdr:colOff>50800</xdr:colOff>
      <xdr:row>58</xdr:row>
      <xdr:rowOff>32235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74570"/>
          <a:ext cx="889000" cy="10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107841</xdr:rowOff>
    </xdr:from>
    <xdr:to>
      <xdr:col>76</xdr:col>
      <xdr:colOff>114300</xdr:colOff>
      <xdr:row>58</xdr:row>
      <xdr:rowOff>32235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80491"/>
          <a:ext cx="889000" cy="9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118311</xdr:rowOff>
    </xdr:from>
    <xdr:to>
      <xdr:col>71</xdr:col>
      <xdr:colOff>177800</xdr:colOff>
      <xdr:row>57</xdr:row>
      <xdr:rowOff>107841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719511"/>
          <a:ext cx="889000" cy="16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22058</xdr:rowOff>
    </xdr:from>
    <xdr:to>
      <xdr:col>85</xdr:col>
      <xdr:colOff>177800</xdr:colOff>
      <xdr:row>57</xdr:row>
      <xdr:rowOff>123658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485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7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51120</xdr:rowOff>
    </xdr:from>
    <xdr:to>
      <xdr:col>81</xdr:col>
      <xdr:colOff>101600</xdr:colOff>
      <xdr:row>57</xdr:row>
      <xdr:rowOff>152720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2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143847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1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152885</xdr:rowOff>
    </xdr:from>
    <xdr:to>
      <xdr:col>76</xdr:col>
      <xdr:colOff>165100</xdr:colOff>
      <xdr:row>58</xdr:row>
      <xdr:rowOff>83035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2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74162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1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57041</xdr:rowOff>
    </xdr:from>
    <xdr:to>
      <xdr:col>72</xdr:col>
      <xdr:colOff>38100</xdr:colOff>
      <xdr:row>57</xdr:row>
      <xdr:rowOff>158641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2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149768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67511</xdr:rowOff>
    </xdr:from>
    <xdr:to>
      <xdr:col>67</xdr:col>
      <xdr:colOff>101600</xdr:colOff>
      <xdr:row>56</xdr:row>
      <xdr:rowOff>169111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6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14188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4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76836</xdr:rowOff>
    </xdr:from>
    <xdr:to>
      <xdr:col>85</xdr:col>
      <xdr:colOff>127000</xdr:colOff>
      <xdr:row>79</xdr:row>
      <xdr:rowOff>97344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21386"/>
          <a:ext cx="838200" cy="2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168275</xdr:rowOff>
    </xdr:from>
    <xdr:to>
      <xdr:col>81</xdr:col>
      <xdr:colOff>50800</xdr:colOff>
      <xdr:row>79</xdr:row>
      <xdr:rowOff>76836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41375"/>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81635</xdr:rowOff>
    </xdr:from>
    <xdr:to>
      <xdr:col>76</xdr:col>
      <xdr:colOff>114300</xdr:colOff>
      <xdr:row>78</xdr:row>
      <xdr:rowOff>168275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454735"/>
          <a:ext cx="889000" cy="8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68274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1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96887</xdr:rowOff>
    </xdr:from>
    <xdr:to>
      <xdr:col>71</xdr:col>
      <xdr:colOff>177800</xdr:colOff>
      <xdr:row>78</xdr:row>
      <xdr:rowOff>81635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298537"/>
          <a:ext cx="889000" cy="15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86791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63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74675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61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46544</xdr:rowOff>
    </xdr:from>
    <xdr:to>
      <xdr:col>85</xdr:col>
      <xdr:colOff>177800</xdr:colOff>
      <xdr:row>79</xdr:row>
      <xdr:rowOff>148144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313932"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26036</xdr:rowOff>
    </xdr:from>
    <xdr:to>
      <xdr:col>81</xdr:col>
      <xdr:colOff>101600</xdr:colOff>
      <xdr:row>79</xdr:row>
      <xdr:rowOff>127636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7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118763</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663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117475</xdr:rowOff>
    </xdr:from>
    <xdr:to>
      <xdr:col>76</xdr:col>
      <xdr:colOff>165100</xdr:colOff>
      <xdr:row>79</xdr:row>
      <xdr:rowOff>47625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64152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26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30835</xdr:rowOff>
    </xdr:from>
    <xdr:to>
      <xdr:col>72</xdr:col>
      <xdr:colOff>38100</xdr:colOff>
      <xdr:row>78</xdr:row>
      <xdr:rowOff>132435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4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148962</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1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46087</xdr:rowOff>
    </xdr:from>
    <xdr:to>
      <xdr:col>67</xdr:col>
      <xdr:colOff>101600</xdr:colOff>
      <xdr:row>77</xdr:row>
      <xdr:rowOff>147687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24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164214</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302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133186</xdr:rowOff>
    </xdr:from>
    <xdr:to>
      <xdr:col>85</xdr:col>
      <xdr:colOff>127000</xdr:colOff>
      <xdr:row>96</xdr:row>
      <xdr:rowOff>95678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420936"/>
          <a:ext cx="838200" cy="13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120318</xdr:rowOff>
    </xdr:from>
    <xdr:to>
      <xdr:col>81</xdr:col>
      <xdr:colOff>50800</xdr:colOff>
      <xdr:row>95</xdr:row>
      <xdr:rowOff>133186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236618"/>
          <a:ext cx="889000" cy="18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120318</xdr:rowOff>
    </xdr:from>
    <xdr:to>
      <xdr:col>76</xdr:col>
      <xdr:colOff>114300</xdr:colOff>
      <xdr:row>96</xdr:row>
      <xdr:rowOff>121853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236618"/>
          <a:ext cx="889000" cy="34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106308</xdr:rowOff>
    </xdr:from>
    <xdr:to>
      <xdr:col>71</xdr:col>
      <xdr:colOff>177800</xdr:colOff>
      <xdr:row>96</xdr:row>
      <xdr:rowOff>121853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565508"/>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44878</xdr:rowOff>
    </xdr:from>
    <xdr:to>
      <xdr:col>85</xdr:col>
      <xdr:colOff>177800</xdr:colOff>
      <xdr:row>96</xdr:row>
      <xdr:rowOff>146478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0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23305</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48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82386</xdr:rowOff>
    </xdr:from>
    <xdr:to>
      <xdr:col>81</xdr:col>
      <xdr:colOff>101600</xdr:colOff>
      <xdr:row>96</xdr:row>
      <xdr:rowOff>12536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3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29063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1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69518</xdr:rowOff>
    </xdr:from>
    <xdr:to>
      <xdr:col>76</xdr:col>
      <xdr:colOff>165100</xdr:colOff>
      <xdr:row>94</xdr:row>
      <xdr:rowOff>171118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18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16195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96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71053</xdr:rowOff>
    </xdr:from>
    <xdr:to>
      <xdr:col>72</xdr:col>
      <xdr:colOff>38100</xdr:colOff>
      <xdr:row>97</xdr:row>
      <xdr:rowOff>1203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3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163780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55508</xdr:rowOff>
    </xdr:from>
    <xdr:to>
      <xdr:col>67</xdr:col>
      <xdr:colOff>101600</xdr:colOff>
      <xdr:row>96</xdr:row>
      <xdr:rowOff>157108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1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148235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0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73,044</a:t>
          </a:r>
          <a:r>
            <a:rPr kumimoji="1" lang="ja-JP" altLang="en-US" sz="1300">
              <a:latin typeface="ＭＳ Ｐゴシック" panose="020B0600070205080204" pitchFamily="50" charset="-128"/>
              <a:ea typeface="ＭＳ Ｐゴシック" panose="020B0600070205080204" pitchFamily="50" charset="-128"/>
            </a:rPr>
            <a:t>円と令和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年度に比べて</a:t>
          </a:r>
          <a:r>
            <a:rPr kumimoji="1" lang="en-US" altLang="ja-JP" sz="1300">
              <a:latin typeface="ＭＳ Ｐゴシック" panose="020B0600070205080204" pitchFamily="50" charset="-128"/>
              <a:ea typeface="ＭＳ Ｐゴシック" panose="020B0600070205080204" pitchFamily="50" charset="-128"/>
            </a:rPr>
            <a:t>24,608</a:t>
          </a:r>
          <a:r>
            <a:rPr kumimoji="1" lang="ja-JP" altLang="en-US" sz="1300">
              <a:latin typeface="ＭＳ Ｐゴシック" panose="020B0600070205080204" pitchFamily="50" charset="-128"/>
              <a:ea typeface="ＭＳ Ｐゴシック" panose="020B0600070205080204" pitchFamily="50" charset="-128"/>
            </a:rPr>
            <a:t>円減少していますが，類似団体平均より高くなっています。これは，電算システム改修事業費の増及び庁舎移転事業費等によるものです。</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177,769</a:t>
          </a:r>
          <a:r>
            <a:rPr kumimoji="1" lang="ja-JP" altLang="en-US" sz="1300">
              <a:latin typeface="ＭＳ Ｐゴシック" panose="020B0600070205080204" pitchFamily="50" charset="-128"/>
              <a:ea typeface="ＭＳ Ｐゴシック" panose="020B0600070205080204" pitchFamily="50" charset="-128"/>
            </a:rPr>
            <a:t>円と令和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年度に比べて</a:t>
          </a:r>
          <a:r>
            <a:rPr kumimoji="1" lang="en-US" altLang="ja-JP" sz="1300">
              <a:latin typeface="ＭＳ Ｐゴシック" panose="020B0600070205080204" pitchFamily="50" charset="-128"/>
              <a:ea typeface="ＭＳ Ｐゴシック" panose="020B0600070205080204" pitchFamily="50" charset="-128"/>
            </a:rPr>
            <a:t>10,803</a:t>
          </a:r>
          <a:r>
            <a:rPr kumimoji="1" lang="ja-JP" altLang="en-US" sz="1300">
              <a:latin typeface="ＭＳ Ｐゴシック" panose="020B0600070205080204" pitchFamily="50" charset="-128"/>
              <a:ea typeface="ＭＳ Ｐゴシック" panose="020B0600070205080204" pitchFamily="50" charset="-128"/>
            </a:rPr>
            <a:t>円増加しています。これは，電力・ガス・食料品等価格高騰重点支援給付金給付事業費及び私立保育所等保育事業費の増等によるものです。</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43,440</a:t>
          </a:r>
          <a:r>
            <a:rPr kumimoji="1" lang="ja-JP" altLang="en-US" sz="1300">
              <a:latin typeface="ＭＳ Ｐゴシック" panose="020B0600070205080204" pitchFamily="50" charset="-128"/>
              <a:ea typeface="ＭＳ Ｐゴシック" panose="020B0600070205080204" pitchFamily="50" charset="-128"/>
            </a:rPr>
            <a:t>円と令和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年度に比べて</a:t>
          </a:r>
          <a:r>
            <a:rPr kumimoji="1" lang="en-US" altLang="ja-JP" sz="1300">
              <a:latin typeface="ＭＳ Ｐゴシック" panose="020B0600070205080204" pitchFamily="50" charset="-128"/>
              <a:ea typeface="ＭＳ Ｐゴシック" panose="020B0600070205080204" pitchFamily="50" charset="-128"/>
            </a:rPr>
            <a:t>2,408</a:t>
          </a:r>
          <a:r>
            <a:rPr kumimoji="1" lang="ja-JP" altLang="en-US" sz="1300">
              <a:latin typeface="ＭＳ Ｐゴシック" panose="020B0600070205080204" pitchFamily="50" charset="-128"/>
              <a:ea typeface="ＭＳ Ｐゴシック" panose="020B0600070205080204" pitchFamily="50" charset="-128"/>
            </a:rPr>
            <a:t>円減少しています。これは，公営企業法適用により増加していた公共下水道繰出金事業費の減等によるものです。</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31,696</a:t>
          </a:r>
          <a:r>
            <a:rPr kumimoji="1" lang="ja-JP" altLang="en-US" sz="1300">
              <a:latin typeface="ＭＳ Ｐゴシック" panose="020B0600070205080204" pitchFamily="50" charset="-128"/>
              <a:ea typeface="ＭＳ Ｐゴシック" panose="020B0600070205080204" pitchFamily="50" charset="-128"/>
            </a:rPr>
            <a:t>円と令和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年度に比べて</a:t>
          </a:r>
          <a:r>
            <a:rPr kumimoji="1" lang="en-US" altLang="ja-JP" sz="1300">
              <a:latin typeface="ＭＳ Ｐゴシック" panose="020B0600070205080204" pitchFamily="50" charset="-128"/>
              <a:ea typeface="ＭＳ Ｐゴシック" panose="020B0600070205080204" pitchFamily="50" charset="-128"/>
            </a:rPr>
            <a:t>8,203</a:t>
          </a:r>
          <a:r>
            <a:rPr kumimoji="1" lang="ja-JP" altLang="en-US" sz="1300">
              <a:latin typeface="ＭＳ Ｐゴシック" panose="020B0600070205080204" pitchFamily="50" charset="-128"/>
              <a:ea typeface="ＭＳ Ｐゴシック" panose="020B0600070205080204" pitchFamily="50" charset="-128"/>
            </a:rPr>
            <a:t>円減少し，類似団体平均を下回っています。令和３年度及び令和４年度は，町債元金の繰上償還を行ったことにより増加していたことによるものです。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連結実質赤字は各年度とも生じていない状況です。</a:t>
          </a:r>
        </a:p>
        <a:p>
          <a:r>
            <a:rPr kumimoji="1" lang="ja-JP" altLang="en-US" sz="1400">
              <a:latin typeface="ＭＳ ゴシック" pitchFamily="49" charset="-128"/>
              <a:ea typeface="ＭＳ ゴシック" pitchFamily="49" charset="-128"/>
            </a:rPr>
            <a:t>各特別会計においては，今後も受益者負担の適正化を図り，一般会計からの繰出金の抑制に努めます。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広島県海田町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財政調整基金残高は令和元年度以降，決算剰余金の積立により増加していましたが，令和４年度及び令和５年度は新庁舎整備などの大規模事業の財源補填のため取崩しを行ったことにより，減少しています。</a:t>
          </a:r>
        </a:p>
        <a:p>
          <a:r>
            <a:rPr kumimoji="1" lang="ja-JP" altLang="en-US" sz="1200">
              <a:latin typeface="ＭＳ ゴシック" pitchFamily="49" charset="-128"/>
              <a:ea typeface="ＭＳ ゴシック" pitchFamily="49" charset="-128"/>
            </a:rPr>
            <a:t>また，令和５年度は庁舎移転事業等の財政需要に伴う財政調整基金の取崩しにより，実質単年度収支は赤字となっていますが，実質収支額の標準財政規模比は，令和４年度と比べて</a:t>
          </a:r>
          <a:r>
            <a:rPr kumimoji="1" lang="en-US" altLang="ja-JP" sz="1200">
              <a:latin typeface="ＭＳ ゴシック" pitchFamily="49" charset="-128"/>
              <a:ea typeface="ＭＳ ゴシック" pitchFamily="49" charset="-128"/>
            </a:rPr>
            <a:t>0.53</a:t>
          </a:r>
          <a:r>
            <a:rPr kumimoji="1" lang="ja-JP" altLang="en-US" sz="1200">
              <a:latin typeface="ＭＳ ゴシック" pitchFamily="49" charset="-128"/>
              <a:ea typeface="ＭＳ ゴシック" pitchFamily="49" charset="-128"/>
            </a:rPr>
            <a:t>ポイント減少しているものの黒字を維持しています。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14552566</v>
      </c>
      <c r="BO4" s="384"/>
      <c r="BP4" s="384"/>
      <c r="BQ4" s="384"/>
      <c r="BR4" s="384"/>
      <c r="BS4" s="384"/>
      <c r="BT4" s="384"/>
      <c r="BU4" s="385"/>
      <c r="BV4" s="383">
        <v>14799654</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8.3000000000000007</v>
      </c>
      <c r="CU4" s="390"/>
      <c r="CV4" s="390"/>
      <c r="CW4" s="390"/>
      <c r="CX4" s="390"/>
      <c r="CY4" s="390"/>
      <c r="CZ4" s="390"/>
      <c r="DA4" s="391"/>
      <c r="DB4" s="389">
        <v>8.8000000000000007</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13404869</v>
      </c>
      <c r="BO5" s="421"/>
      <c r="BP5" s="421"/>
      <c r="BQ5" s="421"/>
      <c r="BR5" s="421"/>
      <c r="BS5" s="421"/>
      <c r="BT5" s="421"/>
      <c r="BU5" s="422"/>
      <c r="BV5" s="420">
        <v>13957021</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88</v>
      </c>
      <c r="CU5" s="418"/>
      <c r="CV5" s="418"/>
      <c r="CW5" s="418"/>
      <c r="CX5" s="418"/>
      <c r="CY5" s="418"/>
      <c r="CZ5" s="418"/>
      <c r="DA5" s="419"/>
      <c r="DB5" s="417">
        <v>83.6</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1147697</v>
      </c>
      <c r="BO6" s="421"/>
      <c r="BP6" s="421"/>
      <c r="BQ6" s="421"/>
      <c r="BR6" s="421"/>
      <c r="BS6" s="421"/>
      <c r="BT6" s="421"/>
      <c r="BU6" s="422"/>
      <c r="BV6" s="420">
        <v>842633</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88.3</v>
      </c>
      <c r="CU6" s="458"/>
      <c r="CV6" s="458"/>
      <c r="CW6" s="458"/>
      <c r="CX6" s="458"/>
      <c r="CY6" s="458"/>
      <c r="CZ6" s="458"/>
      <c r="DA6" s="459"/>
      <c r="DB6" s="457">
        <v>85.1</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560608</v>
      </c>
      <c r="BO7" s="421"/>
      <c r="BP7" s="421"/>
      <c r="BQ7" s="421"/>
      <c r="BR7" s="421"/>
      <c r="BS7" s="421"/>
      <c r="BT7" s="421"/>
      <c r="BU7" s="422"/>
      <c r="BV7" s="420">
        <v>228205</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7101092</v>
      </c>
      <c r="CU7" s="421"/>
      <c r="CV7" s="421"/>
      <c r="CW7" s="421"/>
      <c r="CX7" s="421"/>
      <c r="CY7" s="421"/>
      <c r="CZ7" s="421"/>
      <c r="DA7" s="422"/>
      <c r="DB7" s="420">
        <v>6983343</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587089</v>
      </c>
      <c r="BO8" s="421"/>
      <c r="BP8" s="421"/>
      <c r="BQ8" s="421"/>
      <c r="BR8" s="421"/>
      <c r="BS8" s="421"/>
      <c r="BT8" s="421"/>
      <c r="BU8" s="422"/>
      <c r="BV8" s="420">
        <v>614428</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0.78</v>
      </c>
      <c r="CU8" s="461"/>
      <c r="CV8" s="461"/>
      <c r="CW8" s="461"/>
      <c r="CX8" s="461"/>
      <c r="CY8" s="461"/>
      <c r="CZ8" s="461"/>
      <c r="DA8" s="462"/>
      <c r="DB8" s="460">
        <v>0.79</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29636</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-27339</v>
      </c>
      <c r="BO9" s="421"/>
      <c r="BP9" s="421"/>
      <c r="BQ9" s="421"/>
      <c r="BR9" s="421"/>
      <c r="BS9" s="421"/>
      <c r="BT9" s="421"/>
      <c r="BU9" s="422"/>
      <c r="BV9" s="420">
        <v>96574</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10.6</v>
      </c>
      <c r="CU9" s="418"/>
      <c r="CV9" s="418"/>
      <c r="CW9" s="418"/>
      <c r="CX9" s="418"/>
      <c r="CY9" s="418"/>
      <c r="CZ9" s="418"/>
      <c r="DA9" s="419"/>
      <c r="DB9" s="417">
        <v>14.1</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28667</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1841</v>
      </c>
      <c r="BO10" s="421"/>
      <c r="BP10" s="421"/>
      <c r="BQ10" s="421"/>
      <c r="BR10" s="421"/>
      <c r="BS10" s="421"/>
      <c r="BT10" s="421"/>
      <c r="BU10" s="422"/>
      <c r="BV10" s="420">
        <v>1159</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253033</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15">
      <c r="A12" s="175"/>
      <c r="B12" s="480" t="s">
        <v>122</v>
      </c>
      <c r="C12" s="481"/>
      <c r="D12" s="481"/>
      <c r="E12" s="481"/>
      <c r="F12" s="481"/>
      <c r="G12" s="481"/>
      <c r="H12" s="481"/>
      <c r="I12" s="481"/>
      <c r="J12" s="481"/>
      <c r="K12" s="482"/>
      <c r="L12" s="489" t="s">
        <v>123</v>
      </c>
      <c r="M12" s="490"/>
      <c r="N12" s="490"/>
      <c r="O12" s="490"/>
      <c r="P12" s="490"/>
      <c r="Q12" s="491"/>
      <c r="R12" s="492">
        <v>30840</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90</v>
      </c>
      <c r="AV12" s="453"/>
      <c r="AW12" s="453"/>
      <c r="AX12" s="453"/>
      <c r="AY12" s="454" t="s">
        <v>127</v>
      </c>
      <c r="AZ12" s="455"/>
      <c r="BA12" s="455"/>
      <c r="BB12" s="455"/>
      <c r="BC12" s="455"/>
      <c r="BD12" s="455"/>
      <c r="BE12" s="455"/>
      <c r="BF12" s="455"/>
      <c r="BG12" s="455"/>
      <c r="BH12" s="455"/>
      <c r="BI12" s="455"/>
      <c r="BJ12" s="455"/>
      <c r="BK12" s="455"/>
      <c r="BL12" s="455"/>
      <c r="BM12" s="456"/>
      <c r="BN12" s="420">
        <v>347861</v>
      </c>
      <c r="BO12" s="421"/>
      <c r="BP12" s="421"/>
      <c r="BQ12" s="421"/>
      <c r="BR12" s="421"/>
      <c r="BS12" s="421"/>
      <c r="BT12" s="421"/>
      <c r="BU12" s="422"/>
      <c r="BV12" s="420">
        <v>277887</v>
      </c>
      <c r="BW12" s="421"/>
      <c r="BX12" s="421"/>
      <c r="BY12" s="421"/>
      <c r="BZ12" s="421"/>
      <c r="CA12" s="421"/>
      <c r="CB12" s="421"/>
      <c r="CC12" s="422"/>
      <c r="CD12" s="423" t="s">
        <v>128</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129</v>
      </c>
      <c r="N13" s="512"/>
      <c r="O13" s="512"/>
      <c r="P13" s="512"/>
      <c r="Q13" s="513"/>
      <c r="R13" s="504">
        <v>29921</v>
      </c>
      <c r="S13" s="505"/>
      <c r="T13" s="505"/>
      <c r="U13" s="505"/>
      <c r="V13" s="506"/>
      <c r="W13" s="436" t="s">
        <v>130</v>
      </c>
      <c r="X13" s="437"/>
      <c r="Y13" s="437"/>
      <c r="Z13" s="437"/>
      <c r="AA13" s="437"/>
      <c r="AB13" s="427"/>
      <c r="AC13" s="471">
        <v>74</v>
      </c>
      <c r="AD13" s="472"/>
      <c r="AE13" s="472"/>
      <c r="AF13" s="472"/>
      <c r="AG13" s="514"/>
      <c r="AH13" s="471">
        <v>82</v>
      </c>
      <c r="AI13" s="472"/>
      <c r="AJ13" s="472"/>
      <c r="AK13" s="472"/>
      <c r="AL13" s="473"/>
      <c r="AM13" s="449" t="s">
        <v>131</v>
      </c>
      <c r="AN13" s="450"/>
      <c r="AO13" s="450"/>
      <c r="AP13" s="450"/>
      <c r="AQ13" s="450"/>
      <c r="AR13" s="450"/>
      <c r="AS13" s="450"/>
      <c r="AT13" s="451"/>
      <c r="AU13" s="452" t="s">
        <v>132</v>
      </c>
      <c r="AV13" s="453"/>
      <c r="AW13" s="453"/>
      <c r="AX13" s="453"/>
      <c r="AY13" s="454" t="s">
        <v>133</v>
      </c>
      <c r="AZ13" s="455"/>
      <c r="BA13" s="455"/>
      <c r="BB13" s="455"/>
      <c r="BC13" s="455"/>
      <c r="BD13" s="455"/>
      <c r="BE13" s="455"/>
      <c r="BF13" s="455"/>
      <c r="BG13" s="455"/>
      <c r="BH13" s="455"/>
      <c r="BI13" s="455"/>
      <c r="BJ13" s="455"/>
      <c r="BK13" s="455"/>
      <c r="BL13" s="455"/>
      <c r="BM13" s="456"/>
      <c r="BN13" s="420">
        <v>-373359</v>
      </c>
      <c r="BO13" s="421"/>
      <c r="BP13" s="421"/>
      <c r="BQ13" s="421"/>
      <c r="BR13" s="421"/>
      <c r="BS13" s="421"/>
      <c r="BT13" s="421"/>
      <c r="BU13" s="422"/>
      <c r="BV13" s="420">
        <v>72879</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7</v>
      </c>
      <c r="CU13" s="418"/>
      <c r="CV13" s="418"/>
      <c r="CW13" s="418"/>
      <c r="CX13" s="418"/>
      <c r="CY13" s="418"/>
      <c r="CZ13" s="418"/>
      <c r="DA13" s="419"/>
      <c r="DB13" s="417">
        <v>6.5</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30639</v>
      </c>
      <c r="S14" s="505"/>
      <c r="T14" s="505"/>
      <c r="U14" s="505"/>
      <c r="V14" s="506"/>
      <c r="W14" s="410"/>
      <c r="X14" s="411"/>
      <c r="Y14" s="411"/>
      <c r="Z14" s="411"/>
      <c r="AA14" s="411"/>
      <c r="AB14" s="400"/>
      <c r="AC14" s="507">
        <v>0.5</v>
      </c>
      <c r="AD14" s="508"/>
      <c r="AE14" s="508"/>
      <c r="AF14" s="508"/>
      <c r="AG14" s="509"/>
      <c r="AH14" s="507">
        <v>0.6</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0.9</v>
      </c>
      <c r="CU14" s="519"/>
      <c r="CV14" s="519"/>
      <c r="CW14" s="519"/>
      <c r="CX14" s="519"/>
      <c r="CY14" s="519"/>
      <c r="CZ14" s="519"/>
      <c r="DA14" s="520"/>
      <c r="DB14" s="518" t="s">
        <v>121</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129</v>
      </c>
      <c r="N15" s="512"/>
      <c r="O15" s="512"/>
      <c r="P15" s="512"/>
      <c r="Q15" s="513"/>
      <c r="R15" s="504">
        <v>29764</v>
      </c>
      <c r="S15" s="505"/>
      <c r="T15" s="505"/>
      <c r="U15" s="505"/>
      <c r="V15" s="506"/>
      <c r="W15" s="436" t="s">
        <v>137</v>
      </c>
      <c r="X15" s="437"/>
      <c r="Y15" s="437"/>
      <c r="Z15" s="437"/>
      <c r="AA15" s="437"/>
      <c r="AB15" s="427"/>
      <c r="AC15" s="471">
        <v>4282</v>
      </c>
      <c r="AD15" s="472"/>
      <c r="AE15" s="472"/>
      <c r="AF15" s="472"/>
      <c r="AG15" s="514"/>
      <c r="AH15" s="471">
        <v>4062</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4618919</v>
      </c>
      <c r="BO15" s="384"/>
      <c r="BP15" s="384"/>
      <c r="BQ15" s="384"/>
      <c r="BR15" s="384"/>
      <c r="BS15" s="384"/>
      <c r="BT15" s="384"/>
      <c r="BU15" s="385"/>
      <c r="BV15" s="383">
        <v>4493202</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30.1</v>
      </c>
      <c r="AD16" s="508"/>
      <c r="AE16" s="508"/>
      <c r="AF16" s="508"/>
      <c r="AG16" s="509"/>
      <c r="AH16" s="507">
        <v>29.5</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5783700</v>
      </c>
      <c r="BO16" s="421"/>
      <c r="BP16" s="421"/>
      <c r="BQ16" s="421"/>
      <c r="BR16" s="421"/>
      <c r="BS16" s="421"/>
      <c r="BT16" s="421"/>
      <c r="BU16" s="422"/>
      <c r="BV16" s="420">
        <v>5633250</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9867</v>
      </c>
      <c r="AD17" s="472"/>
      <c r="AE17" s="472"/>
      <c r="AF17" s="472"/>
      <c r="AG17" s="514"/>
      <c r="AH17" s="471">
        <v>9640</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5877311</v>
      </c>
      <c r="BO17" s="421"/>
      <c r="BP17" s="421"/>
      <c r="BQ17" s="421"/>
      <c r="BR17" s="421"/>
      <c r="BS17" s="421"/>
      <c r="BT17" s="421"/>
      <c r="BU17" s="422"/>
      <c r="BV17" s="420">
        <v>5713275</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13.79</v>
      </c>
      <c r="M18" s="544"/>
      <c r="N18" s="544"/>
      <c r="O18" s="544"/>
      <c r="P18" s="544"/>
      <c r="Q18" s="544"/>
      <c r="R18" s="545"/>
      <c r="S18" s="545"/>
      <c r="T18" s="545"/>
      <c r="U18" s="545"/>
      <c r="V18" s="546"/>
      <c r="W18" s="438"/>
      <c r="X18" s="439"/>
      <c r="Y18" s="439"/>
      <c r="Z18" s="439"/>
      <c r="AA18" s="439"/>
      <c r="AB18" s="430"/>
      <c r="AC18" s="547">
        <v>69.400000000000006</v>
      </c>
      <c r="AD18" s="548"/>
      <c r="AE18" s="548"/>
      <c r="AF18" s="548"/>
      <c r="AG18" s="549"/>
      <c r="AH18" s="547">
        <v>69.900000000000006</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6350427</v>
      </c>
      <c r="BO18" s="421"/>
      <c r="BP18" s="421"/>
      <c r="BQ18" s="421"/>
      <c r="BR18" s="421"/>
      <c r="BS18" s="421"/>
      <c r="BT18" s="421"/>
      <c r="BU18" s="422"/>
      <c r="BV18" s="420">
        <v>6076699</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2149</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9256338</v>
      </c>
      <c r="BO19" s="421"/>
      <c r="BP19" s="421"/>
      <c r="BQ19" s="421"/>
      <c r="BR19" s="421"/>
      <c r="BS19" s="421"/>
      <c r="BT19" s="421"/>
      <c r="BU19" s="422"/>
      <c r="BV19" s="420">
        <v>8683586</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12891</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10674290</v>
      </c>
      <c r="BO22" s="384"/>
      <c r="BP22" s="384"/>
      <c r="BQ22" s="384"/>
      <c r="BR22" s="384"/>
      <c r="BS22" s="384"/>
      <c r="BT22" s="384"/>
      <c r="BU22" s="385"/>
      <c r="BV22" s="383">
        <v>10394700</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8597674</v>
      </c>
      <c r="BO23" s="421"/>
      <c r="BP23" s="421"/>
      <c r="BQ23" s="421"/>
      <c r="BR23" s="421"/>
      <c r="BS23" s="421"/>
      <c r="BT23" s="421"/>
      <c r="BU23" s="422"/>
      <c r="BV23" s="420">
        <v>8203166</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8210</v>
      </c>
      <c r="R24" s="472"/>
      <c r="S24" s="472"/>
      <c r="T24" s="472"/>
      <c r="U24" s="472"/>
      <c r="V24" s="514"/>
      <c r="W24" s="566"/>
      <c r="X24" s="567"/>
      <c r="Y24" s="568"/>
      <c r="Z24" s="470" t="s">
        <v>162</v>
      </c>
      <c r="AA24" s="450"/>
      <c r="AB24" s="450"/>
      <c r="AC24" s="450"/>
      <c r="AD24" s="450"/>
      <c r="AE24" s="450"/>
      <c r="AF24" s="450"/>
      <c r="AG24" s="451"/>
      <c r="AH24" s="471">
        <v>179</v>
      </c>
      <c r="AI24" s="472"/>
      <c r="AJ24" s="472"/>
      <c r="AK24" s="472"/>
      <c r="AL24" s="514"/>
      <c r="AM24" s="471">
        <v>554542</v>
      </c>
      <c r="AN24" s="472"/>
      <c r="AO24" s="472"/>
      <c r="AP24" s="472"/>
      <c r="AQ24" s="472"/>
      <c r="AR24" s="514"/>
      <c r="AS24" s="471">
        <v>3098</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6875062</v>
      </c>
      <c r="BO24" s="421"/>
      <c r="BP24" s="421"/>
      <c r="BQ24" s="421"/>
      <c r="BR24" s="421"/>
      <c r="BS24" s="421"/>
      <c r="BT24" s="421"/>
      <c r="BU24" s="422"/>
      <c r="BV24" s="420">
        <v>6171378</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6860</v>
      </c>
      <c r="R25" s="472"/>
      <c r="S25" s="472"/>
      <c r="T25" s="472"/>
      <c r="U25" s="472"/>
      <c r="V25" s="514"/>
      <c r="W25" s="566"/>
      <c r="X25" s="567"/>
      <c r="Y25" s="568"/>
      <c r="Z25" s="470" t="s">
        <v>165</v>
      </c>
      <c r="AA25" s="450"/>
      <c r="AB25" s="450"/>
      <c r="AC25" s="450"/>
      <c r="AD25" s="450"/>
      <c r="AE25" s="450"/>
      <c r="AF25" s="450"/>
      <c r="AG25" s="451"/>
      <c r="AH25" s="471" t="s">
        <v>121</v>
      </c>
      <c r="AI25" s="472"/>
      <c r="AJ25" s="472"/>
      <c r="AK25" s="472"/>
      <c r="AL25" s="514"/>
      <c r="AM25" s="471" t="s">
        <v>121</v>
      </c>
      <c r="AN25" s="472"/>
      <c r="AO25" s="472"/>
      <c r="AP25" s="472"/>
      <c r="AQ25" s="472"/>
      <c r="AR25" s="514"/>
      <c r="AS25" s="471" t="s">
        <v>121</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610031</v>
      </c>
      <c r="BO25" s="384"/>
      <c r="BP25" s="384"/>
      <c r="BQ25" s="384"/>
      <c r="BR25" s="384"/>
      <c r="BS25" s="384"/>
      <c r="BT25" s="384"/>
      <c r="BU25" s="385"/>
      <c r="BV25" s="383">
        <v>1888966</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6350</v>
      </c>
      <c r="R26" s="472"/>
      <c r="S26" s="472"/>
      <c r="T26" s="472"/>
      <c r="U26" s="472"/>
      <c r="V26" s="514"/>
      <c r="W26" s="566"/>
      <c r="X26" s="567"/>
      <c r="Y26" s="568"/>
      <c r="Z26" s="470" t="s">
        <v>168</v>
      </c>
      <c r="AA26" s="572"/>
      <c r="AB26" s="572"/>
      <c r="AC26" s="572"/>
      <c r="AD26" s="572"/>
      <c r="AE26" s="572"/>
      <c r="AF26" s="572"/>
      <c r="AG26" s="573"/>
      <c r="AH26" s="471" t="s">
        <v>121</v>
      </c>
      <c r="AI26" s="472"/>
      <c r="AJ26" s="472"/>
      <c r="AK26" s="472"/>
      <c r="AL26" s="514"/>
      <c r="AM26" s="471" t="s">
        <v>121</v>
      </c>
      <c r="AN26" s="472"/>
      <c r="AO26" s="472"/>
      <c r="AP26" s="472"/>
      <c r="AQ26" s="472"/>
      <c r="AR26" s="514"/>
      <c r="AS26" s="471" t="s">
        <v>121</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3210</v>
      </c>
      <c r="R27" s="472"/>
      <c r="S27" s="472"/>
      <c r="T27" s="472"/>
      <c r="U27" s="472"/>
      <c r="V27" s="514"/>
      <c r="W27" s="566"/>
      <c r="X27" s="567"/>
      <c r="Y27" s="568"/>
      <c r="Z27" s="470" t="s">
        <v>171</v>
      </c>
      <c r="AA27" s="450"/>
      <c r="AB27" s="450"/>
      <c r="AC27" s="450"/>
      <c r="AD27" s="450"/>
      <c r="AE27" s="450"/>
      <c r="AF27" s="450"/>
      <c r="AG27" s="451"/>
      <c r="AH27" s="471" t="s">
        <v>121</v>
      </c>
      <c r="AI27" s="472"/>
      <c r="AJ27" s="472"/>
      <c r="AK27" s="472"/>
      <c r="AL27" s="514"/>
      <c r="AM27" s="471" t="s">
        <v>121</v>
      </c>
      <c r="AN27" s="472"/>
      <c r="AO27" s="472"/>
      <c r="AP27" s="472"/>
      <c r="AQ27" s="472"/>
      <c r="AR27" s="514"/>
      <c r="AS27" s="471" t="s">
        <v>121</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121</v>
      </c>
      <c r="BO27" s="540"/>
      <c r="BP27" s="540"/>
      <c r="BQ27" s="540"/>
      <c r="BR27" s="540"/>
      <c r="BS27" s="540"/>
      <c r="BT27" s="540"/>
      <c r="BU27" s="541"/>
      <c r="BV27" s="539" t="s">
        <v>121</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2650</v>
      </c>
      <c r="R28" s="472"/>
      <c r="S28" s="472"/>
      <c r="T28" s="472"/>
      <c r="U28" s="472"/>
      <c r="V28" s="514"/>
      <c r="W28" s="566"/>
      <c r="X28" s="567"/>
      <c r="Y28" s="568"/>
      <c r="Z28" s="470" t="s">
        <v>174</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2396093</v>
      </c>
      <c r="BO28" s="384"/>
      <c r="BP28" s="384"/>
      <c r="BQ28" s="384"/>
      <c r="BR28" s="384"/>
      <c r="BS28" s="384"/>
      <c r="BT28" s="384"/>
      <c r="BU28" s="385"/>
      <c r="BV28" s="383">
        <v>2432112</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14</v>
      </c>
      <c r="M29" s="472"/>
      <c r="N29" s="472"/>
      <c r="O29" s="472"/>
      <c r="P29" s="514"/>
      <c r="Q29" s="471">
        <v>2540</v>
      </c>
      <c r="R29" s="472"/>
      <c r="S29" s="472"/>
      <c r="T29" s="472"/>
      <c r="U29" s="472"/>
      <c r="V29" s="514"/>
      <c r="W29" s="569"/>
      <c r="X29" s="570"/>
      <c r="Y29" s="571"/>
      <c r="Z29" s="470" t="s">
        <v>177</v>
      </c>
      <c r="AA29" s="450"/>
      <c r="AB29" s="450"/>
      <c r="AC29" s="450"/>
      <c r="AD29" s="450"/>
      <c r="AE29" s="450"/>
      <c r="AF29" s="450"/>
      <c r="AG29" s="451"/>
      <c r="AH29" s="471">
        <v>179</v>
      </c>
      <c r="AI29" s="472"/>
      <c r="AJ29" s="472"/>
      <c r="AK29" s="472"/>
      <c r="AL29" s="514"/>
      <c r="AM29" s="471">
        <v>554542</v>
      </c>
      <c r="AN29" s="472"/>
      <c r="AO29" s="472"/>
      <c r="AP29" s="472"/>
      <c r="AQ29" s="472"/>
      <c r="AR29" s="514"/>
      <c r="AS29" s="471">
        <v>3098</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352</v>
      </c>
      <c r="BO29" s="421"/>
      <c r="BP29" s="421"/>
      <c r="BQ29" s="421"/>
      <c r="BR29" s="421"/>
      <c r="BS29" s="421"/>
      <c r="BT29" s="421"/>
      <c r="BU29" s="422"/>
      <c r="BV29" s="420">
        <v>352</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96.9</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411621</v>
      </c>
      <c r="BO30" s="540"/>
      <c r="BP30" s="540"/>
      <c r="BQ30" s="540"/>
      <c r="BR30" s="540"/>
      <c r="BS30" s="540"/>
      <c r="BT30" s="540"/>
      <c r="BU30" s="541"/>
      <c r="BV30" s="539">
        <v>1102370</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安芸地区衛生施設管理組合（一般会計）</v>
      </c>
      <c r="BZ34" s="611"/>
      <c r="CA34" s="611"/>
      <c r="CB34" s="611"/>
      <c r="CC34" s="611"/>
      <c r="CD34" s="611"/>
      <c r="CE34" s="611"/>
      <c r="CF34" s="611"/>
      <c r="CG34" s="611"/>
      <c r="CH34" s="611"/>
      <c r="CI34" s="611"/>
      <c r="CJ34" s="611"/>
      <c r="CK34" s="611"/>
      <c r="CL34" s="611"/>
      <c r="CM34" s="611"/>
      <c r="CN34" s="175"/>
      <c r="CO34" s="610" t="str">
        <f>IF(CQ34="","",MAX(C34:D43,U34:V43,AM34:AN43,BE34:BF43,BW34:BX43)+1)</f>
        <v/>
      </c>
      <c r="CP34" s="610"/>
      <c r="CQ34" s="611" t="str">
        <f>IF('各会計、関係団体の財政状況及び健全化判断比率'!BS7="","",'各会計、関係団体の財政状況及び健全化判断比率'!BS7)</f>
        <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安芸地区衛生施設管理組合（安芸地区広域ごみ焼却場事業特別会計）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広島県市町総合事務組合（一般会計）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広島県海田高等学校財産組合（一般会計）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広島県後期高齢者医療広域連合（一般会計）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12</v>
      </c>
      <c r="BX39" s="610"/>
      <c r="BY39" s="611" t="str">
        <f>IF('各会計、関係団体の財政状況及び健全化判断比率'!B73="","",'各会計、関係団体の財政状況及び健全化判断比率'!B73)</f>
        <v>広島県後期高齢者医療広域連合（特別会計）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6lAxW0c3qUTPCw9aoSCe4cBz6K/A2P/Fd3msGqzVJAt4tOFXLyv8obKjm5WJZj9wOSuPppT2dj66foFukuaIjg==" saltValue="N2mLVdZMVlgT0o5s+yKcj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58" t="s">
        <v>3</v>
      </c>
      <c r="D47" s="1158"/>
      <c r="E47" s="1159"/>
      <c r="F47" s="11">
        <v>33.35</v>
      </c>
      <c r="G47" s="12">
        <v>34.93</v>
      </c>
      <c r="H47" s="12">
        <v>35.04</v>
      </c>
      <c r="I47" s="12">
        <v>34.83</v>
      </c>
      <c r="J47" s="13">
        <v>33.74</v>
      </c>
    </row>
    <row r="48" spans="2:10" ht="57.75" customHeight="1" x14ac:dyDescent="0.15">
      <c r="B48" s="14"/>
      <c r="C48" s="1160" t="s">
        <v>4</v>
      </c>
      <c r="D48" s="1160"/>
      <c r="E48" s="1161"/>
      <c r="F48" s="15">
        <v>6.44</v>
      </c>
      <c r="G48" s="16">
        <v>8.57</v>
      </c>
      <c r="H48" s="16">
        <v>7.41</v>
      </c>
      <c r="I48" s="16">
        <v>8.8000000000000007</v>
      </c>
      <c r="J48" s="17">
        <v>8.27</v>
      </c>
    </row>
    <row r="49" spans="2:10" ht="57.75" customHeight="1" thickBot="1" x14ac:dyDescent="0.2">
      <c r="B49" s="18"/>
      <c r="C49" s="1162" t="s">
        <v>5</v>
      </c>
      <c r="D49" s="1162"/>
      <c r="E49" s="1163"/>
      <c r="F49" s="19" t="s">
        <v>529</v>
      </c>
      <c r="G49" s="20">
        <v>1.82</v>
      </c>
      <c r="H49" s="20">
        <v>6.49</v>
      </c>
      <c r="I49" s="20">
        <v>1.04</v>
      </c>
      <c r="J49" s="21" t="s">
        <v>530</v>
      </c>
    </row>
    <row r="50" spans="2:10" x14ac:dyDescent="0.15"/>
  </sheetData>
  <sheetProtection algorithmName="SHA-512" hashValue="L+AMO/Qx/CHDvJaMTNE+p0Rua0kb1aPfVePT791+asZ9y+xYim3RKOOq18hSoJ48SZx3RsQf5EJFyCbQ9EvX1g==" saltValue="jMKQbsm4oZg+0XotiyI2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937</v>
      </c>
      <c r="L45" s="58">
        <v>907</v>
      </c>
      <c r="M45" s="58">
        <v>968</v>
      </c>
      <c r="N45" s="58">
        <v>969</v>
      </c>
      <c r="O45" s="59">
        <v>978</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485</v>
      </c>
      <c r="L46" s="62" t="s">
        <v>485</v>
      </c>
      <c r="M46" s="62" t="s">
        <v>485</v>
      </c>
      <c r="N46" s="62" t="s">
        <v>485</v>
      </c>
      <c r="O46" s="63" t="s">
        <v>485</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485</v>
      </c>
      <c r="L47" s="62" t="s">
        <v>485</v>
      </c>
      <c r="M47" s="62" t="s">
        <v>485</v>
      </c>
      <c r="N47" s="62" t="s">
        <v>485</v>
      </c>
      <c r="O47" s="63" t="s">
        <v>485</v>
      </c>
      <c r="P47" s="46"/>
      <c r="Q47" s="46"/>
      <c r="R47" s="46"/>
      <c r="S47" s="46"/>
      <c r="T47" s="46"/>
      <c r="U47" s="46"/>
    </row>
    <row r="48" spans="1:21" ht="30.75" customHeight="1" x14ac:dyDescent="0.15">
      <c r="A48" s="46"/>
      <c r="B48" s="1166"/>
      <c r="C48" s="1167"/>
      <c r="D48" s="60"/>
      <c r="E48" s="1172" t="s">
        <v>13</v>
      </c>
      <c r="F48" s="1172"/>
      <c r="G48" s="1172"/>
      <c r="H48" s="1172"/>
      <c r="I48" s="1172"/>
      <c r="J48" s="1173"/>
      <c r="K48" s="61">
        <v>312</v>
      </c>
      <c r="L48" s="62">
        <v>288</v>
      </c>
      <c r="M48" s="62">
        <v>317</v>
      </c>
      <c r="N48" s="62">
        <v>419</v>
      </c>
      <c r="O48" s="63">
        <v>299</v>
      </c>
      <c r="P48" s="46"/>
      <c r="Q48" s="46"/>
      <c r="R48" s="46"/>
      <c r="S48" s="46"/>
      <c r="T48" s="46"/>
      <c r="U48" s="46"/>
    </row>
    <row r="49" spans="1:21" ht="30.75" customHeight="1" x14ac:dyDescent="0.15">
      <c r="A49" s="46"/>
      <c r="B49" s="1166"/>
      <c r="C49" s="1167"/>
      <c r="D49" s="60"/>
      <c r="E49" s="1172" t="s">
        <v>14</v>
      </c>
      <c r="F49" s="1172"/>
      <c r="G49" s="1172"/>
      <c r="H49" s="1172"/>
      <c r="I49" s="1172"/>
      <c r="J49" s="1173"/>
      <c r="K49" s="61">
        <v>3</v>
      </c>
      <c r="L49" s="62">
        <v>27</v>
      </c>
      <c r="M49" s="62">
        <v>39</v>
      </c>
      <c r="N49" s="62">
        <v>39</v>
      </c>
      <c r="O49" s="63">
        <v>39</v>
      </c>
      <c r="P49" s="46"/>
      <c r="Q49" s="46"/>
      <c r="R49" s="46"/>
      <c r="S49" s="46"/>
      <c r="T49" s="46"/>
      <c r="U49" s="46"/>
    </row>
    <row r="50" spans="1:21" ht="30.75" customHeight="1" x14ac:dyDescent="0.15">
      <c r="A50" s="46"/>
      <c r="B50" s="1166"/>
      <c r="C50" s="1167"/>
      <c r="D50" s="60"/>
      <c r="E50" s="1172" t="s">
        <v>15</v>
      </c>
      <c r="F50" s="1172"/>
      <c r="G50" s="1172"/>
      <c r="H50" s="1172"/>
      <c r="I50" s="1172"/>
      <c r="J50" s="1173"/>
      <c r="K50" s="61" t="s">
        <v>485</v>
      </c>
      <c r="L50" s="62" t="s">
        <v>485</v>
      </c>
      <c r="M50" s="62" t="s">
        <v>485</v>
      </c>
      <c r="N50" s="62" t="s">
        <v>485</v>
      </c>
      <c r="O50" s="63" t="s">
        <v>485</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485</v>
      </c>
      <c r="L51" s="62" t="s">
        <v>485</v>
      </c>
      <c r="M51" s="62" t="s">
        <v>485</v>
      </c>
      <c r="N51" s="62" t="s">
        <v>485</v>
      </c>
      <c r="O51" s="63" t="s">
        <v>485</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961</v>
      </c>
      <c r="L52" s="62">
        <v>916</v>
      </c>
      <c r="M52" s="62">
        <v>948</v>
      </c>
      <c r="N52" s="62">
        <v>948</v>
      </c>
      <c r="O52" s="63">
        <v>889</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291</v>
      </c>
      <c r="L53" s="67">
        <v>306</v>
      </c>
      <c r="M53" s="67">
        <v>376</v>
      </c>
      <c r="N53" s="67">
        <v>479</v>
      </c>
      <c r="O53" s="68">
        <v>427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80" t="s">
        <v>24</v>
      </c>
      <c r="C58" s="1181"/>
      <c r="D58" s="1186" t="s">
        <v>25</v>
      </c>
      <c r="E58" s="1187"/>
      <c r="F58" s="1187"/>
      <c r="G58" s="1187"/>
      <c r="H58" s="1187"/>
      <c r="I58" s="1187"/>
      <c r="J58" s="1188"/>
      <c r="K58" s="81"/>
      <c r="L58" s="82"/>
      <c r="M58" s="82"/>
      <c r="N58" s="82"/>
      <c r="O58" s="83"/>
    </row>
    <row r="59" spans="1:21" ht="31.5" customHeight="1" x14ac:dyDescent="0.15">
      <c r="B59" s="1182"/>
      <c r="C59" s="1183"/>
      <c r="D59" s="1189" t="s">
        <v>26</v>
      </c>
      <c r="E59" s="1190"/>
      <c r="F59" s="1190"/>
      <c r="G59" s="1190"/>
      <c r="H59" s="1190"/>
      <c r="I59" s="1190"/>
      <c r="J59" s="1191"/>
      <c r="K59" s="84"/>
      <c r="L59" s="85"/>
      <c r="M59" s="85"/>
      <c r="N59" s="85"/>
      <c r="O59" s="86"/>
    </row>
    <row r="60" spans="1:21" ht="31.5" customHeight="1" thickBot="1" x14ac:dyDescent="0.2">
      <c r="B60" s="1184"/>
      <c r="C60" s="1185"/>
      <c r="D60" s="1192" t="s">
        <v>27</v>
      </c>
      <c r="E60" s="1193"/>
      <c r="F60" s="1193"/>
      <c r="G60" s="1193"/>
      <c r="H60" s="1193"/>
      <c r="I60" s="1193"/>
      <c r="J60" s="1194"/>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7Lka44ADVhRjSAh3fiZpbzlqe9tqGbNnuiDVdHM7AWwGPI1GaPywNImzEVkLQ3t2VHMfuYTm34QCiFVFsmfZw==" saltValue="aOFpnswWwfLoxSzwRO9Ef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95" t="s">
        <v>30</v>
      </c>
      <c r="C41" s="1196"/>
      <c r="D41" s="103"/>
      <c r="E41" s="1201" t="s">
        <v>31</v>
      </c>
      <c r="F41" s="1201"/>
      <c r="G41" s="1201"/>
      <c r="H41" s="1202"/>
      <c r="I41" s="342">
        <v>9330</v>
      </c>
      <c r="J41" s="343">
        <v>9578</v>
      </c>
      <c r="K41" s="343">
        <v>9384</v>
      </c>
      <c r="L41" s="343">
        <v>10395</v>
      </c>
      <c r="M41" s="344">
        <v>10674</v>
      </c>
    </row>
    <row r="42" spans="2:13" ht="27.75" customHeight="1" x14ac:dyDescent="0.15">
      <c r="B42" s="1197"/>
      <c r="C42" s="1198"/>
      <c r="D42" s="104"/>
      <c r="E42" s="1203" t="s">
        <v>32</v>
      </c>
      <c r="F42" s="1203"/>
      <c r="G42" s="1203"/>
      <c r="H42" s="1204"/>
      <c r="I42" s="345" t="s">
        <v>485</v>
      </c>
      <c r="J42" s="346" t="s">
        <v>485</v>
      </c>
      <c r="K42" s="346" t="s">
        <v>485</v>
      </c>
      <c r="L42" s="346" t="s">
        <v>485</v>
      </c>
      <c r="M42" s="347" t="s">
        <v>485</v>
      </c>
    </row>
    <row r="43" spans="2:13" ht="27.75" customHeight="1" x14ac:dyDescent="0.15">
      <c r="B43" s="1197"/>
      <c r="C43" s="1198"/>
      <c r="D43" s="104"/>
      <c r="E43" s="1203" t="s">
        <v>33</v>
      </c>
      <c r="F43" s="1203"/>
      <c r="G43" s="1203"/>
      <c r="H43" s="1204"/>
      <c r="I43" s="345">
        <v>4428</v>
      </c>
      <c r="J43" s="346">
        <v>3730</v>
      </c>
      <c r="K43" s="346">
        <v>3467</v>
      </c>
      <c r="L43" s="346">
        <v>3849</v>
      </c>
      <c r="M43" s="347">
        <v>3362</v>
      </c>
    </row>
    <row r="44" spans="2:13" ht="27.75" customHeight="1" x14ac:dyDescent="0.15">
      <c r="B44" s="1197"/>
      <c r="C44" s="1198"/>
      <c r="D44" s="104"/>
      <c r="E44" s="1203" t="s">
        <v>34</v>
      </c>
      <c r="F44" s="1203"/>
      <c r="G44" s="1203"/>
      <c r="H44" s="1204"/>
      <c r="I44" s="345">
        <v>462</v>
      </c>
      <c r="J44" s="346">
        <v>436</v>
      </c>
      <c r="K44" s="346">
        <v>438</v>
      </c>
      <c r="L44" s="346">
        <v>399</v>
      </c>
      <c r="M44" s="347">
        <v>361</v>
      </c>
    </row>
    <row r="45" spans="2:13" ht="27.75" customHeight="1" x14ac:dyDescent="0.15">
      <c r="B45" s="1197"/>
      <c r="C45" s="1198"/>
      <c r="D45" s="104"/>
      <c r="E45" s="1203" t="s">
        <v>35</v>
      </c>
      <c r="F45" s="1203"/>
      <c r="G45" s="1203"/>
      <c r="H45" s="1204"/>
      <c r="I45" s="345">
        <v>774</v>
      </c>
      <c r="J45" s="346">
        <v>728</v>
      </c>
      <c r="K45" s="346">
        <v>684</v>
      </c>
      <c r="L45" s="346">
        <v>700</v>
      </c>
      <c r="M45" s="347">
        <v>805</v>
      </c>
    </row>
    <row r="46" spans="2:13" ht="27.75" customHeight="1" x14ac:dyDescent="0.15">
      <c r="B46" s="1197"/>
      <c r="C46" s="1198"/>
      <c r="D46" s="105"/>
      <c r="E46" s="1203" t="s">
        <v>36</v>
      </c>
      <c r="F46" s="1203"/>
      <c r="G46" s="1203"/>
      <c r="H46" s="1204"/>
      <c r="I46" s="345" t="s">
        <v>485</v>
      </c>
      <c r="J46" s="346" t="s">
        <v>485</v>
      </c>
      <c r="K46" s="346" t="s">
        <v>485</v>
      </c>
      <c r="L46" s="346" t="s">
        <v>485</v>
      </c>
      <c r="M46" s="347" t="s">
        <v>485</v>
      </c>
    </row>
    <row r="47" spans="2:13" ht="27.75" customHeight="1" x14ac:dyDescent="0.15">
      <c r="B47" s="1197"/>
      <c r="C47" s="1198"/>
      <c r="D47" s="106"/>
      <c r="E47" s="1205" t="s">
        <v>37</v>
      </c>
      <c r="F47" s="1206"/>
      <c r="G47" s="1206"/>
      <c r="H47" s="1207"/>
      <c r="I47" s="345" t="s">
        <v>485</v>
      </c>
      <c r="J47" s="346" t="s">
        <v>485</v>
      </c>
      <c r="K47" s="346" t="s">
        <v>485</v>
      </c>
      <c r="L47" s="346" t="s">
        <v>485</v>
      </c>
      <c r="M47" s="347" t="s">
        <v>485</v>
      </c>
    </row>
    <row r="48" spans="2:13" ht="27.75" customHeight="1" x14ac:dyDescent="0.15">
      <c r="B48" s="1197"/>
      <c r="C48" s="1198"/>
      <c r="D48" s="104"/>
      <c r="E48" s="1203" t="s">
        <v>38</v>
      </c>
      <c r="F48" s="1203"/>
      <c r="G48" s="1203"/>
      <c r="H48" s="1204"/>
      <c r="I48" s="345" t="s">
        <v>485</v>
      </c>
      <c r="J48" s="346" t="s">
        <v>485</v>
      </c>
      <c r="K48" s="346" t="s">
        <v>485</v>
      </c>
      <c r="L48" s="346" t="s">
        <v>485</v>
      </c>
      <c r="M48" s="347" t="s">
        <v>485</v>
      </c>
    </row>
    <row r="49" spans="2:13" ht="27.75" customHeight="1" x14ac:dyDescent="0.15">
      <c r="B49" s="1199"/>
      <c r="C49" s="1200"/>
      <c r="D49" s="104"/>
      <c r="E49" s="1203" t="s">
        <v>39</v>
      </c>
      <c r="F49" s="1203"/>
      <c r="G49" s="1203"/>
      <c r="H49" s="1204"/>
      <c r="I49" s="345" t="s">
        <v>485</v>
      </c>
      <c r="J49" s="346" t="s">
        <v>485</v>
      </c>
      <c r="K49" s="346" t="s">
        <v>485</v>
      </c>
      <c r="L49" s="346" t="s">
        <v>485</v>
      </c>
      <c r="M49" s="347" t="s">
        <v>485</v>
      </c>
    </row>
    <row r="50" spans="2:13" ht="27.75" customHeight="1" x14ac:dyDescent="0.15">
      <c r="B50" s="1208" t="s">
        <v>40</v>
      </c>
      <c r="C50" s="1209"/>
      <c r="D50" s="107"/>
      <c r="E50" s="1203" t="s">
        <v>41</v>
      </c>
      <c r="F50" s="1203"/>
      <c r="G50" s="1203"/>
      <c r="H50" s="1204"/>
      <c r="I50" s="345">
        <v>2829</v>
      </c>
      <c r="J50" s="346">
        <v>4009</v>
      </c>
      <c r="K50" s="346">
        <v>4203</v>
      </c>
      <c r="L50" s="346">
        <v>4137</v>
      </c>
      <c r="M50" s="347">
        <v>3718</v>
      </c>
    </row>
    <row r="51" spans="2:13" ht="27.75" customHeight="1" x14ac:dyDescent="0.15">
      <c r="B51" s="1197"/>
      <c r="C51" s="1198"/>
      <c r="D51" s="104"/>
      <c r="E51" s="1203" t="s">
        <v>42</v>
      </c>
      <c r="F51" s="1203"/>
      <c r="G51" s="1203"/>
      <c r="H51" s="1204"/>
      <c r="I51" s="345" t="s">
        <v>485</v>
      </c>
      <c r="J51" s="346" t="s">
        <v>485</v>
      </c>
      <c r="K51" s="346" t="s">
        <v>485</v>
      </c>
      <c r="L51" s="346" t="s">
        <v>485</v>
      </c>
      <c r="M51" s="347" t="s">
        <v>485</v>
      </c>
    </row>
    <row r="52" spans="2:13" ht="27.75" customHeight="1" x14ac:dyDescent="0.15">
      <c r="B52" s="1199"/>
      <c r="C52" s="1200"/>
      <c r="D52" s="104"/>
      <c r="E52" s="1203" t="s">
        <v>43</v>
      </c>
      <c r="F52" s="1203"/>
      <c r="G52" s="1203"/>
      <c r="H52" s="1204"/>
      <c r="I52" s="345">
        <v>11783</v>
      </c>
      <c r="J52" s="346">
        <v>11944</v>
      </c>
      <c r="K52" s="346">
        <v>11924</v>
      </c>
      <c r="L52" s="346">
        <v>11823</v>
      </c>
      <c r="M52" s="347">
        <v>11426</v>
      </c>
    </row>
    <row r="53" spans="2:13" ht="27.75" customHeight="1" thickBot="1" x14ac:dyDescent="0.2">
      <c r="B53" s="1210" t="s">
        <v>19</v>
      </c>
      <c r="C53" s="1211"/>
      <c r="D53" s="108"/>
      <c r="E53" s="1212" t="s">
        <v>44</v>
      </c>
      <c r="F53" s="1212"/>
      <c r="G53" s="1212"/>
      <c r="H53" s="1213"/>
      <c r="I53" s="348">
        <v>381</v>
      </c>
      <c r="J53" s="349">
        <v>-1482</v>
      </c>
      <c r="K53" s="349">
        <v>-2155</v>
      </c>
      <c r="L53" s="349">
        <v>-617</v>
      </c>
      <c r="M53" s="350">
        <v>58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RjAwPQdicY6krW5N36U++N45Eo0Jrp4osqxNShiU8ExJSoyjrtA86BFCUlRtnzY8fTPdu1t6PET36DVlEEy/Q==" saltValue="ISG7kJbpsIULzYt822IL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222" t="s">
        <v>46</v>
      </c>
      <c r="D55" s="1222"/>
      <c r="E55" s="1223"/>
      <c r="F55" s="120">
        <v>2449</v>
      </c>
      <c r="G55" s="120">
        <v>2432</v>
      </c>
      <c r="H55" s="121">
        <v>2396</v>
      </c>
    </row>
    <row r="56" spans="2:8" ht="52.5" customHeight="1" x14ac:dyDescent="0.15">
      <c r="B56" s="122"/>
      <c r="C56" s="1224" t="s">
        <v>47</v>
      </c>
      <c r="D56" s="1224"/>
      <c r="E56" s="1225"/>
      <c r="F56" s="123">
        <v>0</v>
      </c>
      <c r="G56" s="123">
        <v>0</v>
      </c>
      <c r="H56" s="124">
        <v>0</v>
      </c>
    </row>
    <row r="57" spans="2:8" ht="53.25" customHeight="1" x14ac:dyDescent="0.15">
      <c r="B57" s="122"/>
      <c r="C57" s="1226" t="s">
        <v>48</v>
      </c>
      <c r="D57" s="1226"/>
      <c r="E57" s="1227"/>
      <c r="F57" s="125">
        <v>1235</v>
      </c>
      <c r="G57" s="125">
        <v>1102</v>
      </c>
      <c r="H57" s="126">
        <v>412</v>
      </c>
    </row>
    <row r="58" spans="2:8" ht="45.75" customHeight="1" x14ac:dyDescent="0.15">
      <c r="B58" s="127"/>
      <c r="C58" s="1214" t="s">
        <v>545</v>
      </c>
      <c r="D58" s="1215"/>
      <c r="E58" s="1216"/>
      <c r="F58" s="128">
        <v>1159</v>
      </c>
      <c r="G58" s="128">
        <v>1024</v>
      </c>
      <c r="H58" s="129">
        <v>345</v>
      </c>
    </row>
    <row r="59" spans="2:8" ht="45.75" customHeight="1" x14ac:dyDescent="0.15">
      <c r="B59" s="127"/>
      <c r="C59" s="1214" t="s">
        <v>546</v>
      </c>
      <c r="D59" s="1215"/>
      <c r="E59" s="1216"/>
      <c r="F59" s="128">
        <v>40</v>
      </c>
      <c r="G59" s="128">
        <v>40</v>
      </c>
      <c r="H59" s="129">
        <v>39</v>
      </c>
    </row>
    <row r="60" spans="2:8" ht="45.75" customHeight="1" x14ac:dyDescent="0.15">
      <c r="B60" s="127"/>
      <c r="C60" s="1214" t="s">
        <v>547</v>
      </c>
      <c r="D60" s="1215"/>
      <c r="E60" s="1216"/>
      <c r="F60" s="128">
        <v>30</v>
      </c>
      <c r="G60" s="128">
        <v>29</v>
      </c>
      <c r="H60" s="129">
        <v>28</v>
      </c>
    </row>
    <row r="61" spans="2:8" ht="45.75" customHeight="1" x14ac:dyDescent="0.15">
      <c r="B61" s="127"/>
      <c r="C61" s="1214" t="s">
        <v>548</v>
      </c>
      <c r="D61" s="1215"/>
      <c r="E61" s="1216"/>
      <c r="F61" s="128">
        <v>6</v>
      </c>
      <c r="G61" s="128">
        <v>9</v>
      </c>
      <c r="H61" s="129">
        <v>0</v>
      </c>
    </row>
    <row r="62" spans="2:8" ht="45.75" customHeight="1" thickBot="1" x14ac:dyDescent="0.2">
      <c r="B62" s="130"/>
      <c r="C62" s="1217"/>
      <c r="D62" s="1218"/>
      <c r="E62" s="1219"/>
      <c r="F62" s="131"/>
      <c r="G62" s="131"/>
      <c r="H62" s="132"/>
    </row>
    <row r="63" spans="2:8" ht="52.5" customHeight="1" thickBot="1" x14ac:dyDescent="0.2">
      <c r="B63" s="133"/>
      <c r="C63" s="1220" t="s">
        <v>49</v>
      </c>
      <c r="D63" s="1220"/>
      <c r="E63" s="1221"/>
      <c r="F63" s="134">
        <v>3684</v>
      </c>
      <c r="G63" s="134">
        <v>3535</v>
      </c>
      <c r="H63" s="135">
        <v>2808</v>
      </c>
    </row>
    <row r="64" spans="2:8" x14ac:dyDescent="0.15"/>
  </sheetData>
  <sheetProtection algorithmName="SHA-512" hashValue="wFjjvAvZaeE0LwsrcZxtstd95m0+KkTqr0m4+A7v/G9nGfI7aNsVjrEZpc8STOCVfVt6kKvZdQxUodjoVNkObw==" saltValue="hk7ZYNpFWg/Ci8+5Qzsd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F2C69-8EE1-456B-943D-7C5EEB4BBDEF}">
  <sheetPr>
    <pageSetUpPr fitToPage="1"/>
  </sheetPr>
  <dimension ref="A1:DE85"/>
  <sheetViews>
    <sheetView showGridLines="0" zoomScale="82"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556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557</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6" t="s">
        <v>566</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x14ac:dyDescent="0.1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x14ac:dyDescent="0.1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x14ac:dyDescent="0.1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x14ac:dyDescent="0.1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558</v>
      </c>
    </row>
    <row r="50" spans="1:109" x14ac:dyDescent="0.15">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524</v>
      </c>
      <c r="BQ50" s="1234"/>
      <c r="BR50" s="1234"/>
      <c r="BS50" s="1234"/>
      <c r="BT50" s="1234"/>
      <c r="BU50" s="1234"/>
      <c r="BV50" s="1234"/>
      <c r="BW50" s="1234"/>
      <c r="BX50" s="1234" t="s">
        <v>525</v>
      </c>
      <c r="BY50" s="1234"/>
      <c r="BZ50" s="1234"/>
      <c r="CA50" s="1234"/>
      <c r="CB50" s="1234"/>
      <c r="CC50" s="1234"/>
      <c r="CD50" s="1234"/>
      <c r="CE50" s="1234"/>
      <c r="CF50" s="1234" t="s">
        <v>526</v>
      </c>
      <c r="CG50" s="1234"/>
      <c r="CH50" s="1234"/>
      <c r="CI50" s="1234"/>
      <c r="CJ50" s="1234"/>
      <c r="CK50" s="1234"/>
      <c r="CL50" s="1234"/>
      <c r="CM50" s="1234"/>
      <c r="CN50" s="1234" t="s">
        <v>527</v>
      </c>
      <c r="CO50" s="1234"/>
      <c r="CP50" s="1234"/>
      <c r="CQ50" s="1234"/>
      <c r="CR50" s="1234"/>
      <c r="CS50" s="1234"/>
      <c r="CT50" s="1234"/>
      <c r="CU50" s="1234"/>
      <c r="CV50" s="1234" t="s">
        <v>528</v>
      </c>
      <c r="CW50" s="1234"/>
      <c r="CX50" s="1234"/>
      <c r="CY50" s="1234"/>
      <c r="CZ50" s="1234"/>
      <c r="DA50" s="1234"/>
      <c r="DB50" s="1234"/>
      <c r="DC50" s="1234"/>
    </row>
    <row r="51" spans="1:109" ht="13.5" customHeight="1" x14ac:dyDescent="0.15">
      <c r="B51" s="259"/>
      <c r="G51" s="1245"/>
      <c r="H51" s="1245"/>
      <c r="I51" s="1249"/>
      <c r="J51" s="1249"/>
      <c r="K51" s="1235"/>
      <c r="L51" s="1235"/>
      <c r="M51" s="1235"/>
      <c r="N51" s="1235"/>
      <c r="AM51" s="359"/>
      <c r="AN51" s="1233" t="s">
        <v>559</v>
      </c>
      <c r="AO51" s="1233"/>
      <c r="AP51" s="1233"/>
      <c r="AQ51" s="1233"/>
      <c r="AR51" s="1233"/>
      <c r="AS51" s="1233"/>
      <c r="AT51" s="1233"/>
      <c r="AU51" s="1233"/>
      <c r="AV51" s="1233"/>
      <c r="AW51" s="1233"/>
      <c r="AX51" s="1233"/>
      <c r="AY51" s="1233"/>
      <c r="AZ51" s="1233"/>
      <c r="BA51" s="1233"/>
      <c r="BB51" s="1233" t="s">
        <v>560</v>
      </c>
      <c r="BC51" s="1233"/>
      <c r="BD51" s="1233"/>
      <c r="BE51" s="1233"/>
      <c r="BF51" s="1233"/>
      <c r="BG51" s="1233"/>
      <c r="BH51" s="1233"/>
      <c r="BI51" s="1233"/>
      <c r="BJ51" s="1233"/>
      <c r="BK51" s="1233"/>
      <c r="BL51" s="1233"/>
      <c r="BM51" s="1233"/>
      <c r="BN51" s="1233"/>
      <c r="BO51" s="1233"/>
      <c r="BP51" s="1230">
        <v>7.1</v>
      </c>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v>0.9</v>
      </c>
      <c r="CW51" s="1230"/>
      <c r="CX51" s="1230"/>
      <c r="CY51" s="1230"/>
      <c r="CZ51" s="1230"/>
      <c r="DA51" s="1230"/>
      <c r="DB51" s="1230"/>
      <c r="DC51" s="1230"/>
    </row>
    <row r="52" spans="1:109" x14ac:dyDescent="0.15">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561</v>
      </c>
      <c r="BC53" s="1233"/>
      <c r="BD53" s="1233"/>
      <c r="BE53" s="1233"/>
      <c r="BF53" s="1233"/>
      <c r="BG53" s="1233"/>
      <c r="BH53" s="1233"/>
      <c r="BI53" s="1233"/>
      <c r="BJ53" s="1233"/>
      <c r="BK53" s="1233"/>
      <c r="BL53" s="1233"/>
      <c r="BM53" s="1233"/>
      <c r="BN53" s="1233"/>
      <c r="BO53" s="1233"/>
      <c r="BP53" s="1230">
        <v>65.900000000000006</v>
      </c>
      <c r="BQ53" s="1230"/>
      <c r="BR53" s="1230"/>
      <c r="BS53" s="1230"/>
      <c r="BT53" s="1230"/>
      <c r="BU53" s="1230"/>
      <c r="BV53" s="1230"/>
      <c r="BW53" s="1230"/>
      <c r="BX53" s="1230">
        <v>66.7</v>
      </c>
      <c r="BY53" s="1230"/>
      <c r="BZ53" s="1230"/>
      <c r="CA53" s="1230"/>
      <c r="CB53" s="1230"/>
      <c r="CC53" s="1230"/>
      <c r="CD53" s="1230"/>
      <c r="CE53" s="1230"/>
      <c r="CF53" s="1230">
        <v>68.3</v>
      </c>
      <c r="CG53" s="1230"/>
      <c r="CH53" s="1230"/>
      <c r="CI53" s="1230"/>
      <c r="CJ53" s="1230"/>
      <c r="CK53" s="1230"/>
      <c r="CL53" s="1230"/>
      <c r="CM53" s="1230"/>
      <c r="CN53" s="1230">
        <v>69.8</v>
      </c>
      <c r="CO53" s="1230"/>
      <c r="CP53" s="1230"/>
      <c r="CQ53" s="1230"/>
      <c r="CR53" s="1230"/>
      <c r="CS53" s="1230"/>
      <c r="CT53" s="1230"/>
      <c r="CU53" s="1230"/>
      <c r="CV53" s="1230">
        <v>65.400000000000006</v>
      </c>
      <c r="CW53" s="1230"/>
      <c r="CX53" s="1230"/>
      <c r="CY53" s="1230"/>
      <c r="CZ53" s="1230"/>
      <c r="DA53" s="1230"/>
      <c r="DB53" s="1230"/>
      <c r="DC53" s="1230"/>
    </row>
    <row r="54" spans="1:109" x14ac:dyDescent="0.15">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358"/>
      <c r="B55" s="259"/>
      <c r="G55" s="1228"/>
      <c r="H55" s="1228"/>
      <c r="I55" s="1228"/>
      <c r="J55" s="1228"/>
      <c r="K55" s="1235"/>
      <c r="L55" s="1235"/>
      <c r="M55" s="1235"/>
      <c r="N55" s="1235"/>
      <c r="AN55" s="1234" t="s">
        <v>562</v>
      </c>
      <c r="AO55" s="1234"/>
      <c r="AP55" s="1234"/>
      <c r="AQ55" s="1234"/>
      <c r="AR55" s="1234"/>
      <c r="AS55" s="1234"/>
      <c r="AT55" s="1234"/>
      <c r="AU55" s="1234"/>
      <c r="AV55" s="1234"/>
      <c r="AW55" s="1234"/>
      <c r="AX55" s="1234"/>
      <c r="AY55" s="1234"/>
      <c r="AZ55" s="1234"/>
      <c r="BA55" s="1234"/>
      <c r="BB55" s="1233" t="s">
        <v>560</v>
      </c>
      <c r="BC55" s="1233"/>
      <c r="BD55" s="1233"/>
      <c r="BE55" s="1233"/>
      <c r="BF55" s="1233"/>
      <c r="BG55" s="1233"/>
      <c r="BH55" s="1233"/>
      <c r="BI55" s="1233"/>
      <c r="BJ55" s="1233"/>
      <c r="BK55" s="1233"/>
      <c r="BL55" s="1233"/>
      <c r="BM55" s="1233"/>
      <c r="BN55" s="1233"/>
      <c r="BO55" s="1233"/>
      <c r="BP55" s="1230">
        <v>20.3</v>
      </c>
      <c r="BQ55" s="1230"/>
      <c r="BR55" s="1230"/>
      <c r="BS55" s="1230"/>
      <c r="BT55" s="1230"/>
      <c r="BU55" s="1230"/>
      <c r="BV55" s="1230"/>
      <c r="BW55" s="1230"/>
      <c r="BX55" s="1230">
        <v>15.5</v>
      </c>
      <c r="BY55" s="1230"/>
      <c r="BZ55" s="1230"/>
      <c r="CA55" s="1230"/>
      <c r="CB55" s="1230"/>
      <c r="CC55" s="1230"/>
      <c r="CD55" s="1230"/>
      <c r="CE55" s="1230"/>
      <c r="CF55" s="1230">
        <v>4.5999999999999996</v>
      </c>
      <c r="CG55" s="1230"/>
      <c r="CH55" s="1230"/>
      <c r="CI55" s="1230"/>
      <c r="CJ55" s="1230"/>
      <c r="CK55" s="1230"/>
      <c r="CL55" s="1230"/>
      <c r="CM55" s="1230"/>
      <c r="CN55" s="1230">
        <v>1.6</v>
      </c>
      <c r="CO55" s="1230"/>
      <c r="CP55" s="1230"/>
      <c r="CQ55" s="1230"/>
      <c r="CR55" s="1230"/>
      <c r="CS55" s="1230"/>
      <c r="CT55" s="1230"/>
      <c r="CU55" s="1230"/>
      <c r="CV55" s="1230">
        <v>0</v>
      </c>
      <c r="CW55" s="1230"/>
      <c r="CX55" s="1230"/>
      <c r="CY55" s="1230"/>
      <c r="CZ55" s="1230"/>
      <c r="DA55" s="1230"/>
      <c r="DB55" s="1230"/>
      <c r="DC55" s="1230"/>
    </row>
    <row r="56" spans="1:109" x14ac:dyDescent="0.15">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x14ac:dyDescent="0.15">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561</v>
      </c>
      <c r="BC57" s="1233"/>
      <c r="BD57" s="1233"/>
      <c r="BE57" s="1233"/>
      <c r="BF57" s="1233"/>
      <c r="BG57" s="1233"/>
      <c r="BH57" s="1233"/>
      <c r="BI57" s="1233"/>
      <c r="BJ57" s="1233"/>
      <c r="BK57" s="1233"/>
      <c r="BL57" s="1233"/>
      <c r="BM57" s="1233"/>
      <c r="BN57" s="1233"/>
      <c r="BO57" s="1233"/>
      <c r="BP57" s="1230">
        <v>60.4</v>
      </c>
      <c r="BQ57" s="1230"/>
      <c r="BR57" s="1230"/>
      <c r="BS57" s="1230"/>
      <c r="BT57" s="1230"/>
      <c r="BU57" s="1230"/>
      <c r="BV57" s="1230"/>
      <c r="BW57" s="1230"/>
      <c r="BX57" s="1230">
        <v>61.5</v>
      </c>
      <c r="BY57" s="1230"/>
      <c r="BZ57" s="1230"/>
      <c r="CA57" s="1230"/>
      <c r="CB57" s="1230"/>
      <c r="CC57" s="1230"/>
      <c r="CD57" s="1230"/>
      <c r="CE57" s="1230"/>
      <c r="CF57" s="1230">
        <v>61.3</v>
      </c>
      <c r="CG57" s="1230"/>
      <c r="CH57" s="1230"/>
      <c r="CI57" s="1230"/>
      <c r="CJ57" s="1230"/>
      <c r="CK57" s="1230"/>
      <c r="CL57" s="1230"/>
      <c r="CM57" s="1230"/>
      <c r="CN57" s="1230">
        <v>62.4</v>
      </c>
      <c r="CO57" s="1230"/>
      <c r="CP57" s="1230"/>
      <c r="CQ57" s="1230"/>
      <c r="CR57" s="1230"/>
      <c r="CS57" s="1230"/>
      <c r="CT57" s="1230"/>
      <c r="CU57" s="1230"/>
      <c r="CV57" s="1230">
        <v>63.5</v>
      </c>
      <c r="CW57" s="1230"/>
      <c r="CX57" s="1230"/>
      <c r="CY57" s="1230"/>
      <c r="CZ57" s="1230"/>
      <c r="DA57" s="1230"/>
      <c r="DB57" s="1230"/>
      <c r="DC57" s="1230"/>
      <c r="DD57" s="363"/>
      <c r="DE57" s="362"/>
    </row>
    <row r="58" spans="1:109" s="358" customFormat="1" x14ac:dyDescent="0.15">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563</v>
      </c>
    </row>
    <row r="64" spans="1:109" x14ac:dyDescent="0.15">
      <c r="B64" s="259"/>
      <c r="G64" s="357"/>
      <c r="I64" s="369"/>
      <c r="J64" s="369"/>
      <c r="K64" s="369"/>
      <c r="L64" s="369"/>
      <c r="M64" s="369"/>
      <c r="N64" s="370"/>
      <c r="AM64" s="357"/>
      <c r="AN64" s="357" t="s">
        <v>557</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9" s="261" customFormat="1" x14ac:dyDescent="0.15">
      <c r="B65" s="259"/>
      <c r="C65" s="255"/>
      <c r="D65" s="255"/>
      <c r="E65" s="255"/>
      <c r="F65" s="255"/>
      <c r="G65" s="255"/>
      <c r="H65" s="255"/>
      <c r="I65" s="255"/>
      <c r="J65" s="255"/>
      <c r="K65" s="255"/>
      <c r="L65" s="255"/>
      <c r="M65" s="255"/>
      <c r="N65" s="255"/>
      <c r="O65" s="255"/>
      <c r="P65" s="255"/>
      <c r="Q65" s="255"/>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1236" t="s">
        <v>565</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c r="DE65" s="259"/>
    </row>
    <row r="66" spans="2:109" s="261" customFormat="1" x14ac:dyDescent="0.15">
      <c r="B66" s="259"/>
      <c r="C66" s="255"/>
      <c r="D66" s="255"/>
      <c r="E66" s="255"/>
      <c r="F66" s="255"/>
      <c r="G66" s="255"/>
      <c r="H66" s="255"/>
      <c r="I66" s="255"/>
      <c r="J66" s="255"/>
      <c r="K66" s="255"/>
      <c r="L66" s="255"/>
      <c r="M66" s="255"/>
      <c r="N66" s="255"/>
      <c r="O66" s="255"/>
      <c r="P66" s="255"/>
      <c r="Q66" s="255"/>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c r="DE66" s="259"/>
    </row>
    <row r="67" spans="2:109" s="261" customFormat="1" x14ac:dyDescent="0.15">
      <c r="B67" s="259"/>
      <c r="C67" s="255"/>
      <c r="D67" s="255"/>
      <c r="E67" s="255"/>
      <c r="F67" s="255"/>
      <c r="G67" s="255"/>
      <c r="H67" s="255"/>
      <c r="I67" s="255"/>
      <c r="J67" s="255"/>
      <c r="K67" s="255"/>
      <c r="L67" s="255"/>
      <c r="M67" s="255"/>
      <c r="N67" s="255"/>
      <c r="O67" s="255"/>
      <c r="P67" s="255"/>
      <c r="Q67" s="255"/>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c r="DE67" s="259"/>
    </row>
    <row r="68" spans="2:109" s="261" customFormat="1" x14ac:dyDescent="0.15">
      <c r="B68" s="259"/>
      <c r="C68" s="255"/>
      <c r="D68" s="255"/>
      <c r="E68" s="255"/>
      <c r="F68" s="255"/>
      <c r="G68" s="255"/>
      <c r="H68" s="255"/>
      <c r="I68" s="255"/>
      <c r="J68" s="255"/>
      <c r="K68" s="255"/>
      <c r="L68" s="255"/>
      <c r="M68" s="255"/>
      <c r="N68" s="255"/>
      <c r="O68" s="255"/>
      <c r="P68" s="255"/>
      <c r="Q68" s="255"/>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c r="DE68" s="259"/>
    </row>
    <row r="69" spans="2:109" s="261" customFormat="1" x14ac:dyDescent="0.15">
      <c r="B69" s="259"/>
      <c r="C69" s="255"/>
      <c r="D69" s="255"/>
      <c r="E69" s="255"/>
      <c r="F69" s="255"/>
      <c r="G69" s="255"/>
      <c r="H69" s="255"/>
      <c r="I69" s="255"/>
      <c r="J69" s="255"/>
      <c r="K69" s="255"/>
      <c r="L69" s="255"/>
      <c r="M69" s="255"/>
      <c r="N69" s="255"/>
      <c r="O69" s="255"/>
      <c r="P69" s="255"/>
      <c r="Q69" s="255"/>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c r="DE69" s="259"/>
    </row>
    <row r="70" spans="2:109" s="261" customFormat="1" x14ac:dyDescent="0.15">
      <c r="B70" s="259"/>
      <c r="C70" s="255"/>
      <c r="D70" s="255"/>
      <c r="E70" s="255"/>
      <c r="F70" s="255"/>
      <c r="G70" s="255"/>
      <c r="H70" s="371"/>
      <c r="I70" s="371"/>
      <c r="J70" s="372"/>
      <c r="K70" s="372"/>
      <c r="L70" s="373"/>
      <c r="M70" s="372"/>
      <c r="N70" s="373"/>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359"/>
      <c r="AO70" s="359"/>
      <c r="AP70" s="359"/>
      <c r="AQ70" s="255"/>
      <c r="AR70" s="255"/>
      <c r="AS70" s="255"/>
      <c r="AT70" s="255"/>
      <c r="AU70" s="255"/>
      <c r="AV70" s="255"/>
      <c r="AW70" s="255"/>
      <c r="AX70" s="255"/>
      <c r="AY70" s="255"/>
      <c r="AZ70" s="359"/>
      <c r="BA70" s="359"/>
      <c r="BB70" s="359"/>
      <c r="BC70" s="255"/>
      <c r="BD70" s="255"/>
      <c r="BE70" s="255"/>
      <c r="BF70" s="255"/>
      <c r="BG70" s="255"/>
      <c r="BH70" s="255"/>
      <c r="BI70" s="255"/>
      <c r="BJ70" s="255"/>
      <c r="BK70" s="255"/>
      <c r="BL70" s="359"/>
      <c r="BM70" s="359"/>
      <c r="BN70" s="359"/>
      <c r="BO70" s="255"/>
      <c r="BP70" s="255"/>
      <c r="BQ70" s="255"/>
      <c r="BR70" s="255"/>
      <c r="BS70" s="255"/>
      <c r="BT70" s="255"/>
      <c r="BU70" s="255"/>
      <c r="BV70" s="255"/>
      <c r="BW70" s="255"/>
      <c r="BX70" s="359"/>
      <c r="BY70" s="359"/>
      <c r="BZ70" s="359"/>
      <c r="CA70" s="255"/>
      <c r="CB70" s="255"/>
      <c r="CC70" s="255"/>
      <c r="CD70" s="255"/>
      <c r="CE70" s="255"/>
      <c r="CF70" s="255"/>
      <c r="CG70" s="255"/>
      <c r="CH70" s="255"/>
      <c r="CI70" s="255"/>
      <c r="CJ70" s="359"/>
      <c r="CK70" s="359"/>
      <c r="CL70" s="359"/>
      <c r="CM70" s="255"/>
      <c r="CN70" s="255"/>
      <c r="CO70" s="255"/>
      <c r="CP70" s="255"/>
      <c r="CQ70" s="255"/>
      <c r="CR70" s="255"/>
      <c r="CS70" s="255"/>
      <c r="CT70" s="255"/>
      <c r="CU70" s="255"/>
      <c r="CV70" s="359"/>
      <c r="CW70" s="359"/>
      <c r="CX70" s="359"/>
      <c r="CY70" s="255"/>
      <c r="CZ70" s="255"/>
      <c r="DA70" s="255"/>
      <c r="DB70" s="255"/>
      <c r="DC70" s="255"/>
      <c r="DE70" s="259"/>
    </row>
    <row r="71" spans="2:109" s="261" customFormat="1" x14ac:dyDescent="0.15">
      <c r="B71" s="259"/>
      <c r="C71" s="255"/>
      <c r="D71" s="255"/>
      <c r="E71" s="255"/>
      <c r="F71" s="255"/>
      <c r="G71" s="374"/>
      <c r="H71" s="255"/>
      <c r="I71" s="375"/>
      <c r="J71" s="372"/>
      <c r="K71" s="372"/>
      <c r="L71" s="373"/>
      <c r="M71" s="372"/>
      <c r="N71" s="373"/>
      <c r="O71" s="255"/>
      <c r="P71" s="255"/>
      <c r="Q71" s="255"/>
      <c r="R71" s="255"/>
      <c r="S71" s="255"/>
      <c r="T71" s="255"/>
      <c r="U71" s="255"/>
      <c r="V71" s="255"/>
      <c r="W71" s="255"/>
      <c r="X71" s="255"/>
      <c r="Y71" s="255"/>
      <c r="Z71" s="255"/>
      <c r="AA71" s="255"/>
      <c r="AB71" s="255"/>
      <c r="AC71" s="255"/>
      <c r="AD71" s="255"/>
      <c r="AE71" s="255"/>
      <c r="AF71" s="255"/>
      <c r="AG71" s="255"/>
      <c r="AH71" s="255"/>
      <c r="AI71" s="255"/>
      <c r="AJ71" s="255"/>
      <c r="AK71" s="255"/>
      <c r="AL71" s="255"/>
      <c r="AM71" s="374"/>
      <c r="AN71" s="255" t="s">
        <v>558</v>
      </c>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c r="BR71" s="255"/>
      <c r="BS71" s="255"/>
      <c r="BT71" s="255"/>
      <c r="BU71" s="255"/>
      <c r="BV71" s="255"/>
      <c r="BW71" s="255"/>
      <c r="BX71" s="255"/>
      <c r="BY71" s="255"/>
      <c r="BZ71" s="255"/>
      <c r="CA71" s="255"/>
      <c r="CB71" s="255"/>
      <c r="CC71" s="255"/>
      <c r="CD71" s="255"/>
      <c r="CE71" s="255"/>
      <c r="CF71" s="255"/>
      <c r="CG71" s="255"/>
      <c r="CH71" s="255"/>
      <c r="CI71" s="255"/>
      <c r="CJ71" s="255"/>
      <c r="CK71" s="255"/>
      <c r="CL71" s="255"/>
      <c r="CM71" s="255"/>
      <c r="CN71" s="255"/>
      <c r="CO71" s="255"/>
      <c r="CP71" s="255"/>
      <c r="CQ71" s="255"/>
      <c r="CR71" s="255"/>
      <c r="CS71" s="255"/>
      <c r="CT71" s="255"/>
      <c r="CU71" s="255"/>
      <c r="CV71" s="255"/>
      <c r="CW71" s="255"/>
      <c r="CX71" s="255"/>
      <c r="CY71" s="255"/>
      <c r="CZ71" s="255"/>
      <c r="DA71" s="255"/>
      <c r="DB71" s="255"/>
      <c r="DC71" s="255"/>
      <c r="DE71" s="259"/>
    </row>
    <row r="72" spans="2:109" s="261" customFormat="1" x14ac:dyDescent="0.15">
      <c r="B72" s="259"/>
      <c r="C72" s="255"/>
      <c r="D72" s="255"/>
      <c r="E72" s="255"/>
      <c r="F72" s="255"/>
      <c r="G72" s="1228"/>
      <c r="H72" s="1228"/>
      <c r="I72" s="1228"/>
      <c r="J72" s="1228"/>
      <c r="K72" s="360"/>
      <c r="L72" s="360"/>
      <c r="M72" s="361"/>
      <c r="N72" s="361"/>
      <c r="O72" s="255"/>
      <c r="P72" s="255"/>
      <c r="Q72" s="255"/>
      <c r="R72" s="255"/>
      <c r="S72" s="255"/>
      <c r="T72" s="255"/>
      <c r="U72" s="255"/>
      <c r="V72" s="255"/>
      <c r="W72" s="255"/>
      <c r="X72" s="255"/>
      <c r="Y72" s="255"/>
      <c r="Z72" s="255"/>
      <c r="AA72" s="255"/>
      <c r="AB72" s="255"/>
      <c r="AC72" s="255"/>
      <c r="AD72" s="255"/>
      <c r="AE72" s="255"/>
      <c r="AF72" s="255"/>
      <c r="AG72" s="255"/>
      <c r="AH72" s="255"/>
      <c r="AI72" s="255"/>
      <c r="AJ72" s="255"/>
      <c r="AK72" s="255"/>
      <c r="AL72" s="255"/>
      <c r="AM72" s="255"/>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524</v>
      </c>
      <c r="BQ72" s="1234"/>
      <c r="BR72" s="1234"/>
      <c r="BS72" s="1234"/>
      <c r="BT72" s="1234"/>
      <c r="BU72" s="1234"/>
      <c r="BV72" s="1234"/>
      <c r="BW72" s="1234"/>
      <c r="BX72" s="1234" t="s">
        <v>525</v>
      </c>
      <c r="BY72" s="1234"/>
      <c r="BZ72" s="1234"/>
      <c r="CA72" s="1234"/>
      <c r="CB72" s="1234"/>
      <c r="CC72" s="1234"/>
      <c r="CD72" s="1234"/>
      <c r="CE72" s="1234"/>
      <c r="CF72" s="1234" t="s">
        <v>526</v>
      </c>
      <c r="CG72" s="1234"/>
      <c r="CH72" s="1234"/>
      <c r="CI72" s="1234"/>
      <c r="CJ72" s="1234"/>
      <c r="CK72" s="1234"/>
      <c r="CL72" s="1234"/>
      <c r="CM72" s="1234"/>
      <c r="CN72" s="1234" t="s">
        <v>527</v>
      </c>
      <c r="CO72" s="1234"/>
      <c r="CP72" s="1234"/>
      <c r="CQ72" s="1234"/>
      <c r="CR72" s="1234"/>
      <c r="CS72" s="1234"/>
      <c r="CT72" s="1234"/>
      <c r="CU72" s="1234"/>
      <c r="CV72" s="1234" t="s">
        <v>528</v>
      </c>
      <c r="CW72" s="1234"/>
      <c r="CX72" s="1234"/>
      <c r="CY72" s="1234"/>
      <c r="CZ72" s="1234"/>
      <c r="DA72" s="1234"/>
      <c r="DB72" s="1234"/>
      <c r="DC72" s="1234"/>
      <c r="DE72" s="259"/>
    </row>
    <row r="73" spans="2:109" s="261" customFormat="1" x14ac:dyDescent="0.15">
      <c r="B73" s="259"/>
      <c r="C73" s="255"/>
      <c r="D73" s="255"/>
      <c r="E73" s="255"/>
      <c r="F73" s="255"/>
      <c r="G73" s="1245"/>
      <c r="H73" s="1245"/>
      <c r="I73" s="1245"/>
      <c r="J73" s="1245"/>
      <c r="K73" s="1229"/>
      <c r="L73" s="1229"/>
      <c r="M73" s="1229"/>
      <c r="N73" s="1229"/>
      <c r="O73" s="255"/>
      <c r="P73" s="255"/>
      <c r="Q73" s="255"/>
      <c r="R73" s="255"/>
      <c r="S73" s="255"/>
      <c r="T73" s="255"/>
      <c r="U73" s="255"/>
      <c r="V73" s="255"/>
      <c r="W73" s="255"/>
      <c r="X73" s="255"/>
      <c r="Y73" s="255"/>
      <c r="Z73" s="255"/>
      <c r="AA73" s="255"/>
      <c r="AB73" s="255"/>
      <c r="AC73" s="255"/>
      <c r="AD73" s="255"/>
      <c r="AE73" s="255"/>
      <c r="AF73" s="255"/>
      <c r="AG73" s="255"/>
      <c r="AH73" s="255"/>
      <c r="AI73" s="255"/>
      <c r="AJ73" s="255"/>
      <c r="AK73" s="255"/>
      <c r="AL73" s="255"/>
      <c r="AM73" s="359"/>
      <c r="AN73" s="1233" t="s">
        <v>559</v>
      </c>
      <c r="AO73" s="1233"/>
      <c r="AP73" s="1233"/>
      <c r="AQ73" s="1233"/>
      <c r="AR73" s="1233"/>
      <c r="AS73" s="1233"/>
      <c r="AT73" s="1233"/>
      <c r="AU73" s="1233"/>
      <c r="AV73" s="1233"/>
      <c r="AW73" s="1233"/>
      <c r="AX73" s="1233"/>
      <c r="AY73" s="1233"/>
      <c r="AZ73" s="1233"/>
      <c r="BA73" s="1233"/>
      <c r="BB73" s="1233" t="s">
        <v>560</v>
      </c>
      <c r="BC73" s="1233"/>
      <c r="BD73" s="1233"/>
      <c r="BE73" s="1233"/>
      <c r="BF73" s="1233"/>
      <c r="BG73" s="1233"/>
      <c r="BH73" s="1233"/>
      <c r="BI73" s="1233"/>
      <c r="BJ73" s="1233"/>
      <c r="BK73" s="1233"/>
      <c r="BL73" s="1233"/>
      <c r="BM73" s="1233"/>
      <c r="BN73" s="1233"/>
      <c r="BO73" s="1233"/>
      <c r="BP73" s="1230">
        <v>7.1</v>
      </c>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v>0.9</v>
      </c>
      <c r="CW73" s="1230"/>
      <c r="CX73" s="1230"/>
      <c r="CY73" s="1230"/>
      <c r="CZ73" s="1230"/>
      <c r="DA73" s="1230"/>
      <c r="DB73" s="1230"/>
      <c r="DC73" s="1230"/>
      <c r="DE73" s="259"/>
    </row>
    <row r="74" spans="2:109" s="261" customFormat="1" x14ac:dyDescent="0.15">
      <c r="B74" s="259"/>
      <c r="C74" s="255"/>
      <c r="D74" s="255"/>
      <c r="E74" s="255"/>
      <c r="F74" s="255"/>
      <c r="G74" s="1245"/>
      <c r="H74" s="1245"/>
      <c r="I74" s="1245"/>
      <c r="J74" s="1245"/>
      <c r="K74" s="1229"/>
      <c r="L74" s="1229"/>
      <c r="M74" s="1229"/>
      <c r="N74" s="1229"/>
      <c r="O74" s="255"/>
      <c r="P74" s="255"/>
      <c r="Q74" s="255"/>
      <c r="R74" s="255"/>
      <c r="S74" s="255"/>
      <c r="T74" s="255"/>
      <c r="U74" s="255"/>
      <c r="V74" s="255"/>
      <c r="W74" s="255"/>
      <c r="X74" s="255"/>
      <c r="Y74" s="255"/>
      <c r="Z74" s="255"/>
      <c r="AA74" s="255"/>
      <c r="AB74" s="255"/>
      <c r="AC74" s="255"/>
      <c r="AD74" s="255"/>
      <c r="AE74" s="255"/>
      <c r="AF74" s="255"/>
      <c r="AG74" s="255"/>
      <c r="AH74" s="255"/>
      <c r="AI74" s="255"/>
      <c r="AJ74" s="255"/>
      <c r="AK74" s="255"/>
      <c r="AL74" s="255"/>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c r="DE74" s="259"/>
    </row>
    <row r="75" spans="2:109" s="261" customFormat="1" x14ac:dyDescent="0.15">
      <c r="B75" s="259"/>
      <c r="C75" s="255"/>
      <c r="D75" s="255"/>
      <c r="E75" s="255"/>
      <c r="F75" s="255"/>
      <c r="G75" s="1245"/>
      <c r="H75" s="1245"/>
      <c r="I75" s="1228"/>
      <c r="J75" s="1228"/>
      <c r="K75" s="1235"/>
      <c r="L75" s="1235"/>
      <c r="M75" s="1235"/>
      <c r="N75" s="1235"/>
      <c r="O75" s="255"/>
      <c r="P75" s="255"/>
      <c r="Q75" s="255"/>
      <c r="R75" s="255"/>
      <c r="S75" s="255"/>
      <c r="T75" s="255"/>
      <c r="U75" s="255"/>
      <c r="V75" s="255"/>
      <c r="W75" s="255"/>
      <c r="X75" s="255"/>
      <c r="Y75" s="255"/>
      <c r="Z75" s="255"/>
      <c r="AA75" s="255"/>
      <c r="AB75" s="255"/>
      <c r="AC75" s="255"/>
      <c r="AD75" s="255"/>
      <c r="AE75" s="255"/>
      <c r="AF75" s="255"/>
      <c r="AG75" s="255"/>
      <c r="AH75" s="255"/>
      <c r="AI75" s="255"/>
      <c r="AJ75" s="255"/>
      <c r="AK75" s="255"/>
      <c r="AL75" s="255"/>
      <c r="AM75" s="359"/>
      <c r="AN75" s="1233"/>
      <c r="AO75" s="1233"/>
      <c r="AP75" s="1233"/>
      <c r="AQ75" s="1233"/>
      <c r="AR75" s="1233"/>
      <c r="AS75" s="1233"/>
      <c r="AT75" s="1233"/>
      <c r="AU75" s="1233"/>
      <c r="AV75" s="1233"/>
      <c r="AW75" s="1233"/>
      <c r="AX75" s="1233"/>
      <c r="AY75" s="1233"/>
      <c r="AZ75" s="1233"/>
      <c r="BA75" s="1233"/>
      <c r="BB75" s="1233" t="s">
        <v>564</v>
      </c>
      <c r="BC75" s="1233"/>
      <c r="BD75" s="1233"/>
      <c r="BE75" s="1233"/>
      <c r="BF75" s="1233"/>
      <c r="BG75" s="1233"/>
      <c r="BH75" s="1233"/>
      <c r="BI75" s="1233"/>
      <c r="BJ75" s="1233"/>
      <c r="BK75" s="1233"/>
      <c r="BL75" s="1233"/>
      <c r="BM75" s="1233"/>
      <c r="BN75" s="1233"/>
      <c r="BO75" s="1233"/>
      <c r="BP75" s="1230">
        <v>7.6</v>
      </c>
      <c r="BQ75" s="1230"/>
      <c r="BR75" s="1230"/>
      <c r="BS75" s="1230"/>
      <c r="BT75" s="1230"/>
      <c r="BU75" s="1230"/>
      <c r="BV75" s="1230"/>
      <c r="BW75" s="1230"/>
      <c r="BX75" s="1230">
        <v>6.4</v>
      </c>
      <c r="BY75" s="1230"/>
      <c r="BZ75" s="1230"/>
      <c r="CA75" s="1230"/>
      <c r="CB75" s="1230"/>
      <c r="CC75" s="1230"/>
      <c r="CD75" s="1230"/>
      <c r="CE75" s="1230"/>
      <c r="CF75" s="1230">
        <v>5.7</v>
      </c>
      <c r="CG75" s="1230"/>
      <c r="CH75" s="1230"/>
      <c r="CI75" s="1230"/>
      <c r="CJ75" s="1230"/>
      <c r="CK75" s="1230"/>
      <c r="CL75" s="1230"/>
      <c r="CM75" s="1230"/>
      <c r="CN75" s="1230">
        <v>6.5</v>
      </c>
      <c r="CO75" s="1230"/>
      <c r="CP75" s="1230"/>
      <c r="CQ75" s="1230"/>
      <c r="CR75" s="1230"/>
      <c r="CS75" s="1230"/>
      <c r="CT75" s="1230"/>
      <c r="CU75" s="1230"/>
      <c r="CV75" s="1230">
        <v>7</v>
      </c>
      <c r="CW75" s="1230"/>
      <c r="CX75" s="1230"/>
      <c r="CY75" s="1230"/>
      <c r="CZ75" s="1230"/>
      <c r="DA75" s="1230"/>
      <c r="DB75" s="1230"/>
      <c r="DC75" s="1230"/>
      <c r="DE75" s="259"/>
    </row>
    <row r="76" spans="2:109" s="261" customFormat="1" x14ac:dyDescent="0.15">
      <c r="B76" s="259"/>
      <c r="C76" s="255"/>
      <c r="D76" s="255"/>
      <c r="E76" s="255"/>
      <c r="F76" s="255"/>
      <c r="G76" s="1245"/>
      <c r="H76" s="1245"/>
      <c r="I76" s="1228"/>
      <c r="J76" s="1228"/>
      <c r="K76" s="1235"/>
      <c r="L76" s="1235"/>
      <c r="M76" s="1235"/>
      <c r="N76" s="1235"/>
      <c r="O76" s="255"/>
      <c r="P76" s="255"/>
      <c r="Q76" s="255"/>
      <c r="R76" s="255"/>
      <c r="S76" s="255"/>
      <c r="T76" s="255"/>
      <c r="U76" s="255"/>
      <c r="V76" s="255"/>
      <c r="W76" s="255"/>
      <c r="X76" s="255"/>
      <c r="Y76" s="255"/>
      <c r="Z76" s="255"/>
      <c r="AA76" s="255"/>
      <c r="AB76" s="255"/>
      <c r="AC76" s="255"/>
      <c r="AD76" s="255"/>
      <c r="AE76" s="255"/>
      <c r="AF76" s="255"/>
      <c r="AG76" s="255"/>
      <c r="AH76" s="255"/>
      <c r="AI76" s="255"/>
      <c r="AJ76" s="255"/>
      <c r="AK76" s="255"/>
      <c r="AL76" s="25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c r="DE76" s="259"/>
    </row>
    <row r="77" spans="2:109" s="261" customFormat="1" x14ac:dyDescent="0.15">
      <c r="B77" s="259"/>
      <c r="C77" s="255"/>
      <c r="D77" s="255"/>
      <c r="E77" s="255"/>
      <c r="F77" s="255"/>
      <c r="G77" s="1228"/>
      <c r="H77" s="1228"/>
      <c r="I77" s="1228"/>
      <c r="J77" s="1228"/>
      <c r="K77" s="1229"/>
      <c r="L77" s="1229"/>
      <c r="M77" s="1229"/>
      <c r="N77" s="1229"/>
      <c r="O77" s="255"/>
      <c r="P77" s="255"/>
      <c r="Q77" s="255"/>
      <c r="R77" s="255"/>
      <c r="S77" s="255"/>
      <c r="T77" s="255"/>
      <c r="U77" s="255"/>
      <c r="V77" s="255"/>
      <c r="W77" s="255"/>
      <c r="X77" s="255"/>
      <c r="Y77" s="255"/>
      <c r="Z77" s="255"/>
      <c r="AA77" s="255"/>
      <c r="AB77" s="255"/>
      <c r="AC77" s="255"/>
      <c r="AD77" s="255"/>
      <c r="AE77" s="255"/>
      <c r="AF77" s="255"/>
      <c r="AG77" s="255"/>
      <c r="AH77" s="255"/>
      <c r="AI77" s="255"/>
      <c r="AJ77" s="255"/>
      <c r="AK77" s="255"/>
      <c r="AL77" s="255"/>
      <c r="AM77" s="255"/>
      <c r="AN77" s="1234" t="s">
        <v>562</v>
      </c>
      <c r="AO77" s="1234"/>
      <c r="AP77" s="1234"/>
      <c r="AQ77" s="1234"/>
      <c r="AR77" s="1234"/>
      <c r="AS77" s="1234"/>
      <c r="AT77" s="1234"/>
      <c r="AU77" s="1234"/>
      <c r="AV77" s="1234"/>
      <c r="AW77" s="1234"/>
      <c r="AX77" s="1234"/>
      <c r="AY77" s="1234"/>
      <c r="AZ77" s="1234"/>
      <c r="BA77" s="1234"/>
      <c r="BB77" s="1233" t="s">
        <v>560</v>
      </c>
      <c r="BC77" s="1233"/>
      <c r="BD77" s="1233"/>
      <c r="BE77" s="1233"/>
      <c r="BF77" s="1233"/>
      <c r="BG77" s="1233"/>
      <c r="BH77" s="1233"/>
      <c r="BI77" s="1233"/>
      <c r="BJ77" s="1233"/>
      <c r="BK77" s="1233"/>
      <c r="BL77" s="1233"/>
      <c r="BM77" s="1233"/>
      <c r="BN77" s="1233"/>
      <c r="BO77" s="1233"/>
      <c r="BP77" s="1230">
        <v>20.3</v>
      </c>
      <c r="BQ77" s="1230"/>
      <c r="BR77" s="1230"/>
      <c r="BS77" s="1230"/>
      <c r="BT77" s="1230"/>
      <c r="BU77" s="1230"/>
      <c r="BV77" s="1230"/>
      <c r="BW77" s="1230"/>
      <c r="BX77" s="1230">
        <v>15.5</v>
      </c>
      <c r="BY77" s="1230"/>
      <c r="BZ77" s="1230"/>
      <c r="CA77" s="1230"/>
      <c r="CB77" s="1230"/>
      <c r="CC77" s="1230"/>
      <c r="CD77" s="1230"/>
      <c r="CE77" s="1230"/>
      <c r="CF77" s="1230">
        <v>4.5999999999999996</v>
      </c>
      <c r="CG77" s="1230"/>
      <c r="CH77" s="1230"/>
      <c r="CI77" s="1230"/>
      <c r="CJ77" s="1230"/>
      <c r="CK77" s="1230"/>
      <c r="CL77" s="1230"/>
      <c r="CM77" s="1230"/>
      <c r="CN77" s="1230">
        <v>1.6</v>
      </c>
      <c r="CO77" s="1230"/>
      <c r="CP77" s="1230"/>
      <c r="CQ77" s="1230"/>
      <c r="CR77" s="1230"/>
      <c r="CS77" s="1230"/>
      <c r="CT77" s="1230"/>
      <c r="CU77" s="1230"/>
      <c r="CV77" s="1230">
        <v>0</v>
      </c>
      <c r="CW77" s="1230"/>
      <c r="CX77" s="1230"/>
      <c r="CY77" s="1230"/>
      <c r="CZ77" s="1230"/>
      <c r="DA77" s="1230"/>
      <c r="DB77" s="1230"/>
      <c r="DC77" s="1230"/>
      <c r="DE77" s="259"/>
    </row>
    <row r="78" spans="2:109" s="261" customFormat="1" x14ac:dyDescent="0.15">
      <c r="B78" s="259"/>
      <c r="C78" s="255"/>
      <c r="D78" s="255"/>
      <c r="E78" s="255"/>
      <c r="F78" s="255"/>
      <c r="G78" s="1228"/>
      <c r="H78" s="1228"/>
      <c r="I78" s="1228"/>
      <c r="J78" s="1228"/>
      <c r="K78" s="1229"/>
      <c r="L78" s="1229"/>
      <c r="M78" s="1229"/>
      <c r="N78" s="1229"/>
      <c r="O78" s="255"/>
      <c r="P78" s="255"/>
      <c r="Q78" s="255"/>
      <c r="R78" s="255"/>
      <c r="S78" s="255"/>
      <c r="T78" s="255"/>
      <c r="U78" s="255"/>
      <c r="V78" s="255"/>
      <c r="W78" s="255"/>
      <c r="X78" s="255"/>
      <c r="Y78" s="255"/>
      <c r="Z78" s="255"/>
      <c r="AA78" s="255"/>
      <c r="AB78" s="255"/>
      <c r="AC78" s="255"/>
      <c r="AD78" s="255"/>
      <c r="AE78" s="255"/>
      <c r="AF78" s="255"/>
      <c r="AG78" s="255"/>
      <c r="AH78" s="255"/>
      <c r="AI78" s="255"/>
      <c r="AJ78" s="255"/>
      <c r="AK78" s="255"/>
      <c r="AL78" s="255"/>
      <c r="AM78" s="255"/>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c r="DE78" s="259"/>
    </row>
    <row r="79" spans="2:109" s="261" customFormat="1" x14ac:dyDescent="0.15">
      <c r="B79" s="259"/>
      <c r="C79" s="255"/>
      <c r="D79" s="255"/>
      <c r="E79" s="255"/>
      <c r="F79" s="255"/>
      <c r="G79" s="1228"/>
      <c r="H79" s="1228"/>
      <c r="I79" s="1231"/>
      <c r="J79" s="1231"/>
      <c r="K79" s="1232"/>
      <c r="L79" s="1232"/>
      <c r="M79" s="1232"/>
      <c r="N79" s="1232"/>
      <c r="O79" s="255"/>
      <c r="P79" s="255"/>
      <c r="Q79" s="255"/>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1234"/>
      <c r="AO79" s="1234"/>
      <c r="AP79" s="1234"/>
      <c r="AQ79" s="1234"/>
      <c r="AR79" s="1234"/>
      <c r="AS79" s="1234"/>
      <c r="AT79" s="1234"/>
      <c r="AU79" s="1234"/>
      <c r="AV79" s="1234"/>
      <c r="AW79" s="1234"/>
      <c r="AX79" s="1234"/>
      <c r="AY79" s="1234"/>
      <c r="AZ79" s="1234"/>
      <c r="BA79" s="1234"/>
      <c r="BB79" s="1233" t="s">
        <v>564</v>
      </c>
      <c r="BC79" s="1233"/>
      <c r="BD79" s="1233"/>
      <c r="BE79" s="1233"/>
      <c r="BF79" s="1233"/>
      <c r="BG79" s="1233"/>
      <c r="BH79" s="1233"/>
      <c r="BI79" s="1233"/>
      <c r="BJ79" s="1233"/>
      <c r="BK79" s="1233"/>
      <c r="BL79" s="1233"/>
      <c r="BM79" s="1233"/>
      <c r="BN79" s="1233"/>
      <c r="BO79" s="1233"/>
      <c r="BP79" s="1230">
        <v>6.6</v>
      </c>
      <c r="BQ79" s="1230"/>
      <c r="BR79" s="1230"/>
      <c r="BS79" s="1230"/>
      <c r="BT79" s="1230"/>
      <c r="BU79" s="1230"/>
      <c r="BV79" s="1230"/>
      <c r="BW79" s="1230"/>
      <c r="BX79" s="1230">
        <v>6.4</v>
      </c>
      <c r="BY79" s="1230"/>
      <c r="BZ79" s="1230"/>
      <c r="CA79" s="1230"/>
      <c r="CB79" s="1230"/>
      <c r="CC79" s="1230"/>
      <c r="CD79" s="1230"/>
      <c r="CE79" s="1230"/>
      <c r="CF79" s="1230">
        <v>6.3</v>
      </c>
      <c r="CG79" s="1230"/>
      <c r="CH79" s="1230"/>
      <c r="CI79" s="1230"/>
      <c r="CJ79" s="1230"/>
      <c r="CK79" s="1230"/>
      <c r="CL79" s="1230"/>
      <c r="CM79" s="1230"/>
      <c r="CN79" s="1230">
        <v>6.6</v>
      </c>
      <c r="CO79" s="1230"/>
      <c r="CP79" s="1230"/>
      <c r="CQ79" s="1230"/>
      <c r="CR79" s="1230"/>
      <c r="CS79" s="1230"/>
      <c r="CT79" s="1230"/>
      <c r="CU79" s="1230"/>
      <c r="CV79" s="1230">
        <v>6.8</v>
      </c>
      <c r="CW79" s="1230"/>
      <c r="CX79" s="1230"/>
      <c r="CY79" s="1230"/>
      <c r="CZ79" s="1230"/>
      <c r="DA79" s="1230"/>
      <c r="DB79" s="1230"/>
      <c r="DC79" s="1230"/>
      <c r="DE79" s="259"/>
    </row>
    <row r="80" spans="2:109" s="261" customFormat="1" x14ac:dyDescent="0.15">
      <c r="B80" s="259"/>
      <c r="C80" s="255"/>
      <c r="D80" s="255"/>
      <c r="E80" s="255"/>
      <c r="F80" s="255"/>
      <c r="G80" s="1228"/>
      <c r="H80" s="1228"/>
      <c r="I80" s="1231"/>
      <c r="J80" s="1231"/>
      <c r="K80" s="1232"/>
      <c r="L80" s="1232"/>
      <c r="M80" s="1232"/>
      <c r="N80" s="1232"/>
      <c r="O80" s="255"/>
      <c r="P80" s="255"/>
      <c r="Q80" s="255"/>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c r="DE80" s="259"/>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CLRiZXQKr5t6yDgEmoRnjzGgqM/idSffEOrMHb7EJQehaBSGcD7mNZdwzSDsvz8BJ3mkyk4AeE6FAYwZ4EJMsA==" saltValue="cr5z0CJcSIeiAIMisfFI9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C65BF9-5CD8-4954-A076-3C6FBA8CC4C6}">
  <sheetPr>
    <pageSetUpPr fitToPage="1"/>
  </sheetPr>
  <dimension ref="A1:DR125"/>
  <sheetViews>
    <sheetView showGridLines="0" zoomScale="74"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3QWDvU5QIQjwhRO/12aApIHszyp3de1z8sZdkBQrKzWKmxkOUtngXGwQWvofdUbZguJWtQn50Tp4ssPSa3n3qQ==" saltValue="mcTQY22ly2OgDOCN4kc9P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D02D8-2285-4DCF-ADF2-195F6096DF0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SVc73AkhGScwpjk/cduVW7C7H+zScRaZOeWtPheKB+9qv1IQs4FNlW9u5r0/1TIqIlhp1DGXiPnBo3FoQMyavw==" saltValue="ulUrA5unsXvdDNRTnR9//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77029</v>
      </c>
      <c r="E3" s="154"/>
      <c r="F3" s="155">
        <v>51264</v>
      </c>
      <c r="G3" s="156"/>
      <c r="H3" s="157"/>
    </row>
    <row r="4" spans="1:8" x14ac:dyDescent="0.15">
      <c r="A4" s="158"/>
      <c r="B4" s="159"/>
      <c r="C4" s="160"/>
      <c r="D4" s="161">
        <v>55223</v>
      </c>
      <c r="E4" s="162"/>
      <c r="F4" s="163">
        <v>26040</v>
      </c>
      <c r="G4" s="164"/>
      <c r="H4" s="165"/>
    </row>
    <row r="5" spans="1:8" x14ac:dyDescent="0.15">
      <c r="A5" s="146" t="s">
        <v>518</v>
      </c>
      <c r="B5" s="151"/>
      <c r="C5" s="152"/>
      <c r="D5" s="153">
        <v>38814</v>
      </c>
      <c r="E5" s="154"/>
      <c r="F5" s="155">
        <v>52068</v>
      </c>
      <c r="G5" s="156"/>
      <c r="H5" s="157"/>
    </row>
    <row r="6" spans="1:8" x14ac:dyDescent="0.15">
      <c r="A6" s="158"/>
      <c r="B6" s="159"/>
      <c r="C6" s="160"/>
      <c r="D6" s="161">
        <v>14313</v>
      </c>
      <c r="E6" s="162"/>
      <c r="F6" s="163">
        <v>26936</v>
      </c>
      <c r="G6" s="164"/>
      <c r="H6" s="165"/>
    </row>
    <row r="7" spans="1:8" x14ac:dyDescent="0.15">
      <c r="A7" s="146" t="s">
        <v>519</v>
      </c>
      <c r="B7" s="151"/>
      <c r="C7" s="152"/>
      <c r="D7" s="153">
        <v>65054</v>
      </c>
      <c r="E7" s="154"/>
      <c r="F7" s="155">
        <v>47161</v>
      </c>
      <c r="G7" s="156"/>
      <c r="H7" s="157"/>
    </row>
    <row r="8" spans="1:8" x14ac:dyDescent="0.15">
      <c r="A8" s="158"/>
      <c r="B8" s="159"/>
      <c r="C8" s="160"/>
      <c r="D8" s="161">
        <v>36178</v>
      </c>
      <c r="E8" s="162"/>
      <c r="F8" s="163">
        <v>24595</v>
      </c>
      <c r="G8" s="164"/>
      <c r="H8" s="165"/>
    </row>
    <row r="9" spans="1:8" x14ac:dyDescent="0.15">
      <c r="A9" s="146" t="s">
        <v>520</v>
      </c>
      <c r="B9" s="151"/>
      <c r="C9" s="152"/>
      <c r="D9" s="153">
        <v>92499</v>
      </c>
      <c r="E9" s="154"/>
      <c r="F9" s="155">
        <v>43423</v>
      </c>
      <c r="G9" s="156"/>
      <c r="H9" s="157"/>
    </row>
    <row r="10" spans="1:8" x14ac:dyDescent="0.15">
      <c r="A10" s="158"/>
      <c r="B10" s="159"/>
      <c r="C10" s="160"/>
      <c r="D10" s="161">
        <v>77695</v>
      </c>
      <c r="E10" s="162"/>
      <c r="F10" s="163">
        <v>22207</v>
      </c>
      <c r="G10" s="164"/>
      <c r="H10" s="165"/>
    </row>
    <row r="11" spans="1:8" x14ac:dyDescent="0.15">
      <c r="A11" s="146" t="s">
        <v>521</v>
      </c>
      <c r="B11" s="151"/>
      <c r="C11" s="152"/>
      <c r="D11" s="153">
        <v>65094</v>
      </c>
      <c r="E11" s="154"/>
      <c r="F11" s="155">
        <v>45265</v>
      </c>
      <c r="G11" s="156"/>
      <c r="H11" s="157"/>
    </row>
    <row r="12" spans="1:8" x14ac:dyDescent="0.15">
      <c r="A12" s="158"/>
      <c r="B12" s="159"/>
      <c r="C12" s="166"/>
      <c r="D12" s="161">
        <v>51110</v>
      </c>
      <c r="E12" s="162"/>
      <c r="F12" s="163">
        <v>22600</v>
      </c>
      <c r="G12" s="164"/>
      <c r="H12" s="165"/>
    </row>
    <row r="13" spans="1:8" x14ac:dyDescent="0.15">
      <c r="A13" s="146"/>
      <c r="B13" s="151"/>
      <c r="C13" s="152"/>
      <c r="D13" s="153">
        <v>67698</v>
      </c>
      <c r="E13" s="154"/>
      <c r="F13" s="155">
        <v>47836</v>
      </c>
      <c r="G13" s="167"/>
      <c r="H13" s="157"/>
    </row>
    <row r="14" spans="1:8" x14ac:dyDescent="0.15">
      <c r="A14" s="158"/>
      <c r="B14" s="159"/>
      <c r="C14" s="160"/>
      <c r="D14" s="161">
        <v>46904</v>
      </c>
      <c r="E14" s="162"/>
      <c r="F14" s="163">
        <v>24476</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6.44</v>
      </c>
      <c r="C19" s="168">
        <f>ROUND(VALUE(SUBSTITUTE(実質収支比率等に係る経年分析!G$48,"▲","-")),2)</f>
        <v>8.57</v>
      </c>
      <c r="D19" s="168">
        <f>ROUND(VALUE(SUBSTITUTE(実質収支比率等に係る経年分析!H$48,"▲","-")),2)</f>
        <v>7.41</v>
      </c>
      <c r="E19" s="168">
        <f>ROUND(VALUE(SUBSTITUTE(実質収支比率等に係る経年分析!I$48,"▲","-")),2)</f>
        <v>8.8000000000000007</v>
      </c>
      <c r="F19" s="168">
        <f>ROUND(VALUE(SUBSTITUTE(実質収支比率等に係る経年分析!J$48,"▲","-")),2)</f>
        <v>8.27</v>
      </c>
    </row>
    <row r="20" spans="1:11" x14ac:dyDescent="0.15">
      <c r="A20" s="168" t="s">
        <v>53</v>
      </c>
      <c r="B20" s="168">
        <f>ROUND(VALUE(SUBSTITUTE(実質収支比率等に係る経年分析!F$47,"▲","-")),2)</f>
        <v>33.35</v>
      </c>
      <c r="C20" s="168">
        <f>ROUND(VALUE(SUBSTITUTE(実質収支比率等に係る経年分析!G$47,"▲","-")),2)</f>
        <v>34.93</v>
      </c>
      <c r="D20" s="168">
        <f>ROUND(VALUE(SUBSTITUTE(実質収支比率等に係る経年分析!H$47,"▲","-")),2)</f>
        <v>35.04</v>
      </c>
      <c r="E20" s="168">
        <f>ROUND(VALUE(SUBSTITUTE(実質収支比率等に係る経年分析!I$47,"▲","-")),2)</f>
        <v>34.83</v>
      </c>
      <c r="F20" s="168">
        <f>ROUND(VALUE(SUBSTITUTE(実質収支比率等に係る経年分析!J$47,"▲","-")),2)</f>
        <v>33.74</v>
      </c>
    </row>
    <row r="21" spans="1:11" x14ac:dyDescent="0.15">
      <c r="A21" s="168" t="s">
        <v>54</v>
      </c>
      <c r="B21" s="168">
        <f>IF(ISNUMBER(VALUE(SUBSTITUTE(実質収支比率等に係る経年分析!F$49,"▲","-"))),ROUND(VALUE(SUBSTITUTE(実質収支比率等に係る経年分析!F$49,"▲","-")),2),NA())</f>
        <v>-2.16</v>
      </c>
      <c r="C21" s="168">
        <f>IF(ISNUMBER(VALUE(SUBSTITUTE(実質収支比率等に係る経年分析!G$49,"▲","-"))),ROUND(VALUE(SUBSTITUTE(実質収支比率等に係る経年分析!G$49,"▲","-")),2),NA())</f>
        <v>1.82</v>
      </c>
      <c r="D21" s="168">
        <f>IF(ISNUMBER(VALUE(SUBSTITUTE(実質収支比率等に係る経年分析!H$49,"▲","-"))),ROUND(VALUE(SUBSTITUTE(実質収支比率等に係る経年分析!H$49,"▲","-")),2),NA())</f>
        <v>6.49</v>
      </c>
      <c r="E21" s="168">
        <f>IF(ISNUMBER(VALUE(SUBSTITUTE(実質収支比率等に係る経年分析!I$49,"▲","-"))),ROUND(VALUE(SUBSTITUTE(実質収支比率等に係る経年分析!I$49,"▲","-")),2),NA())</f>
        <v>1.04</v>
      </c>
      <c r="F21" s="168">
        <f>IF(ISNUMBER(VALUE(SUBSTITUTE(実質収支比率等に係る経年分析!J$49,"▲","-"))),ROUND(VALUE(SUBSTITUTE(実質収支比率等に係る経年分析!J$49,"▲","-")),2),NA())</f>
        <v>-5.26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0.03</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0.11</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0.87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0.96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0.94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0.56999999999999995</v>
      </c>
    </row>
    <row r="33" spans="1:16" x14ac:dyDescent="0.1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1.25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1.08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1.33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1.1200000000000001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#VALUE!</v>
      </c>
      <c r="E34" s="169" t="e">
        <f>IF(ROUND(VALUE(SUBSTITUTE(連結実質赤字比率に係る赤字・黒字の構成分析!G$36,"▲", "-")), 2) &gt;= 0, ABS(ROUND(VALUE(SUBSTITUTE(連結実質赤字比率に係る赤字・黒字の構成分析!G$36,"▲", "-")), 2)), NA())</f>
        <v>#VALUE!</v>
      </c>
      <c r="F34" s="169" t="e">
        <f>IF(ROUND(VALUE(SUBSTITUTE(連結実質赤字比率に係る赤字・黒字の構成分析!H$36,"▲", "-")), 2) &lt; 0, ABS(ROUND(VALUE(SUBSTITUTE(連結実質赤字比率に係る赤字・黒字の構成分析!H$36,"▲", "-")), 2)), NA())</f>
        <v>#VALUE!</v>
      </c>
      <c r="G34" s="169" t="e">
        <f>IF(ROUND(VALUE(SUBSTITUTE(連結実質赤字比率に係る赤字・黒字の構成分析!H$36,"▲", "-")), 2) &gt;= 0, ABS(ROUND(VALUE(SUBSTITUTE(連結実質赤字比率に係る赤字・黒字の構成分析!H$36,"▲", "-")), 2)), NA())</f>
        <v>#VALUE!</v>
      </c>
      <c r="H34" s="169" t="e">
        <f>IF(ROUND(VALUE(SUBSTITUTE(連結実質赤字比率に係る赤字・黒字の構成分析!I$36,"▲", "-")), 2) &lt; 0, ABS(ROUND(VALUE(SUBSTITUTE(連結実質赤字比率に係る赤字・黒字の構成分析!I$36,"▲", "-")), 2)), NA())</f>
        <v>#VALUE!</v>
      </c>
      <c r="I34" s="169" t="e">
        <f>IF(ROUND(VALUE(SUBSTITUTE(連結実質赤字比率に係る赤字・黒字の構成分析!I$36,"▲", "-")), 2) &gt;= 0, ABS(ROUND(VALUE(SUBSTITUTE(連結実質赤字比率に係る赤字・黒字の構成分析!I$36,"▲", "-")), 2)), NA())</f>
        <v>#VALUE!</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1.65</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7.57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8.99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7.98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9.11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5.33</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6.44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8.57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7.41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8.7899999999999991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8.26</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961</v>
      </c>
      <c r="E42" s="170"/>
      <c r="F42" s="170"/>
      <c r="G42" s="170">
        <f>'実質公債費比率（分子）の構造'!L$52</f>
        <v>916</v>
      </c>
      <c r="H42" s="170"/>
      <c r="I42" s="170"/>
      <c r="J42" s="170">
        <f>'実質公債費比率（分子）の構造'!M$52</f>
        <v>948</v>
      </c>
      <c r="K42" s="170"/>
      <c r="L42" s="170"/>
      <c r="M42" s="170">
        <f>'実質公債費比率（分子）の構造'!N$52</f>
        <v>948</v>
      </c>
      <c r="N42" s="170"/>
      <c r="O42" s="170"/>
      <c r="P42" s="170">
        <f>'実質公債費比率（分子）の構造'!O$52</f>
        <v>889</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3</v>
      </c>
      <c r="C45" s="170"/>
      <c r="D45" s="170"/>
      <c r="E45" s="170">
        <f>'実質公債費比率（分子）の構造'!L$49</f>
        <v>27</v>
      </c>
      <c r="F45" s="170"/>
      <c r="G45" s="170"/>
      <c r="H45" s="170">
        <f>'実質公債費比率（分子）の構造'!M$49</f>
        <v>39</v>
      </c>
      <c r="I45" s="170"/>
      <c r="J45" s="170"/>
      <c r="K45" s="170">
        <f>'実質公債費比率（分子）の構造'!N$49</f>
        <v>39</v>
      </c>
      <c r="L45" s="170"/>
      <c r="M45" s="170"/>
      <c r="N45" s="170">
        <f>'実質公債費比率（分子）の構造'!O$49</f>
        <v>39</v>
      </c>
      <c r="O45" s="170"/>
      <c r="P45" s="170"/>
    </row>
    <row r="46" spans="1:16" x14ac:dyDescent="0.15">
      <c r="A46" s="170" t="s">
        <v>64</v>
      </c>
      <c r="B46" s="170">
        <f>'実質公債費比率（分子）の構造'!K$48</f>
        <v>312</v>
      </c>
      <c r="C46" s="170"/>
      <c r="D46" s="170"/>
      <c r="E46" s="170">
        <f>'実質公債費比率（分子）の構造'!L$48</f>
        <v>288</v>
      </c>
      <c r="F46" s="170"/>
      <c r="G46" s="170"/>
      <c r="H46" s="170">
        <f>'実質公債費比率（分子）の構造'!M$48</f>
        <v>317</v>
      </c>
      <c r="I46" s="170"/>
      <c r="J46" s="170"/>
      <c r="K46" s="170">
        <f>'実質公債費比率（分子）の構造'!N$48</f>
        <v>419</v>
      </c>
      <c r="L46" s="170"/>
      <c r="M46" s="170"/>
      <c r="N46" s="170">
        <f>'実質公債費比率（分子）の構造'!O$48</f>
        <v>299</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937</v>
      </c>
      <c r="C49" s="170"/>
      <c r="D49" s="170"/>
      <c r="E49" s="170">
        <f>'実質公債費比率（分子）の構造'!L$45</f>
        <v>907</v>
      </c>
      <c r="F49" s="170"/>
      <c r="G49" s="170"/>
      <c r="H49" s="170">
        <f>'実質公債費比率（分子）の構造'!M$45</f>
        <v>968</v>
      </c>
      <c r="I49" s="170"/>
      <c r="J49" s="170"/>
      <c r="K49" s="170">
        <f>'実質公債費比率（分子）の構造'!N$45</f>
        <v>969</v>
      </c>
      <c r="L49" s="170"/>
      <c r="M49" s="170"/>
      <c r="N49" s="170">
        <f>'実質公債費比率（分子）の構造'!O$45</f>
        <v>978</v>
      </c>
      <c r="O49" s="170"/>
      <c r="P49" s="170"/>
    </row>
    <row r="50" spans="1:16" x14ac:dyDescent="0.15">
      <c r="A50" s="170" t="s">
        <v>67</v>
      </c>
      <c r="B50" s="170" t="e">
        <f>NA()</f>
        <v>#N/A</v>
      </c>
      <c r="C50" s="170">
        <f>IF(ISNUMBER('実質公債費比率（分子）の構造'!K$53),'実質公債費比率（分子）の構造'!K$53,NA())</f>
        <v>291</v>
      </c>
      <c r="D50" s="170" t="e">
        <f>NA()</f>
        <v>#N/A</v>
      </c>
      <c r="E50" s="170" t="e">
        <f>NA()</f>
        <v>#N/A</v>
      </c>
      <c r="F50" s="170">
        <f>IF(ISNUMBER('実質公債費比率（分子）の構造'!L$53),'実質公債費比率（分子）の構造'!L$53,NA())</f>
        <v>306</v>
      </c>
      <c r="G50" s="170" t="e">
        <f>NA()</f>
        <v>#N/A</v>
      </c>
      <c r="H50" s="170" t="e">
        <f>NA()</f>
        <v>#N/A</v>
      </c>
      <c r="I50" s="170">
        <f>IF(ISNUMBER('実質公債費比率（分子）の構造'!M$53),'実質公債費比率（分子）の構造'!M$53,NA())</f>
        <v>376</v>
      </c>
      <c r="J50" s="170" t="e">
        <f>NA()</f>
        <v>#N/A</v>
      </c>
      <c r="K50" s="170" t="e">
        <f>NA()</f>
        <v>#N/A</v>
      </c>
      <c r="L50" s="170">
        <f>IF(ISNUMBER('実質公債費比率（分子）の構造'!N$53),'実質公債費比率（分子）の構造'!N$53,NA())</f>
        <v>479</v>
      </c>
      <c r="M50" s="170" t="e">
        <f>NA()</f>
        <v>#N/A</v>
      </c>
      <c r="N50" s="170" t="e">
        <f>NA()</f>
        <v>#N/A</v>
      </c>
      <c r="O50" s="170">
        <f>IF(ISNUMBER('実質公債費比率（分子）の構造'!O$53),'実質公債費比率（分子）の構造'!O$53,NA())</f>
        <v>427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11783</v>
      </c>
      <c r="E56" s="169"/>
      <c r="F56" s="169"/>
      <c r="G56" s="169">
        <f>'将来負担比率（分子）の構造'!J$52</f>
        <v>11944</v>
      </c>
      <c r="H56" s="169"/>
      <c r="I56" s="169"/>
      <c r="J56" s="169">
        <f>'将来負担比率（分子）の構造'!K$52</f>
        <v>11924</v>
      </c>
      <c r="K56" s="169"/>
      <c r="L56" s="169"/>
      <c r="M56" s="169">
        <f>'将来負担比率（分子）の構造'!L$52</f>
        <v>11823</v>
      </c>
      <c r="N56" s="169"/>
      <c r="O56" s="169"/>
      <c r="P56" s="169">
        <f>'将来負担比率（分子）の構造'!M$52</f>
        <v>11426</v>
      </c>
    </row>
    <row r="57" spans="1:16" x14ac:dyDescent="0.15">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41</v>
      </c>
      <c r="B58" s="169"/>
      <c r="C58" s="169"/>
      <c r="D58" s="169">
        <f>'将来負担比率（分子）の構造'!I$50</f>
        <v>2829</v>
      </c>
      <c r="E58" s="169"/>
      <c r="F58" s="169"/>
      <c r="G58" s="169">
        <f>'将来負担比率（分子）の構造'!J$50</f>
        <v>4009</v>
      </c>
      <c r="H58" s="169"/>
      <c r="I58" s="169"/>
      <c r="J58" s="169">
        <f>'将来負担比率（分子）の構造'!K$50</f>
        <v>4203</v>
      </c>
      <c r="K58" s="169"/>
      <c r="L58" s="169"/>
      <c r="M58" s="169">
        <f>'将来負担比率（分子）の構造'!L$50</f>
        <v>4137</v>
      </c>
      <c r="N58" s="169"/>
      <c r="O58" s="169"/>
      <c r="P58" s="169">
        <f>'将来負担比率（分子）の構造'!M$50</f>
        <v>3718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774</v>
      </c>
      <c r="C62" s="169"/>
      <c r="D62" s="169"/>
      <c r="E62" s="169">
        <f>'将来負担比率（分子）の構造'!J$45</f>
        <v>728</v>
      </c>
      <c r="F62" s="169"/>
      <c r="G62" s="169"/>
      <c r="H62" s="169">
        <f>'将来負担比率（分子）の構造'!K$45</f>
        <v>684</v>
      </c>
      <c r="I62" s="169"/>
      <c r="J62" s="169"/>
      <c r="K62" s="169">
        <f>'将来負担比率（分子）の構造'!L$45</f>
        <v>700</v>
      </c>
      <c r="L62" s="169"/>
      <c r="M62" s="169"/>
      <c r="N62" s="169">
        <f>'将来負担比率（分子）の構造'!M$45</f>
        <v>805</v>
      </c>
      <c r="O62" s="169"/>
      <c r="P62" s="169"/>
    </row>
    <row r="63" spans="1:16" x14ac:dyDescent="0.15">
      <c r="A63" s="169" t="s">
        <v>34</v>
      </c>
      <c r="B63" s="169">
        <f>'将来負担比率（分子）の構造'!I$44</f>
        <v>462</v>
      </c>
      <c r="C63" s="169"/>
      <c r="D63" s="169"/>
      <c r="E63" s="169">
        <f>'将来負担比率（分子）の構造'!J$44</f>
        <v>436</v>
      </c>
      <c r="F63" s="169"/>
      <c r="G63" s="169"/>
      <c r="H63" s="169">
        <f>'将来負担比率（分子）の構造'!K$44</f>
        <v>438</v>
      </c>
      <c r="I63" s="169"/>
      <c r="J63" s="169"/>
      <c r="K63" s="169">
        <f>'将来負担比率（分子）の構造'!L$44</f>
        <v>399</v>
      </c>
      <c r="L63" s="169"/>
      <c r="M63" s="169"/>
      <c r="N63" s="169">
        <f>'将来負担比率（分子）の構造'!M$44</f>
        <v>361</v>
      </c>
      <c r="O63" s="169"/>
      <c r="P63" s="169"/>
    </row>
    <row r="64" spans="1:16" x14ac:dyDescent="0.15">
      <c r="A64" s="169" t="s">
        <v>33</v>
      </c>
      <c r="B64" s="169">
        <f>'将来負担比率（分子）の構造'!I$43</f>
        <v>4428</v>
      </c>
      <c r="C64" s="169"/>
      <c r="D64" s="169"/>
      <c r="E64" s="169">
        <f>'将来負担比率（分子）の構造'!J$43</f>
        <v>3730</v>
      </c>
      <c r="F64" s="169"/>
      <c r="G64" s="169"/>
      <c r="H64" s="169">
        <f>'将来負担比率（分子）の構造'!K$43</f>
        <v>3467</v>
      </c>
      <c r="I64" s="169"/>
      <c r="J64" s="169"/>
      <c r="K64" s="169">
        <f>'将来負担比率（分子）の構造'!L$43</f>
        <v>3849</v>
      </c>
      <c r="L64" s="169"/>
      <c r="M64" s="169"/>
      <c r="N64" s="169">
        <f>'将来負担比率（分子）の構造'!M$43</f>
        <v>3362</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9330</v>
      </c>
      <c r="C66" s="169"/>
      <c r="D66" s="169"/>
      <c r="E66" s="169">
        <f>'将来負担比率（分子）の構造'!J$41</f>
        <v>9578</v>
      </c>
      <c r="F66" s="169"/>
      <c r="G66" s="169"/>
      <c r="H66" s="169">
        <f>'将来負担比率（分子）の構造'!K$41</f>
        <v>9384</v>
      </c>
      <c r="I66" s="169"/>
      <c r="J66" s="169"/>
      <c r="K66" s="169">
        <f>'将来負担比率（分子）の構造'!L$41</f>
        <v>10395</v>
      </c>
      <c r="L66" s="169"/>
      <c r="M66" s="169"/>
      <c r="N66" s="169">
        <f>'将来負担比率（分子）の構造'!M$41</f>
        <v>10674</v>
      </c>
      <c r="O66" s="169"/>
      <c r="P66" s="169"/>
    </row>
    <row r="67" spans="1:16" x14ac:dyDescent="0.15">
      <c r="A67" s="169" t="s">
        <v>71</v>
      </c>
      <c r="B67" s="169" t="e">
        <f>NA()</f>
        <v>#N/A</v>
      </c>
      <c r="C67" s="169">
        <f>IF(ISNUMBER('将来負担比率（分子）の構造'!I$53), IF('将来負担比率（分子）の構造'!I$53 &lt; 0, 0, '将来負担比率（分子）の構造'!I$53), NA())</f>
        <v>381</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58</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2449</v>
      </c>
      <c r="C72" s="173">
        <f>基金残高に係る経年分析!G55</f>
        <v>2432</v>
      </c>
      <c r="D72" s="173">
        <f>基金残高に係る経年分析!H55</f>
        <v>2396</v>
      </c>
    </row>
    <row r="73" spans="1:16" x14ac:dyDescent="0.15">
      <c r="A73" s="172" t="s">
        <v>74</v>
      </c>
      <c r="B73" s="173">
        <f>基金残高に係る経年分析!F56</f>
        <v>0</v>
      </c>
      <c r="C73" s="173">
        <f>基金残高に係る経年分析!G56</f>
        <v>0</v>
      </c>
      <c r="D73" s="173">
        <f>基金残高に係る経年分析!H56</f>
        <v>0</v>
      </c>
    </row>
    <row r="74" spans="1:16" x14ac:dyDescent="0.15">
      <c r="A74" s="172" t="s">
        <v>75</v>
      </c>
      <c r="B74" s="173">
        <f>基金残高に係る経年分析!F57</f>
        <v>1235</v>
      </c>
      <c r="C74" s="173">
        <f>基金残高に係る経年分析!G57</f>
        <v>1102</v>
      </c>
      <c r="D74" s="173">
        <f>基金残高に係る経年分析!H57</f>
        <v>412</v>
      </c>
    </row>
  </sheetData>
  <sheetProtection algorithmName="SHA-512" hashValue="vIgctz4SrqSwNGudV4Ein01N9DZKRhITj1xmm0s31GK+w1+Ku4O9YcPXdDcFiNr3annqyg39HKucqkQk3/29Mg==" saltValue="rqXhmgqGVIICP3WOL/IP2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4934742</v>
      </c>
      <c r="S5" s="626"/>
      <c r="T5" s="626"/>
      <c r="U5" s="626"/>
      <c r="V5" s="626"/>
      <c r="W5" s="626"/>
      <c r="X5" s="626"/>
      <c r="Y5" s="627"/>
      <c r="Z5" s="628">
        <v>33.9</v>
      </c>
      <c r="AA5" s="628"/>
      <c r="AB5" s="628"/>
      <c r="AC5" s="628"/>
      <c r="AD5" s="629">
        <v>4934742</v>
      </c>
      <c r="AE5" s="629"/>
      <c r="AF5" s="629"/>
      <c r="AG5" s="629"/>
      <c r="AH5" s="629"/>
      <c r="AI5" s="629"/>
      <c r="AJ5" s="629"/>
      <c r="AK5" s="629"/>
      <c r="AL5" s="630">
        <v>68.599999999999994</v>
      </c>
      <c r="AM5" s="631"/>
      <c r="AN5" s="631"/>
      <c r="AO5" s="632"/>
      <c r="AP5" s="622" t="s">
        <v>216</v>
      </c>
      <c r="AQ5" s="623"/>
      <c r="AR5" s="623"/>
      <c r="AS5" s="623"/>
      <c r="AT5" s="623"/>
      <c r="AU5" s="623"/>
      <c r="AV5" s="623"/>
      <c r="AW5" s="623"/>
      <c r="AX5" s="623"/>
      <c r="AY5" s="623"/>
      <c r="AZ5" s="623"/>
      <c r="BA5" s="623"/>
      <c r="BB5" s="623"/>
      <c r="BC5" s="623"/>
      <c r="BD5" s="623"/>
      <c r="BE5" s="623"/>
      <c r="BF5" s="624"/>
      <c r="BG5" s="636">
        <v>4934742</v>
      </c>
      <c r="BH5" s="637"/>
      <c r="BI5" s="637"/>
      <c r="BJ5" s="637"/>
      <c r="BK5" s="637"/>
      <c r="BL5" s="637"/>
      <c r="BM5" s="637"/>
      <c r="BN5" s="638"/>
      <c r="BO5" s="639">
        <v>100</v>
      </c>
      <c r="BP5" s="639"/>
      <c r="BQ5" s="639"/>
      <c r="BR5" s="639"/>
      <c r="BS5" s="640">
        <v>33434</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58324</v>
      </c>
      <c r="S6" s="637"/>
      <c r="T6" s="637"/>
      <c r="U6" s="637"/>
      <c r="V6" s="637"/>
      <c r="W6" s="637"/>
      <c r="X6" s="637"/>
      <c r="Y6" s="638"/>
      <c r="Z6" s="639">
        <v>0.4</v>
      </c>
      <c r="AA6" s="639"/>
      <c r="AB6" s="639"/>
      <c r="AC6" s="639"/>
      <c r="AD6" s="640">
        <v>58324</v>
      </c>
      <c r="AE6" s="640"/>
      <c r="AF6" s="640"/>
      <c r="AG6" s="640"/>
      <c r="AH6" s="640"/>
      <c r="AI6" s="640"/>
      <c r="AJ6" s="640"/>
      <c r="AK6" s="640"/>
      <c r="AL6" s="641">
        <v>0.8</v>
      </c>
      <c r="AM6" s="642"/>
      <c r="AN6" s="642"/>
      <c r="AO6" s="643"/>
      <c r="AP6" s="633" t="s">
        <v>221</v>
      </c>
      <c r="AQ6" s="634"/>
      <c r="AR6" s="634"/>
      <c r="AS6" s="634"/>
      <c r="AT6" s="634"/>
      <c r="AU6" s="634"/>
      <c r="AV6" s="634"/>
      <c r="AW6" s="634"/>
      <c r="AX6" s="634"/>
      <c r="AY6" s="634"/>
      <c r="AZ6" s="634"/>
      <c r="BA6" s="634"/>
      <c r="BB6" s="634"/>
      <c r="BC6" s="634"/>
      <c r="BD6" s="634"/>
      <c r="BE6" s="634"/>
      <c r="BF6" s="635"/>
      <c r="BG6" s="636">
        <v>4934742</v>
      </c>
      <c r="BH6" s="637"/>
      <c r="BI6" s="637"/>
      <c r="BJ6" s="637"/>
      <c r="BK6" s="637"/>
      <c r="BL6" s="637"/>
      <c r="BM6" s="637"/>
      <c r="BN6" s="638"/>
      <c r="BO6" s="639">
        <v>100</v>
      </c>
      <c r="BP6" s="639"/>
      <c r="BQ6" s="639"/>
      <c r="BR6" s="639"/>
      <c r="BS6" s="640">
        <v>33434</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108553</v>
      </c>
      <c r="CS6" s="637"/>
      <c r="CT6" s="637"/>
      <c r="CU6" s="637"/>
      <c r="CV6" s="637"/>
      <c r="CW6" s="637"/>
      <c r="CX6" s="637"/>
      <c r="CY6" s="638"/>
      <c r="CZ6" s="630">
        <v>0.8</v>
      </c>
      <c r="DA6" s="631"/>
      <c r="DB6" s="631"/>
      <c r="DC6" s="647"/>
      <c r="DD6" s="645" t="s">
        <v>121</v>
      </c>
      <c r="DE6" s="637"/>
      <c r="DF6" s="637"/>
      <c r="DG6" s="637"/>
      <c r="DH6" s="637"/>
      <c r="DI6" s="637"/>
      <c r="DJ6" s="637"/>
      <c r="DK6" s="637"/>
      <c r="DL6" s="637"/>
      <c r="DM6" s="637"/>
      <c r="DN6" s="637"/>
      <c r="DO6" s="637"/>
      <c r="DP6" s="638"/>
      <c r="DQ6" s="645">
        <v>108511</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2039</v>
      </c>
      <c r="S7" s="637"/>
      <c r="T7" s="637"/>
      <c r="U7" s="637"/>
      <c r="V7" s="637"/>
      <c r="W7" s="637"/>
      <c r="X7" s="637"/>
      <c r="Y7" s="638"/>
      <c r="Z7" s="639">
        <v>0</v>
      </c>
      <c r="AA7" s="639"/>
      <c r="AB7" s="639"/>
      <c r="AC7" s="639"/>
      <c r="AD7" s="640">
        <v>2039</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2067084</v>
      </c>
      <c r="BH7" s="637"/>
      <c r="BI7" s="637"/>
      <c r="BJ7" s="637"/>
      <c r="BK7" s="637"/>
      <c r="BL7" s="637"/>
      <c r="BM7" s="637"/>
      <c r="BN7" s="638"/>
      <c r="BO7" s="639">
        <v>41.9</v>
      </c>
      <c r="BP7" s="639"/>
      <c r="BQ7" s="639"/>
      <c r="BR7" s="639"/>
      <c r="BS7" s="640">
        <v>33434</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2252688</v>
      </c>
      <c r="CS7" s="637"/>
      <c r="CT7" s="637"/>
      <c r="CU7" s="637"/>
      <c r="CV7" s="637"/>
      <c r="CW7" s="637"/>
      <c r="CX7" s="637"/>
      <c r="CY7" s="638"/>
      <c r="CZ7" s="639">
        <v>16.8</v>
      </c>
      <c r="DA7" s="639"/>
      <c r="DB7" s="639"/>
      <c r="DC7" s="639"/>
      <c r="DD7" s="645">
        <v>800295</v>
      </c>
      <c r="DE7" s="637"/>
      <c r="DF7" s="637"/>
      <c r="DG7" s="637"/>
      <c r="DH7" s="637"/>
      <c r="DI7" s="637"/>
      <c r="DJ7" s="637"/>
      <c r="DK7" s="637"/>
      <c r="DL7" s="637"/>
      <c r="DM7" s="637"/>
      <c r="DN7" s="637"/>
      <c r="DO7" s="637"/>
      <c r="DP7" s="638"/>
      <c r="DQ7" s="645">
        <v>1210217</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26285</v>
      </c>
      <c r="S8" s="637"/>
      <c r="T8" s="637"/>
      <c r="U8" s="637"/>
      <c r="V8" s="637"/>
      <c r="W8" s="637"/>
      <c r="X8" s="637"/>
      <c r="Y8" s="638"/>
      <c r="Z8" s="639">
        <v>0.2</v>
      </c>
      <c r="AA8" s="639"/>
      <c r="AB8" s="639"/>
      <c r="AC8" s="639"/>
      <c r="AD8" s="640">
        <v>26285</v>
      </c>
      <c r="AE8" s="640"/>
      <c r="AF8" s="640"/>
      <c r="AG8" s="640"/>
      <c r="AH8" s="640"/>
      <c r="AI8" s="640"/>
      <c r="AJ8" s="640"/>
      <c r="AK8" s="640"/>
      <c r="AL8" s="641">
        <v>0.4</v>
      </c>
      <c r="AM8" s="642"/>
      <c r="AN8" s="642"/>
      <c r="AO8" s="643"/>
      <c r="AP8" s="633" t="s">
        <v>227</v>
      </c>
      <c r="AQ8" s="634"/>
      <c r="AR8" s="634"/>
      <c r="AS8" s="634"/>
      <c r="AT8" s="634"/>
      <c r="AU8" s="634"/>
      <c r="AV8" s="634"/>
      <c r="AW8" s="634"/>
      <c r="AX8" s="634"/>
      <c r="AY8" s="634"/>
      <c r="AZ8" s="634"/>
      <c r="BA8" s="634"/>
      <c r="BB8" s="634"/>
      <c r="BC8" s="634"/>
      <c r="BD8" s="634"/>
      <c r="BE8" s="634"/>
      <c r="BF8" s="635"/>
      <c r="BG8" s="636">
        <v>56867</v>
      </c>
      <c r="BH8" s="637"/>
      <c r="BI8" s="637"/>
      <c r="BJ8" s="637"/>
      <c r="BK8" s="637"/>
      <c r="BL8" s="637"/>
      <c r="BM8" s="637"/>
      <c r="BN8" s="638"/>
      <c r="BO8" s="639">
        <v>1.2</v>
      </c>
      <c r="BP8" s="639"/>
      <c r="BQ8" s="639"/>
      <c r="BR8" s="639"/>
      <c r="BS8" s="640" t="s">
        <v>121</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5482397</v>
      </c>
      <c r="CS8" s="637"/>
      <c r="CT8" s="637"/>
      <c r="CU8" s="637"/>
      <c r="CV8" s="637"/>
      <c r="CW8" s="637"/>
      <c r="CX8" s="637"/>
      <c r="CY8" s="638"/>
      <c r="CZ8" s="639">
        <v>40.9</v>
      </c>
      <c r="DA8" s="639"/>
      <c r="DB8" s="639"/>
      <c r="DC8" s="639"/>
      <c r="DD8" s="645">
        <v>27206</v>
      </c>
      <c r="DE8" s="637"/>
      <c r="DF8" s="637"/>
      <c r="DG8" s="637"/>
      <c r="DH8" s="637"/>
      <c r="DI8" s="637"/>
      <c r="DJ8" s="637"/>
      <c r="DK8" s="637"/>
      <c r="DL8" s="637"/>
      <c r="DM8" s="637"/>
      <c r="DN8" s="637"/>
      <c r="DO8" s="637"/>
      <c r="DP8" s="638"/>
      <c r="DQ8" s="645">
        <v>2659954</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28915</v>
      </c>
      <c r="S9" s="637"/>
      <c r="T9" s="637"/>
      <c r="U9" s="637"/>
      <c r="V9" s="637"/>
      <c r="W9" s="637"/>
      <c r="X9" s="637"/>
      <c r="Y9" s="638"/>
      <c r="Z9" s="639">
        <v>0.2</v>
      </c>
      <c r="AA9" s="639"/>
      <c r="AB9" s="639"/>
      <c r="AC9" s="639"/>
      <c r="AD9" s="640">
        <v>28915</v>
      </c>
      <c r="AE9" s="640"/>
      <c r="AF9" s="640"/>
      <c r="AG9" s="640"/>
      <c r="AH9" s="640"/>
      <c r="AI9" s="640"/>
      <c r="AJ9" s="640"/>
      <c r="AK9" s="640"/>
      <c r="AL9" s="641">
        <v>0.4</v>
      </c>
      <c r="AM9" s="642"/>
      <c r="AN9" s="642"/>
      <c r="AO9" s="643"/>
      <c r="AP9" s="633" t="s">
        <v>230</v>
      </c>
      <c r="AQ9" s="634"/>
      <c r="AR9" s="634"/>
      <c r="AS9" s="634"/>
      <c r="AT9" s="634"/>
      <c r="AU9" s="634"/>
      <c r="AV9" s="634"/>
      <c r="AW9" s="634"/>
      <c r="AX9" s="634"/>
      <c r="AY9" s="634"/>
      <c r="AZ9" s="634"/>
      <c r="BA9" s="634"/>
      <c r="BB9" s="634"/>
      <c r="BC9" s="634"/>
      <c r="BD9" s="634"/>
      <c r="BE9" s="634"/>
      <c r="BF9" s="635"/>
      <c r="BG9" s="636">
        <v>1716757</v>
      </c>
      <c r="BH9" s="637"/>
      <c r="BI9" s="637"/>
      <c r="BJ9" s="637"/>
      <c r="BK9" s="637"/>
      <c r="BL9" s="637"/>
      <c r="BM9" s="637"/>
      <c r="BN9" s="638"/>
      <c r="BO9" s="639">
        <v>34.799999999999997</v>
      </c>
      <c r="BP9" s="639"/>
      <c r="BQ9" s="639"/>
      <c r="BR9" s="639"/>
      <c r="BS9" s="640" t="s">
        <v>121</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1204102</v>
      </c>
      <c r="CS9" s="637"/>
      <c r="CT9" s="637"/>
      <c r="CU9" s="637"/>
      <c r="CV9" s="637"/>
      <c r="CW9" s="637"/>
      <c r="CX9" s="637"/>
      <c r="CY9" s="638"/>
      <c r="CZ9" s="639">
        <v>9</v>
      </c>
      <c r="DA9" s="639"/>
      <c r="DB9" s="639"/>
      <c r="DC9" s="639"/>
      <c r="DD9" s="645">
        <v>2486</v>
      </c>
      <c r="DE9" s="637"/>
      <c r="DF9" s="637"/>
      <c r="DG9" s="637"/>
      <c r="DH9" s="637"/>
      <c r="DI9" s="637"/>
      <c r="DJ9" s="637"/>
      <c r="DK9" s="637"/>
      <c r="DL9" s="637"/>
      <c r="DM9" s="637"/>
      <c r="DN9" s="637"/>
      <c r="DO9" s="637"/>
      <c r="DP9" s="638"/>
      <c r="DQ9" s="645">
        <v>1116081</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88116</v>
      </c>
      <c r="BH10" s="637"/>
      <c r="BI10" s="637"/>
      <c r="BJ10" s="637"/>
      <c r="BK10" s="637"/>
      <c r="BL10" s="637"/>
      <c r="BM10" s="637"/>
      <c r="BN10" s="638"/>
      <c r="BO10" s="639">
        <v>1.8</v>
      </c>
      <c r="BP10" s="639"/>
      <c r="BQ10" s="639"/>
      <c r="BR10" s="639"/>
      <c r="BS10" s="640" t="s">
        <v>121</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33000</v>
      </c>
      <c r="CS10" s="637"/>
      <c r="CT10" s="637"/>
      <c r="CU10" s="637"/>
      <c r="CV10" s="637"/>
      <c r="CW10" s="637"/>
      <c r="CX10" s="637"/>
      <c r="CY10" s="638"/>
      <c r="CZ10" s="639">
        <v>0.2</v>
      </c>
      <c r="DA10" s="639"/>
      <c r="DB10" s="639"/>
      <c r="DC10" s="639"/>
      <c r="DD10" s="645" t="s">
        <v>121</v>
      </c>
      <c r="DE10" s="637"/>
      <c r="DF10" s="637"/>
      <c r="DG10" s="637"/>
      <c r="DH10" s="637"/>
      <c r="DI10" s="637"/>
      <c r="DJ10" s="637"/>
      <c r="DK10" s="637"/>
      <c r="DL10" s="637"/>
      <c r="DM10" s="637"/>
      <c r="DN10" s="637"/>
      <c r="DO10" s="637"/>
      <c r="DP10" s="638"/>
      <c r="DQ10" s="645" t="s">
        <v>121</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745176</v>
      </c>
      <c r="S11" s="637"/>
      <c r="T11" s="637"/>
      <c r="U11" s="637"/>
      <c r="V11" s="637"/>
      <c r="W11" s="637"/>
      <c r="X11" s="637"/>
      <c r="Y11" s="638"/>
      <c r="Z11" s="641">
        <v>5.0999999999999996</v>
      </c>
      <c r="AA11" s="642"/>
      <c r="AB11" s="642"/>
      <c r="AC11" s="648"/>
      <c r="AD11" s="645">
        <v>745176</v>
      </c>
      <c r="AE11" s="637"/>
      <c r="AF11" s="637"/>
      <c r="AG11" s="637"/>
      <c r="AH11" s="637"/>
      <c r="AI11" s="637"/>
      <c r="AJ11" s="637"/>
      <c r="AK11" s="638"/>
      <c r="AL11" s="641">
        <v>10.4</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205344</v>
      </c>
      <c r="BH11" s="637"/>
      <c r="BI11" s="637"/>
      <c r="BJ11" s="637"/>
      <c r="BK11" s="637"/>
      <c r="BL11" s="637"/>
      <c r="BM11" s="637"/>
      <c r="BN11" s="638"/>
      <c r="BO11" s="639">
        <v>4.2</v>
      </c>
      <c r="BP11" s="639"/>
      <c r="BQ11" s="639"/>
      <c r="BR11" s="639"/>
      <c r="BS11" s="640">
        <v>33434</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36301</v>
      </c>
      <c r="CS11" s="637"/>
      <c r="CT11" s="637"/>
      <c r="CU11" s="637"/>
      <c r="CV11" s="637"/>
      <c r="CW11" s="637"/>
      <c r="CX11" s="637"/>
      <c r="CY11" s="638"/>
      <c r="CZ11" s="639">
        <v>0.3</v>
      </c>
      <c r="DA11" s="639"/>
      <c r="DB11" s="639"/>
      <c r="DC11" s="639"/>
      <c r="DD11" s="645">
        <v>16765</v>
      </c>
      <c r="DE11" s="637"/>
      <c r="DF11" s="637"/>
      <c r="DG11" s="637"/>
      <c r="DH11" s="637"/>
      <c r="DI11" s="637"/>
      <c r="DJ11" s="637"/>
      <c r="DK11" s="637"/>
      <c r="DL11" s="637"/>
      <c r="DM11" s="637"/>
      <c r="DN11" s="637"/>
      <c r="DO11" s="637"/>
      <c r="DP11" s="638"/>
      <c r="DQ11" s="645">
        <v>32268</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t="s">
        <v>121</v>
      </c>
      <c r="S12" s="637"/>
      <c r="T12" s="637"/>
      <c r="U12" s="637"/>
      <c r="V12" s="637"/>
      <c r="W12" s="637"/>
      <c r="X12" s="637"/>
      <c r="Y12" s="638"/>
      <c r="Z12" s="639" t="s">
        <v>121</v>
      </c>
      <c r="AA12" s="639"/>
      <c r="AB12" s="639"/>
      <c r="AC12" s="639"/>
      <c r="AD12" s="640" t="s">
        <v>121</v>
      </c>
      <c r="AE12" s="640"/>
      <c r="AF12" s="640"/>
      <c r="AG12" s="640"/>
      <c r="AH12" s="640"/>
      <c r="AI12" s="640"/>
      <c r="AJ12" s="640"/>
      <c r="AK12" s="640"/>
      <c r="AL12" s="641" t="s">
        <v>121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2565004</v>
      </c>
      <c r="BH12" s="637"/>
      <c r="BI12" s="637"/>
      <c r="BJ12" s="637"/>
      <c r="BK12" s="637"/>
      <c r="BL12" s="637"/>
      <c r="BM12" s="637"/>
      <c r="BN12" s="638"/>
      <c r="BO12" s="639">
        <v>52</v>
      </c>
      <c r="BP12" s="639"/>
      <c r="BQ12" s="639"/>
      <c r="BR12" s="639"/>
      <c r="BS12" s="640" t="s">
        <v>121</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239184</v>
      </c>
      <c r="CS12" s="637"/>
      <c r="CT12" s="637"/>
      <c r="CU12" s="637"/>
      <c r="CV12" s="637"/>
      <c r="CW12" s="637"/>
      <c r="CX12" s="637"/>
      <c r="CY12" s="638"/>
      <c r="CZ12" s="639">
        <v>1.8</v>
      </c>
      <c r="DA12" s="639"/>
      <c r="DB12" s="639"/>
      <c r="DC12" s="639"/>
      <c r="DD12" s="645" t="s">
        <v>121</v>
      </c>
      <c r="DE12" s="637"/>
      <c r="DF12" s="637"/>
      <c r="DG12" s="637"/>
      <c r="DH12" s="637"/>
      <c r="DI12" s="637"/>
      <c r="DJ12" s="637"/>
      <c r="DK12" s="637"/>
      <c r="DL12" s="637"/>
      <c r="DM12" s="637"/>
      <c r="DN12" s="637"/>
      <c r="DO12" s="637"/>
      <c r="DP12" s="638"/>
      <c r="DQ12" s="645">
        <v>91928</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2558128</v>
      </c>
      <c r="BH13" s="637"/>
      <c r="BI13" s="637"/>
      <c r="BJ13" s="637"/>
      <c r="BK13" s="637"/>
      <c r="BL13" s="637"/>
      <c r="BM13" s="637"/>
      <c r="BN13" s="638"/>
      <c r="BO13" s="639">
        <v>51.8</v>
      </c>
      <c r="BP13" s="639"/>
      <c r="BQ13" s="639"/>
      <c r="BR13" s="639"/>
      <c r="BS13" s="640" t="s">
        <v>121</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1339704</v>
      </c>
      <c r="CS13" s="637"/>
      <c r="CT13" s="637"/>
      <c r="CU13" s="637"/>
      <c r="CV13" s="637"/>
      <c r="CW13" s="637"/>
      <c r="CX13" s="637"/>
      <c r="CY13" s="638"/>
      <c r="CZ13" s="639">
        <v>10</v>
      </c>
      <c r="DA13" s="639"/>
      <c r="DB13" s="639"/>
      <c r="DC13" s="639"/>
      <c r="DD13" s="645">
        <v>741707</v>
      </c>
      <c r="DE13" s="637"/>
      <c r="DF13" s="637"/>
      <c r="DG13" s="637"/>
      <c r="DH13" s="637"/>
      <c r="DI13" s="637"/>
      <c r="DJ13" s="637"/>
      <c r="DK13" s="637"/>
      <c r="DL13" s="637"/>
      <c r="DM13" s="637"/>
      <c r="DN13" s="637"/>
      <c r="DO13" s="637"/>
      <c r="DP13" s="638"/>
      <c r="DQ13" s="645">
        <v>736654</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741</v>
      </c>
      <c r="S14" s="637"/>
      <c r="T14" s="637"/>
      <c r="U14" s="637"/>
      <c r="V14" s="637"/>
      <c r="W14" s="637"/>
      <c r="X14" s="637"/>
      <c r="Y14" s="638"/>
      <c r="Z14" s="639">
        <v>0</v>
      </c>
      <c r="AA14" s="639"/>
      <c r="AB14" s="639"/>
      <c r="AC14" s="639"/>
      <c r="AD14" s="640">
        <v>741</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75005</v>
      </c>
      <c r="BH14" s="637"/>
      <c r="BI14" s="637"/>
      <c r="BJ14" s="637"/>
      <c r="BK14" s="637"/>
      <c r="BL14" s="637"/>
      <c r="BM14" s="637"/>
      <c r="BN14" s="638"/>
      <c r="BO14" s="639">
        <v>1.5</v>
      </c>
      <c r="BP14" s="639"/>
      <c r="BQ14" s="639"/>
      <c r="BR14" s="639"/>
      <c r="BS14" s="640" t="s">
        <v>121</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457166</v>
      </c>
      <c r="CS14" s="637"/>
      <c r="CT14" s="637"/>
      <c r="CU14" s="637"/>
      <c r="CV14" s="637"/>
      <c r="CW14" s="637"/>
      <c r="CX14" s="637"/>
      <c r="CY14" s="638"/>
      <c r="CZ14" s="639">
        <v>3.4</v>
      </c>
      <c r="DA14" s="639"/>
      <c r="DB14" s="639"/>
      <c r="DC14" s="639"/>
      <c r="DD14" s="645">
        <v>92815</v>
      </c>
      <c r="DE14" s="637"/>
      <c r="DF14" s="637"/>
      <c r="DG14" s="637"/>
      <c r="DH14" s="637"/>
      <c r="DI14" s="637"/>
      <c r="DJ14" s="637"/>
      <c r="DK14" s="637"/>
      <c r="DL14" s="637"/>
      <c r="DM14" s="637"/>
      <c r="DN14" s="637"/>
      <c r="DO14" s="637"/>
      <c r="DP14" s="638"/>
      <c r="DQ14" s="645">
        <v>368419</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227649</v>
      </c>
      <c r="BH15" s="637"/>
      <c r="BI15" s="637"/>
      <c r="BJ15" s="637"/>
      <c r="BK15" s="637"/>
      <c r="BL15" s="637"/>
      <c r="BM15" s="637"/>
      <c r="BN15" s="638"/>
      <c r="BO15" s="639">
        <v>4.5999999999999996</v>
      </c>
      <c r="BP15" s="639"/>
      <c r="BQ15" s="639"/>
      <c r="BR15" s="639"/>
      <c r="BS15" s="640" t="s">
        <v>121</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1272824</v>
      </c>
      <c r="CS15" s="637"/>
      <c r="CT15" s="637"/>
      <c r="CU15" s="637"/>
      <c r="CV15" s="637"/>
      <c r="CW15" s="637"/>
      <c r="CX15" s="637"/>
      <c r="CY15" s="638"/>
      <c r="CZ15" s="639">
        <v>9.5</v>
      </c>
      <c r="DA15" s="639"/>
      <c r="DB15" s="639"/>
      <c r="DC15" s="639"/>
      <c r="DD15" s="645">
        <v>326235</v>
      </c>
      <c r="DE15" s="637"/>
      <c r="DF15" s="637"/>
      <c r="DG15" s="637"/>
      <c r="DH15" s="637"/>
      <c r="DI15" s="637"/>
      <c r="DJ15" s="637"/>
      <c r="DK15" s="637"/>
      <c r="DL15" s="637"/>
      <c r="DM15" s="637"/>
      <c r="DN15" s="637"/>
      <c r="DO15" s="637"/>
      <c r="DP15" s="638"/>
      <c r="DQ15" s="645">
        <v>805659</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8585</v>
      </c>
      <c r="S16" s="637"/>
      <c r="T16" s="637"/>
      <c r="U16" s="637"/>
      <c r="V16" s="637"/>
      <c r="W16" s="637"/>
      <c r="X16" s="637"/>
      <c r="Y16" s="638"/>
      <c r="Z16" s="639">
        <v>0.1</v>
      </c>
      <c r="AA16" s="639"/>
      <c r="AB16" s="639"/>
      <c r="AC16" s="639"/>
      <c r="AD16" s="640">
        <v>8585</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1443</v>
      </c>
      <c r="CS16" s="637"/>
      <c r="CT16" s="637"/>
      <c r="CU16" s="637"/>
      <c r="CV16" s="637"/>
      <c r="CW16" s="637"/>
      <c r="CX16" s="637"/>
      <c r="CY16" s="638"/>
      <c r="CZ16" s="639">
        <v>0</v>
      </c>
      <c r="DA16" s="639"/>
      <c r="DB16" s="639"/>
      <c r="DC16" s="639"/>
      <c r="DD16" s="645" t="s">
        <v>121</v>
      </c>
      <c r="DE16" s="637"/>
      <c r="DF16" s="637"/>
      <c r="DG16" s="637"/>
      <c r="DH16" s="637"/>
      <c r="DI16" s="637"/>
      <c r="DJ16" s="637"/>
      <c r="DK16" s="637"/>
      <c r="DL16" s="637"/>
      <c r="DM16" s="637"/>
      <c r="DN16" s="637"/>
      <c r="DO16" s="637"/>
      <c r="DP16" s="638"/>
      <c r="DQ16" s="645">
        <v>1443</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77659</v>
      </c>
      <c r="S17" s="637"/>
      <c r="T17" s="637"/>
      <c r="U17" s="637"/>
      <c r="V17" s="637"/>
      <c r="W17" s="637"/>
      <c r="X17" s="637"/>
      <c r="Y17" s="638"/>
      <c r="Z17" s="639">
        <v>0.5</v>
      </c>
      <c r="AA17" s="639"/>
      <c r="AB17" s="639"/>
      <c r="AC17" s="639"/>
      <c r="AD17" s="640">
        <v>77659</v>
      </c>
      <c r="AE17" s="640"/>
      <c r="AF17" s="640"/>
      <c r="AG17" s="640"/>
      <c r="AH17" s="640"/>
      <c r="AI17" s="640"/>
      <c r="AJ17" s="640"/>
      <c r="AK17" s="640"/>
      <c r="AL17" s="641">
        <v>1.1000000000000001</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977507</v>
      </c>
      <c r="CS17" s="637"/>
      <c r="CT17" s="637"/>
      <c r="CU17" s="637"/>
      <c r="CV17" s="637"/>
      <c r="CW17" s="637"/>
      <c r="CX17" s="637"/>
      <c r="CY17" s="638"/>
      <c r="CZ17" s="639">
        <v>7.3</v>
      </c>
      <c r="DA17" s="639"/>
      <c r="DB17" s="639"/>
      <c r="DC17" s="639"/>
      <c r="DD17" s="645" t="s">
        <v>121</v>
      </c>
      <c r="DE17" s="637"/>
      <c r="DF17" s="637"/>
      <c r="DG17" s="637"/>
      <c r="DH17" s="637"/>
      <c r="DI17" s="637"/>
      <c r="DJ17" s="637"/>
      <c r="DK17" s="637"/>
      <c r="DL17" s="637"/>
      <c r="DM17" s="637"/>
      <c r="DN17" s="637"/>
      <c r="DO17" s="637"/>
      <c r="DP17" s="638"/>
      <c r="DQ17" s="645">
        <v>977507</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57820</v>
      </c>
      <c r="S18" s="637"/>
      <c r="T18" s="637"/>
      <c r="U18" s="637"/>
      <c r="V18" s="637"/>
      <c r="W18" s="637"/>
      <c r="X18" s="637"/>
      <c r="Y18" s="638"/>
      <c r="Z18" s="639">
        <v>0.4</v>
      </c>
      <c r="AA18" s="639"/>
      <c r="AB18" s="639"/>
      <c r="AC18" s="639"/>
      <c r="AD18" s="640">
        <v>57820</v>
      </c>
      <c r="AE18" s="640"/>
      <c r="AF18" s="640"/>
      <c r="AG18" s="640"/>
      <c r="AH18" s="640"/>
      <c r="AI18" s="640"/>
      <c r="AJ18" s="640"/>
      <c r="AK18" s="640"/>
      <c r="AL18" s="641">
        <v>0.8</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56600</v>
      </c>
      <c r="S19" s="637"/>
      <c r="T19" s="637"/>
      <c r="U19" s="637"/>
      <c r="V19" s="637"/>
      <c r="W19" s="637"/>
      <c r="X19" s="637"/>
      <c r="Y19" s="638"/>
      <c r="Z19" s="639">
        <v>0.4</v>
      </c>
      <c r="AA19" s="639"/>
      <c r="AB19" s="639"/>
      <c r="AC19" s="639"/>
      <c r="AD19" s="640">
        <v>56600</v>
      </c>
      <c r="AE19" s="640"/>
      <c r="AF19" s="640"/>
      <c r="AG19" s="640"/>
      <c r="AH19" s="640"/>
      <c r="AI19" s="640"/>
      <c r="AJ19" s="640"/>
      <c r="AK19" s="640"/>
      <c r="AL19" s="641">
        <v>0.8</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t="s">
        <v>121</v>
      </c>
      <c r="BH19" s="637"/>
      <c r="BI19" s="637"/>
      <c r="BJ19" s="637"/>
      <c r="BK19" s="637"/>
      <c r="BL19" s="637"/>
      <c r="BM19" s="637"/>
      <c r="BN19" s="638"/>
      <c r="BO19" s="639" t="s">
        <v>121</v>
      </c>
      <c r="BP19" s="639"/>
      <c r="BQ19" s="639"/>
      <c r="BR19" s="639"/>
      <c r="BS19" s="640" t="s">
        <v>121</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1220</v>
      </c>
      <c r="S20" s="637"/>
      <c r="T20" s="637"/>
      <c r="U20" s="637"/>
      <c r="V20" s="637"/>
      <c r="W20" s="637"/>
      <c r="X20" s="637"/>
      <c r="Y20" s="638"/>
      <c r="Z20" s="639">
        <v>0</v>
      </c>
      <c r="AA20" s="639"/>
      <c r="AB20" s="639"/>
      <c r="AC20" s="639"/>
      <c r="AD20" s="640">
        <v>1220</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t="s">
        <v>121</v>
      </c>
      <c r="BH20" s="637"/>
      <c r="BI20" s="637"/>
      <c r="BJ20" s="637"/>
      <c r="BK20" s="637"/>
      <c r="BL20" s="637"/>
      <c r="BM20" s="637"/>
      <c r="BN20" s="638"/>
      <c r="BO20" s="639" t="s">
        <v>121</v>
      </c>
      <c r="BP20" s="639"/>
      <c r="BQ20" s="639"/>
      <c r="BR20" s="639"/>
      <c r="BS20" s="640" t="s">
        <v>121</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13404869</v>
      </c>
      <c r="CS20" s="637"/>
      <c r="CT20" s="637"/>
      <c r="CU20" s="637"/>
      <c r="CV20" s="637"/>
      <c r="CW20" s="637"/>
      <c r="CX20" s="637"/>
      <c r="CY20" s="638"/>
      <c r="CZ20" s="639">
        <v>100</v>
      </c>
      <c r="DA20" s="639"/>
      <c r="DB20" s="639"/>
      <c r="DC20" s="639"/>
      <c r="DD20" s="645">
        <v>2007509</v>
      </c>
      <c r="DE20" s="637"/>
      <c r="DF20" s="637"/>
      <c r="DG20" s="637"/>
      <c r="DH20" s="637"/>
      <c r="DI20" s="637"/>
      <c r="DJ20" s="637"/>
      <c r="DK20" s="637"/>
      <c r="DL20" s="637"/>
      <c r="DM20" s="637"/>
      <c r="DN20" s="637"/>
      <c r="DO20" s="637"/>
      <c r="DP20" s="638"/>
      <c r="DQ20" s="645">
        <v>8108641</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1323771</v>
      </c>
      <c r="S21" s="637"/>
      <c r="T21" s="637"/>
      <c r="U21" s="637"/>
      <c r="V21" s="637"/>
      <c r="W21" s="637"/>
      <c r="X21" s="637"/>
      <c r="Y21" s="638"/>
      <c r="Z21" s="639">
        <v>9.1</v>
      </c>
      <c r="AA21" s="639"/>
      <c r="AB21" s="639"/>
      <c r="AC21" s="639"/>
      <c r="AD21" s="640">
        <v>1164782</v>
      </c>
      <c r="AE21" s="640"/>
      <c r="AF21" s="640"/>
      <c r="AG21" s="640"/>
      <c r="AH21" s="640"/>
      <c r="AI21" s="640"/>
      <c r="AJ21" s="640"/>
      <c r="AK21" s="640"/>
      <c r="AL21" s="641">
        <v>16.2</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121</v>
      </c>
      <c r="BH21" s="637"/>
      <c r="BI21" s="637"/>
      <c r="BJ21" s="637"/>
      <c r="BK21" s="637"/>
      <c r="BL21" s="637"/>
      <c r="BM21" s="637"/>
      <c r="BN21" s="638"/>
      <c r="BO21" s="639" t="s">
        <v>121</v>
      </c>
      <c r="BP21" s="639"/>
      <c r="BQ21" s="639"/>
      <c r="BR21" s="639"/>
      <c r="BS21" s="640" t="s">
        <v>121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1164782</v>
      </c>
      <c r="S22" s="637"/>
      <c r="T22" s="637"/>
      <c r="U22" s="637"/>
      <c r="V22" s="637"/>
      <c r="W22" s="637"/>
      <c r="X22" s="637"/>
      <c r="Y22" s="638"/>
      <c r="Z22" s="639">
        <v>8</v>
      </c>
      <c r="AA22" s="639"/>
      <c r="AB22" s="639"/>
      <c r="AC22" s="639"/>
      <c r="AD22" s="640">
        <v>1164782</v>
      </c>
      <c r="AE22" s="640"/>
      <c r="AF22" s="640"/>
      <c r="AG22" s="640"/>
      <c r="AH22" s="640"/>
      <c r="AI22" s="640"/>
      <c r="AJ22" s="640"/>
      <c r="AK22" s="640"/>
      <c r="AL22" s="641">
        <v>16.2</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158989</v>
      </c>
      <c r="S23" s="637"/>
      <c r="T23" s="637"/>
      <c r="U23" s="637"/>
      <c r="V23" s="637"/>
      <c r="W23" s="637"/>
      <c r="X23" s="637"/>
      <c r="Y23" s="638"/>
      <c r="Z23" s="639">
        <v>1.1000000000000001</v>
      </c>
      <c r="AA23" s="639"/>
      <c r="AB23" s="639"/>
      <c r="AC23" s="639"/>
      <c r="AD23" s="640" t="s">
        <v>121</v>
      </c>
      <c r="AE23" s="640"/>
      <c r="AF23" s="640"/>
      <c r="AG23" s="640"/>
      <c r="AH23" s="640"/>
      <c r="AI23" s="640"/>
      <c r="AJ23" s="640"/>
      <c r="AK23" s="640"/>
      <c r="AL23" s="641" t="s">
        <v>121</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121</v>
      </c>
      <c r="BH23" s="637"/>
      <c r="BI23" s="637"/>
      <c r="BJ23" s="637"/>
      <c r="BK23" s="637"/>
      <c r="BL23" s="637"/>
      <c r="BM23" s="637"/>
      <c r="BN23" s="638"/>
      <c r="BO23" s="639" t="s">
        <v>121</v>
      </c>
      <c r="BP23" s="639"/>
      <c r="BQ23" s="639"/>
      <c r="BR23" s="639"/>
      <c r="BS23" s="640" t="s">
        <v>121</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121</v>
      </c>
      <c r="S24" s="637"/>
      <c r="T24" s="637"/>
      <c r="U24" s="637"/>
      <c r="V24" s="637"/>
      <c r="W24" s="637"/>
      <c r="X24" s="637"/>
      <c r="Y24" s="638"/>
      <c r="Z24" s="639" t="s">
        <v>121</v>
      </c>
      <c r="AA24" s="639"/>
      <c r="AB24" s="639"/>
      <c r="AC24" s="639"/>
      <c r="AD24" s="640" t="s">
        <v>121</v>
      </c>
      <c r="AE24" s="640"/>
      <c r="AF24" s="640"/>
      <c r="AG24" s="640"/>
      <c r="AH24" s="640"/>
      <c r="AI24" s="640"/>
      <c r="AJ24" s="640"/>
      <c r="AK24" s="640"/>
      <c r="AL24" s="641" t="s">
        <v>121</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6200410</v>
      </c>
      <c r="CS24" s="626"/>
      <c r="CT24" s="626"/>
      <c r="CU24" s="626"/>
      <c r="CV24" s="626"/>
      <c r="CW24" s="626"/>
      <c r="CX24" s="626"/>
      <c r="CY24" s="627"/>
      <c r="CZ24" s="630">
        <v>46.3</v>
      </c>
      <c r="DA24" s="631"/>
      <c r="DB24" s="631"/>
      <c r="DC24" s="647"/>
      <c r="DD24" s="666">
        <v>3659099</v>
      </c>
      <c r="DE24" s="626"/>
      <c r="DF24" s="626"/>
      <c r="DG24" s="626"/>
      <c r="DH24" s="626"/>
      <c r="DI24" s="626"/>
      <c r="DJ24" s="626"/>
      <c r="DK24" s="627"/>
      <c r="DL24" s="666">
        <v>3337367</v>
      </c>
      <c r="DM24" s="626"/>
      <c r="DN24" s="626"/>
      <c r="DO24" s="626"/>
      <c r="DP24" s="626"/>
      <c r="DQ24" s="626"/>
      <c r="DR24" s="626"/>
      <c r="DS24" s="626"/>
      <c r="DT24" s="626"/>
      <c r="DU24" s="626"/>
      <c r="DV24" s="627"/>
      <c r="DW24" s="630">
        <v>46.3</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7264057</v>
      </c>
      <c r="S25" s="637"/>
      <c r="T25" s="637"/>
      <c r="U25" s="637"/>
      <c r="V25" s="637"/>
      <c r="W25" s="637"/>
      <c r="X25" s="637"/>
      <c r="Y25" s="638"/>
      <c r="Z25" s="639">
        <v>49.9</v>
      </c>
      <c r="AA25" s="639"/>
      <c r="AB25" s="639"/>
      <c r="AC25" s="639"/>
      <c r="AD25" s="640">
        <v>7105068</v>
      </c>
      <c r="AE25" s="640"/>
      <c r="AF25" s="640"/>
      <c r="AG25" s="640"/>
      <c r="AH25" s="640"/>
      <c r="AI25" s="640"/>
      <c r="AJ25" s="640"/>
      <c r="AK25" s="640"/>
      <c r="AL25" s="641">
        <v>98.8</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1721322</v>
      </c>
      <c r="CS25" s="669"/>
      <c r="CT25" s="669"/>
      <c r="CU25" s="669"/>
      <c r="CV25" s="669"/>
      <c r="CW25" s="669"/>
      <c r="CX25" s="669"/>
      <c r="CY25" s="670"/>
      <c r="CZ25" s="641">
        <v>12.8</v>
      </c>
      <c r="DA25" s="667"/>
      <c r="DB25" s="667"/>
      <c r="DC25" s="671"/>
      <c r="DD25" s="645">
        <v>1556845</v>
      </c>
      <c r="DE25" s="669"/>
      <c r="DF25" s="669"/>
      <c r="DG25" s="669"/>
      <c r="DH25" s="669"/>
      <c r="DI25" s="669"/>
      <c r="DJ25" s="669"/>
      <c r="DK25" s="670"/>
      <c r="DL25" s="645">
        <v>1513843</v>
      </c>
      <c r="DM25" s="669"/>
      <c r="DN25" s="669"/>
      <c r="DO25" s="669"/>
      <c r="DP25" s="669"/>
      <c r="DQ25" s="669"/>
      <c r="DR25" s="669"/>
      <c r="DS25" s="669"/>
      <c r="DT25" s="669"/>
      <c r="DU25" s="669"/>
      <c r="DV25" s="670"/>
      <c r="DW25" s="641">
        <v>21</v>
      </c>
      <c r="DX25" s="667"/>
      <c r="DY25" s="667"/>
      <c r="DZ25" s="667"/>
      <c r="EA25" s="667"/>
      <c r="EB25" s="667"/>
      <c r="EC25" s="668"/>
    </row>
    <row r="26" spans="2:133" ht="11.25" customHeight="1" x14ac:dyDescent="0.15">
      <c r="B26" s="633" t="s">
        <v>283</v>
      </c>
      <c r="C26" s="634"/>
      <c r="D26" s="634"/>
      <c r="E26" s="634"/>
      <c r="F26" s="634"/>
      <c r="G26" s="634"/>
      <c r="H26" s="634"/>
      <c r="I26" s="634"/>
      <c r="J26" s="634"/>
      <c r="K26" s="634"/>
      <c r="L26" s="634"/>
      <c r="M26" s="634"/>
      <c r="N26" s="634"/>
      <c r="O26" s="634"/>
      <c r="P26" s="634"/>
      <c r="Q26" s="635"/>
      <c r="R26" s="636">
        <v>3902</v>
      </c>
      <c r="S26" s="637"/>
      <c r="T26" s="637"/>
      <c r="U26" s="637"/>
      <c r="V26" s="637"/>
      <c r="W26" s="637"/>
      <c r="X26" s="637"/>
      <c r="Y26" s="638"/>
      <c r="Z26" s="639">
        <v>0</v>
      </c>
      <c r="AA26" s="639"/>
      <c r="AB26" s="639"/>
      <c r="AC26" s="639"/>
      <c r="AD26" s="640">
        <v>3902</v>
      </c>
      <c r="AE26" s="640"/>
      <c r="AF26" s="640"/>
      <c r="AG26" s="640"/>
      <c r="AH26" s="640"/>
      <c r="AI26" s="640"/>
      <c r="AJ26" s="640"/>
      <c r="AK26" s="640"/>
      <c r="AL26" s="641">
        <v>0.1</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1001911</v>
      </c>
      <c r="CS26" s="637"/>
      <c r="CT26" s="637"/>
      <c r="CU26" s="637"/>
      <c r="CV26" s="637"/>
      <c r="CW26" s="637"/>
      <c r="CX26" s="637"/>
      <c r="CY26" s="638"/>
      <c r="CZ26" s="641">
        <v>7.5</v>
      </c>
      <c r="DA26" s="667"/>
      <c r="DB26" s="667"/>
      <c r="DC26" s="671"/>
      <c r="DD26" s="645">
        <v>872614</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7"/>
      <c r="DY26" s="667"/>
      <c r="DZ26" s="667"/>
      <c r="EA26" s="667"/>
      <c r="EB26" s="667"/>
      <c r="EC26" s="668"/>
    </row>
    <row r="27" spans="2:133" ht="11.25" customHeight="1" x14ac:dyDescent="0.15">
      <c r="B27" s="633" t="s">
        <v>286</v>
      </c>
      <c r="C27" s="634"/>
      <c r="D27" s="634"/>
      <c r="E27" s="634"/>
      <c r="F27" s="634"/>
      <c r="G27" s="634"/>
      <c r="H27" s="634"/>
      <c r="I27" s="634"/>
      <c r="J27" s="634"/>
      <c r="K27" s="634"/>
      <c r="L27" s="634"/>
      <c r="M27" s="634"/>
      <c r="N27" s="634"/>
      <c r="O27" s="634"/>
      <c r="P27" s="634"/>
      <c r="Q27" s="635"/>
      <c r="R27" s="636">
        <v>102637</v>
      </c>
      <c r="S27" s="637"/>
      <c r="T27" s="637"/>
      <c r="U27" s="637"/>
      <c r="V27" s="637"/>
      <c r="W27" s="637"/>
      <c r="X27" s="637"/>
      <c r="Y27" s="638"/>
      <c r="Z27" s="639">
        <v>0.7</v>
      </c>
      <c r="AA27" s="639"/>
      <c r="AB27" s="639"/>
      <c r="AC27" s="639"/>
      <c r="AD27" s="640" t="s">
        <v>121</v>
      </c>
      <c r="AE27" s="640"/>
      <c r="AF27" s="640"/>
      <c r="AG27" s="640"/>
      <c r="AH27" s="640"/>
      <c r="AI27" s="640"/>
      <c r="AJ27" s="640"/>
      <c r="AK27" s="640"/>
      <c r="AL27" s="641" t="s">
        <v>121</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4934742</v>
      </c>
      <c r="BH27" s="637"/>
      <c r="BI27" s="637"/>
      <c r="BJ27" s="637"/>
      <c r="BK27" s="637"/>
      <c r="BL27" s="637"/>
      <c r="BM27" s="637"/>
      <c r="BN27" s="638"/>
      <c r="BO27" s="639">
        <v>100</v>
      </c>
      <c r="BP27" s="639"/>
      <c r="BQ27" s="639"/>
      <c r="BR27" s="639"/>
      <c r="BS27" s="640">
        <v>33434</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3501581</v>
      </c>
      <c r="CS27" s="669"/>
      <c r="CT27" s="669"/>
      <c r="CU27" s="669"/>
      <c r="CV27" s="669"/>
      <c r="CW27" s="669"/>
      <c r="CX27" s="669"/>
      <c r="CY27" s="670"/>
      <c r="CZ27" s="641">
        <v>26.1</v>
      </c>
      <c r="DA27" s="667"/>
      <c r="DB27" s="667"/>
      <c r="DC27" s="671"/>
      <c r="DD27" s="645">
        <v>1124747</v>
      </c>
      <c r="DE27" s="669"/>
      <c r="DF27" s="669"/>
      <c r="DG27" s="669"/>
      <c r="DH27" s="669"/>
      <c r="DI27" s="669"/>
      <c r="DJ27" s="669"/>
      <c r="DK27" s="670"/>
      <c r="DL27" s="645">
        <v>846017</v>
      </c>
      <c r="DM27" s="669"/>
      <c r="DN27" s="669"/>
      <c r="DO27" s="669"/>
      <c r="DP27" s="669"/>
      <c r="DQ27" s="669"/>
      <c r="DR27" s="669"/>
      <c r="DS27" s="669"/>
      <c r="DT27" s="669"/>
      <c r="DU27" s="669"/>
      <c r="DV27" s="670"/>
      <c r="DW27" s="641">
        <v>11.7</v>
      </c>
      <c r="DX27" s="667"/>
      <c r="DY27" s="667"/>
      <c r="DZ27" s="667"/>
      <c r="EA27" s="667"/>
      <c r="EB27" s="667"/>
      <c r="EC27" s="668"/>
    </row>
    <row r="28" spans="2:133" ht="11.25" customHeight="1" x14ac:dyDescent="0.15">
      <c r="B28" s="633" t="s">
        <v>289</v>
      </c>
      <c r="C28" s="634"/>
      <c r="D28" s="634"/>
      <c r="E28" s="634"/>
      <c r="F28" s="634"/>
      <c r="G28" s="634"/>
      <c r="H28" s="634"/>
      <c r="I28" s="634"/>
      <c r="J28" s="634"/>
      <c r="K28" s="634"/>
      <c r="L28" s="634"/>
      <c r="M28" s="634"/>
      <c r="N28" s="634"/>
      <c r="O28" s="634"/>
      <c r="P28" s="634"/>
      <c r="Q28" s="635"/>
      <c r="R28" s="636">
        <v>132135</v>
      </c>
      <c r="S28" s="637"/>
      <c r="T28" s="637"/>
      <c r="U28" s="637"/>
      <c r="V28" s="637"/>
      <c r="W28" s="637"/>
      <c r="X28" s="637"/>
      <c r="Y28" s="638"/>
      <c r="Z28" s="639">
        <v>0.9</v>
      </c>
      <c r="AA28" s="639"/>
      <c r="AB28" s="639"/>
      <c r="AC28" s="639"/>
      <c r="AD28" s="640">
        <v>41596</v>
      </c>
      <c r="AE28" s="640"/>
      <c r="AF28" s="640"/>
      <c r="AG28" s="640"/>
      <c r="AH28" s="640"/>
      <c r="AI28" s="640"/>
      <c r="AJ28" s="640"/>
      <c r="AK28" s="640"/>
      <c r="AL28" s="641">
        <v>0.6</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977507</v>
      </c>
      <c r="CS28" s="637"/>
      <c r="CT28" s="637"/>
      <c r="CU28" s="637"/>
      <c r="CV28" s="637"/>
      <c r="CW28" s="637"/>
      <c r="CX28" s="637"/>
      <c r="CY28" s="638"/>
      <c r="CZ28" s="641">
        <v>7.3</v>
      </c>
      <c r="DA28" s="667"/>
      <c r="DB28" s="667"/>
      <c r="DC28" s="671"/>
      <c r="DD28" s="645">
        <v>977507</v>
      </c>
      <c r="DE28" s="637"/>
      <c r="DF28" s="637"/>
      <c r="DG28" s="637"/>
      <c r="DH28" s="637"/>
      <c r="DI28" s="637"/>
      <c r="DJ28" s="637"/>
      <c r="DK28" s="638"/>
      <c r="DL28" s="645">
        <v>977507</v>
      </c>
      <c r="DM28" s="637"/>
      <c r="DN28" s="637"/>
      <c r="DO28" s="637"/>
      <c r="DP28" s="637"/>
      <c r="DQ28" s="637"/>
      <c r="DR28" s="637"/>
      <c r="DS28" s="637"/>
      <c r="DT28" s="637"/>
      <c r="DU28" s="637"/>
      <c r="DV28" s="638"/>
      <c r="DW28" s="641">
        <v>13.6</v>
      </c>
      <c r="DX28" s="667"/>
      <c r="DY28" s="667"/>
      <c r="DZ28" s="667"/>
      <c r="EA28" s="667"/>
      <c r="EB28" s="667"/>
      <c r="EC28" s="668"/>
    </row>
    <row r="29" spans="2:133" ht="11.25" customHeight="1" x14ac:dyDescent="0.15">
      <c r="B29" s="633" t="s">
        <v>291</v>
      </c>
      <c r="C29" s="634"/>
      <c r="D29" s="634"/>
      <c r="E29" s="634"/>
      <c r="F29" s="634"/>
      <c r="G29" s="634"/>
      <c r="H29" s="634"/>
      <c r="I29" s="634"/>
      <c r="J29" s="634"/>
      <c r="K29" s="634"/>
      <c r="L29" s="634"/>
      <c r="M29" s="634"/>
      <c r="N29" s="634"/>
      <c r="O29" s="634"/>
      <c r="P29" s="634"/>
      <c r="Q29" s="635"/>
      <c r="R29" s="636">
        <v>14638</v>
      </c>
      <c r="S29" s="637"/>
      <c r="T29" s="637"/>
      <c r="U29" s="637"/>
      <c r="V29" s="637"/>
      <c r="W29" s="637"/>
      <c r="X29" s="637"/>
      <c r="Y29" s="638"/>
      <c r="Z29" s="639">
        <v>0.1</v>
      </c>
      <c r="AA29" s="639"/>
      <c r="AB29" s="639"/>
      <c r="AC29" s="639"/>
      <c r="AD29" s="640" t="s">
        <v>121</v>
      </c>
      <c r="AE29" s="640"/>
      <c r="AF29" s="640"/>
      <c r="AG29" s="640"/>
      <c r="AH29" s="640"/>
      <c r="AI29" s="640"/>
      <c r="AJ29" s="640"/>
      <c r="AK29" s="640"/>
      <c r="AL29" s="641" t="s">
        <v>121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977507</v>
      </c>
      <c r="CS29" s="669"/>
      <c r="CT29" s="669"/>
      <c r="CU29" s="669"/>
      <c r="CV29" s="669"/>
      <c r="CW29" s="669"/>
      <c r="CX29" s="669"/>
      <c r="CY29" s="670"/>
      <c r="CZ29" s="641">
        <v>7.3</v>
      </c>
      <c r="DA29" s="667"/>
      <c r="DB29" s="667"/>
      <c r="DC29" s="671"/>
      <c r="DD29" s="645">
        <v>977507</v>
      </c>
      <c r="DE29" s="669"/>
      <c r="DF29" s="669"/>
      <c r="DG29" s="669"/>
      <c r="DH29" s="669"/>
      <c r="DI29" s="669"/>
      <c r="DJ29" s="669"/>
      <c r="DK29" s="670"/>
      <c r="DL29" s="645">
        <v>977507</v>
      </c>
      <c r="DM29" s="669"/>
      <c r="DN29" s="669"/>
      <c r="DO29" s="669"/>
      <c r="DP29" s="669"/>
      <c r="DQ29" s="669"/>
      <c r="DR29" s="669"/>
      <c r="DS29" s="669"/>
      <c r="DT29" s="669"/>
      <c r="DU29" s="669"/>
      <c r="DV29" s="670"/>
      <c r="DW29" s="641">
        <v>13.6</v>
      </c>
      <c r="DX29" s="667"/>
      <c r="DY29" s="667"/>
      <c r="DZ29" s="667"/>
      <c r="EA29" s="667"/>
      <c r="EB29" s="667"/>
      <c r="EC29" s="668"/>
    </row>
    <row r="30" spans="2:133" ht="11.25" customHeight="1" x14ac:dyDescent="0.15">
      <c r="B30" s="633" t="s">
        <v>293</v>
      </c>
      <c r="C30" s="634"/>
      <c r="D30" s="634"/>
      <c r="E30" s="634"/>
      <c r="F30" s="634"/>
      <c r="G30" s="634"/>
      <c r="H30" s="634"/>
      <c r="I30" s="634"/>
      <c r="J30" s="634"/>
      <c r="K30" s="634"/>
      <c r="L30" s="634"/>
      <c r="M30" s="634"/>
      <c r="N30" s="634"/>
      <c r="O30" s="634"/>
      <c r="P30" s="634"/>
      <c r="Q30" s="635"/>
      <c r="R30" s="636">
        <v>2708953</v>
      </c>
      <c r="S30" s="637"/>
      <c r="T30" s="637"/>
      <c r="U30" s="637"/>
      <c r="V30" s="637"/>
      <c r="W30" s="637"/>
      <c r="X30" s="637"/>
      <c r="Y30" s="638"/>
      <c r="Z30" s="639">
        <v>18.600000000000001</v>
      </c>
      <c r="AA30" s="639"/>
      <c r="AB30" s="639"/>
      <c r="AC30" s="639"/>
      <c r="AD30" s="640" t="s">
        <v>121</v>
      </c>
      <c r="AE30" s="640"/>
      <c r="AF30" s="640"/>
      <c r="AG30" s="640"/>
      <c r="AH30" s="640"/>
      <c r="AI30" s="640"/>
      <c r="AJ30" s="640"/>
      <c r="AK30" s="640"/>
      <c r="AL30" s="641" t="s">
        <v>121</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947968</v>
      </c>
      <c r="CS30" s="637"/>
      <c r="CT30" s="637"/>
      <c r="CU30" s="637"/>
      <c r="CV30" s="637"/>
      <c r="CW30" s="637"/>
      <c r="CX30" s="637"/>
      <c r="CY30" s="638"/>
      <c r="CZ30" s="641">
        <v>7.1</v>
      </c>
      <c r="DA30" s="667"/>
      <c r="DB30" s="667"/>
      <c r="DC30" s="671"/>
      <c r="DD30" s="645">
        <v>947968</v>
      </c>
      <c r="DE30" s="637"/>
      <c r="DF30" s="637"/>
      <c r="DG30" s="637"/>
      <c r="DH30" s="637"/>
      <c r="DI30" s="637"/>
      <c r="DJ30" s="637"/>
      <c r="DK30" s="638"/>
      <c r="DL30" s="645">
        <v>947968</v>
      </c>
      <c r="DM30" s="637"/>
      <c r="DN30" s="637"/>
      <c r="DO30" s="637"/>
      <c r="DP30" s="637"/>
      <c r="DQ30" s="637"/>
      <c r="DR30" s="637"/>
      <c r="DS30" s="637"/>
      <c r="DT30" s="637"/>
      <c r="DU30" s="637"/>
      <c r="DV30" s="638"/>
      <c r="DW30" s="641">
        <v>13.1</v>
      </c>
      <c r="DX30" s="667"/>
      <c r="DY30" s="667"/>
      <c r="DZ30" s="667"/>
      <c r="EA30" s="667"/>
      <c r="EB30" s="667"/>
      <c r="EC30" s="668"/>
    </row>
    <row r="31" spans="2:133" ht="11.25" customHeight="1" x14ac:dyDescent="0.15">
      <c r="B31" s="649" t="s">
        <v>297</v>
      </c>
      <c r="C31" s="650"/>
      <c r="D31" s="650"/>
      <c r="E31" s="650"/>
      <c r="F31" s="650"/>
      <c r="G31" s="650"/>
      <c r="H31" s="650"/>
      <c r="I31" s="650"/>
      <c r="J31" s="650"/>
      <c r="K31" s="650"/>
      <c r="L31" s="650"/>
      <c r="M31" s="650"/>
      <c r="N31" s="650"/>
      <c r="O31" s="650"/>
      <c r="P31" s="650"/>
      <c r="Q31" s="651"/>
      <c r="R31" s="636">
        <v>29855</v>
      </c>
      <c r="S31" s="637"/>
      <c r="T31" s="637"/>
      <c r="U31" s="637"/>
      <c r="V31" s="637"/>
      <c r="W31" s="637"/>
      <c r="X31" s="637"/>
      <c r="Y31" s="638"/>
      <c r="Z31" s="639">
        <v>0.2</v>
      </c>
      <c r="AA31" s="639"/>
      <c r="AB31" s="639"/>
      <c r="AC31" s="639"/>
      <c r="AD31" s="640">
        <v>29855</v>
      </c>
      <c r="AE31" s="640"/>
      <c r="AF31" s="640"/>
      <c r="AG31" s="640"/>
      <c r="AH31" s="640"/>
      <c r="AI31" s="640"/>
      <c r="AJ31" s="640"/>
      <c r="AK31" s="640"/>
      <c r="AL31" s="641">
        <v>0.4</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99.3</v>
      </c>
      <c r="BH31" s="680"/>
      <c r="BI31" s="680"/>
      <c r="BJ31" s="680"/>
      <c r="BK31" s="680"/>
      <c r="BL31" s="680"/>
      <c r="BM31" s="631">
        <v>98.1</v>
      </c>
      <c r="BN31" s="680"/>
      <c r="BO31" s="680"/>
      <c r="BP31" s="680"/>
      <c r="BQ31" s="681"/>
      <c r="BR31" s="692">
        <v>99.5</v>
      </c>
      <c r="BS31" s="680"/>
      <c r="BT31" s="680"/>
      <c r="BU31" s="680"/>
      <c r="BV31" s="680"/>
      <c r="BW31" s="680"/>
      <c r="BX31" s="631">
        <v>98.1</v>
      </c>
      <c r="BY31" s="680"/>
      <c r="BZ31" s="680"/>
      <c r="CA31" s="680"/>
      <c r="CB31" s="681"/>
      <c r="CD31" s="674"/>
      <c r="CE31" s="675"/>
      <c r="CF31" s="633" t="s">
        <v>300</v>
      </c>
      <c r="CG31" s="634"/>
      <c r="CH31" s="634"/>
      <c r="CI31" s="634"/>
      <c r="CJ31" s="634"/>
      <c r="CK31" s="634"/>
      <c r="CL31" s="634"/>
      <c r="CM31" s="634"/>
      <c r="CN31" s="634"/>
      <c r="CO31" s="634"/>
      <c r="CP31" s="634"/>
      <c r="CQ31" s="635"/>
      <c r="CR31" s="636">
        <v>29539</v>
      </c>
      <c r="CS31" s="669"/>
      <c r="CT31" s="669"/>
      <c r="CU31" s="669"/>
      <c r="CV31" s="669"/>
      <c r="CW31" s="669"/>
      <c r="CX31" s="669"/>
      <c r="CY31" s="670"/>
      <c r="CZ31" s="641">
        <v>0.2</v>
      </c>
      <c r="DA31" s="667"/>
      <c r="DB31" s="667"/>
      <c r="DC31" s="671"/>
      <c r="DD31" s="645">
        <v>29539</v>
      </c>
      <c r="DE31" s="669"/>
      <c r="DF31" s="669"/>
      <c r="DG31" s="669"/>
      <c r="DH31" s="669"/>
      <c r="DI31" s="669"/>
      <c r="DJ31" s="669"/>
      <c r="DK31" s="670"/>
      <c r="DL31" s="645">
        <v>29539</v>
      </c>
      <c r="DM31" s="669"/>
      <c r="DN31" s="669"/>
      <c r="DO31" s="669"/>
      <c r="DP31" s="669"/>
      <c r="DQ31" s="669"/>
      <c r="DR31" s="669"/>
      <c r="DS31" s="669"/>
      <c r="DT31" s="669"/>
      <c r="DU31" s="669"/>
      <c r="DV31" s="670"/>
      <c r="DW31" s="641">
        <v>0.4</v>
      </c>
      <c r="DX31" s="667"/>
      <c r="DY31" s="667"/>
      <c r="DZ31" s="667"/>
      <c r="EA31" s="667"/>
      <c r="EB31" s="667"/>
      <c r="EC31" s="668"/>
    </row>
    <row r="32" spans="2:133" ht="11.25" customHeight="1" x14ac:dyDescent="0.15">
      <c r="B32" s="633" t="s">
        <v>301</v>
      </c>
      <c r="C32" s="634"/>
      <c r="D32" s="634"/>
      <c r="E32" s="634"/>
      <c r="F32" s="634"/>
      <c r="G32" s="634"/>
      <c r="H32" s="634"/>
      <c r="I32" s="634"/>
      <c r="J32" s="634"/>
      <c r="K32" s="634"/>
      <c r="L32" s="634"/>
      <c r="M32" s="634"/>
      <c r="N32" s="634"/>
      <c r="O32" s="634"/>
      <c r="P32" s="634"/>
      <c r="Q32" s="635"/>
      <c r="R32" s="636">
        <v>1030536</v>
      </c>
      <c r="S32" s="637"/>
      <c r="T32" s="637"/>
      <c r="U32" s="637"/>
      <c r="V32" s="637"/>
      <c r="W32" s="637"/>
      <c r="X32" s="637"/>
      <c r="Y32" s="638"/>
      <c r="Z32" s="639">
        <v>7.1</v>
      </c>
      <c r="AA32" s="639"/>
      <c r="AB32" s="639"/>
      <c r="AC32" s="639"/>
      <c r="AD32" s="640" t="s">
        <v>121</v>
      </c>
      <c r="AE32" s="640"/>
      <c r="AF32" s="640"/>
      <c r="AG32" s="640"/>
      <c r="AH32" s="640"/>
      <c r="AI32" s="640"/>
      <c r="AJ32" s="640"/>
      <c r="AK32" s="640"/>
      <c r="AL32" s="641" t="s">
        <v>121</v>
      </c>
      <c r="AM32" s="642"/>
      <c r="AN32" s="642"/>
      <c r="AO32" s="643"/>
      <c r="AP32" s="684"/>
      <c r="AQ32" s="685"/>
      <c r="AR32" s="685"/>
      <c r="AS32" s="685"/>
      <c r="AT32" s="689"/>
      <c r="AU32" s="208" t="s">
        <v>302</v>
      </c>
      <c r="AX32" s="633" t="s">
        <v>303</v>
      </c>
      <c r="AY32" s="634"/>
      <c r="AZ32" s="634"/>
      <c r="BA32" s="634"/>
      <c r="BB32" s="634"/>
      <c r="BC32" s="634"/>
      <c r="BD32" s="634"/>
      <c r="BE32" s="634"/>
      <c r="BF32" s="635"/>
      <c r="BG32" s="693">
        <v>99</v>
      </c>
      <c r="BH32" s="669"/>
      <c r="BI32" s="669"/>
      <c r="BJ32" s="669"/>
      <c r="BK32" s="669"/>
      <c r="BL32" s="669"/>
      <c r="BM32" s="642">
        <v>97.1</v>
      </c>
      <c r="BN32" s="669"/>
      <c r="BO32" s="669"/>
      <c r="BP32" s="669"/>
      <c r="BQ32" s="691"/>
      <c r="BR32" s="693">
        <v>99.2</v>
      </c>
      <c r="BS32" s="669"/>
      <c r="BT32" s="669"/>
      <c r="BU32" s="669"/>
      <c r="BV32" s="669"/>
      <c r="BW32" s="669"/>
      <c r="BX32" s="642">
        <v>97.1</v>
      </c>
      <c r="BY32" s="669"/>
      <c r="BZ32" s="669"/>
      <c r="CA32" s="669"/>
      <c r="CB32" s="691"/>
      <c r="CD32" s="676"/>
      <c r="CE32" s="677"/>
      <c r="CF32" s="633" t="s">
        <v>304</v>
      </c>
      <c r="CG32" s="634"/>
      <c r="CH32" s="634"/>
      <c r="CI32" s="634"/>
      <c r="CJ32" s="634"/>
      <c r="CK32" s="634"/>
      <c r="CL32" s="634"/>
      <c r="CM32" s="634"/>
      <c r="CN32" s="634"/>
      <c r="CO32" s="634"/>
      <c r="CP32" s="634"/>
      <c r="CQ32" s="635"/>
      <c r="CR32" s="636" t="s">
        <v>121</v>
      </c>
      <c r="CS32" s="637"/>
      <c r="CT32" s="637"/>
      <c r="CU32" s="637"/>
      <c r="CV32" s="637"/>
      <c r="CW32" s="637"/>
      <c r="CX32" s="637"/>
      <c r="CY32" s="638"/>
      <c r="CZ32" s="641" t="s">
        <v>121</v>
      </c>
      <c r="DA32" s="667"/>
      <c r="DB32" s="667"/>
      <c r="DC32" s="671"/>
      <c r="DD32" s="645" t="s">
        <v>121</v>
      </c>
      <c r="DE32" s="637"/>
      <c r="DF32" s="637"/>
      <c r="DG32" s="637"/>
      <c r="DH32" s="637"/>
      <c r="DI32" s="637"/>
      <c r="DJ32" s="637"/>
      <c r="DK32" s="638"/>
      <c r="DL32" s="645" t="s">
        <v>121</v>
      </c>
      <c r="DM32" s="637"/>
      <c r="DN32" s="637"/>
      <c r="DO32" s="637"/>
      <c r="DP32" s="637"/>
      <c r="DQ32" s="637"/>
      <c r="DR32" s="637"/>
      <c r="DS32" s="637"/>
      <c r="DT32" s="637"/>
      <c r="DU32" s="637"/>
      <c r="DV32" s="638"/>
      <c r="DW32" s="641" t="s">
        <v>121</v>
      </c>
      <c r="DX32" s="667"/>
      <c r="DY32" s="667"/>
      <c r="DZ32" s="667"/>
      <c r="EA32" s="667"/>
      <c r="EB32" s="667"/>
      <c r="EC32" s="668"/>
    </row>
    <row r="33" spans="2:133" ht="11.25" customHeight="1" x14ac:dyDescent="0.15">
      <c r="B33" s="633" t="s">
        <v>305</v>
      </c>
      <c r="C33" s="634"/>
      <c r="D33" s="634"/>
      <c r="E33" s="634"/>
      <c r="F33" s="634"/>
      <c r="G33" s="634"/>
      <c r="H33" s="634"/>
      <c r="I33" s="634"/>
      <c r="J33" s="634"/>
      <c r="K33" s="634"/>
      <c r="L33" s="634"/>
      <c r="M33" s="634"/>
      <c r="N33" s="634"/>
      <c r="O33" s="634"/>
      <c r="P33" s="634"/>
      <c r="Q33" s="635"/>
      <c r="R33" s="636">
        <v>11654</v>
      </c>
      <c r="S33" s="637"/>
      <c r="T33" s="637"/>
      <c r="U33" s="637"/>
      <c r="V33" s="637"/>
      <c r="W33" s="637"/>
      <c r="X33" s="637"/>
      <c r="Y33" s="638"/>
      <c r="Z33" s="639">
        <v>0.1</v>
      </c>
      <c r="AA33" s="639"/>
      <c r="AB33" s="639"/>
      <c r="AC33" s="639"/>
      <c r="AD33" s="640">
        <v>9736</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99.6</v>
      </c>
      <c r="BH33" s="695"/>
      <c r="BI33" s="695"/>
      <c r="BJ33" s="695"/>
      <c r="BK33" s="695"/>
      <c r="BL33" s="695"/>
      <c r="BM33" s="696">
        <v>98.7</v>
      </c>
      <c r="BN33" s="695"/>
      <c r="BO33" s="695"/>
      <c r="BP33" s="695"/>
      <c r="BQ33" s="697"/>
      <c r="BR33" s="694">
        <v>99.6</v>
      </c>
      <c r="BS33" s="695"/>
      <c r="BT33" s="695"/>
      <c r="BU33" s="695"/>
      <c r="BV33" s="695"/>
      <c r="BW33" s="695"/>
      <c r="BX33" s="696">
        <v>98.8</v>
      </c>
      <c r="BY33" s="695"/>
      <c r="BZ33" s="695"/>
      <c r="CA33" s="695"/>
      <c r="CB33" s="697"/>
      <c r="CD33" s="633" t="s">
        <v>307</v>
      </c>
      <c r="CE33" s="634"/>
      <c r="CF33" s="634"/>
      <c r="CG33" s="634"/>
      <c r="CH33" s="634"/>
      <c r="CI33" s="634"/>
      <c r="CJ33" s="634"/>
      <c r="CK33" s="634"/>
      <c r="CL33" s="634"/>
      <c r="CM33" s="634"/>
      <c r="CN33" s="634"/>
      <c r="CO33" s="634"/>
      <c r="CP33" s="634"/>
      <c r="CQ33" s="635"/>
      <c r="CR33" s="636">
        <v>5195507</v>
      </c>
      <c r="CS33" s="669"/>
      <c r="CT33" s="669"/>
      <c r="CU33" s="669"/>
      <c r="CV33" s="669"/>
      <c r="CW33" s="669"/>
      <c r="CX33" s="669"/>
      <c r="CY33" s="670"/>
      <c r="CZ33" s="641">
        <v>38.799999999999997</v>
      </c>
      <c r="DA33" s="667"/>
      <c r="DB33" s="667"/>
      <c r="DC33" s="671"/>
      <c r="DD33" s="645">
        <v>4059937</v>
      </c>
      <c r="DE33" s="669"/>
      <c r="DF33" s="669"/>
      <c r="DG33" s="669"/>
      <c r="DH33" s="669"/>
      <c r="DI33" s="669"/>
      <c r="DJ33" s="669"/>
      <c r="DK33" s="670"/>
      <c r="DL33" s="645">
        <v>3013060</v>
      </c>
      <c r="DM33" s="669"/>
      <c r="DN33" s="669"/>
      <c r="DO33" s="669"/>
      <c r="DP33" s="669"/>
      <c r="DQ33" s="669"/>
      <c r="DR33" s="669"/>
      <c r="DS33" s="669"/>
      <c r="DT33" s="669"/>
      <c r="DU33" s="669"/>
      <c r="DV33" s="670"/>
      <c r="DW33" s="641">
        <v>41.8</v>
      </c>
      <c r="DX33" s="667"/>
      <c r="DY33" s="667"/>
      <c r="DZ33" s="667"/>
      <c r="EA33" s="667"/>
      <c r="EB33" s="667"/>
      <c r="EC33" s="668"/>
    </row>
    <row r="34" spans="2:133" ht="11.25" customHeight="1" x14ac:dyDescent="0.15">
      <c r="B34" s="633" t="s">
        <v>308</v>
      </c>
      <c r="C34" s="634"/>
      <c r="D34" s="634"/>
      <c r="E34" s="634"/>
      <c r="F34" s="634"/>
      <c r="G34" s="634"/>
      <c r="H34" s="634"/>
      <c r="I34" s="634"/>
      <c r="J34" s="634"/>
      <c r="K34" s="634"/>
      <c r="L34" s="634"/>
      <c r="M34" s="634"/>
      <c r="N34" s="634"/>
      <c r="O34" s="634"/>
      <c r="P34" s="634"/>
      <c r="Q34" s="635"/>
      <c r="R34" s="636">
        <v>71682</v>
      </c>
      <c r="S34" s="637"/>
      <c r="T34" s="637"/>
      <c r="U34" s="637"/>
      <c r="V34" s="637"/>
      <c r="W34" s="637"/>
      <c r="X34" s="637"/>
      <c r="Y34" s="638"/>
      <c r="Z34" s="639">
        <v>0.5</v>
      </c>
      <c r="AA34" s="639"/>
      <c r="AB34" s="639"/>
      <c r="AC34" s="639"/>
      <c r="AD34" s="640" t="s">
        <v>121</v>
      </c>
      <c r="AE34" s="640"/>
      <c r="AF34" s="640"/>
      <c r="AG34" s="640"/>
      <c r="AH34" s="640"/>
      <c r="AI34" s="640"/>
      <c r="AJ34" s="640"/>
      <c r="AK34" s="640"/>
      <c r="AL34" s="641" t="s">
        <v>121</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2312251</v>
      </c>
      <c r="CS34" s="637"/>
      <c r="CT34" s="637"/>
      <c r="CU34" s="637"/>
      <c r="CV34" s="637"/>
      <c r="CW34" s="637"/>
      <c r="CX34" s="637"/>
      <c r="CY34" s="638"/>
      <c r="CZ34" s="641">
        <v>17.2</v>
      </c>
      <c r="DA34" s="667"/>
      <c r="DB34" s="667"/>
      <c r="DC34" s="671"/>
      <c r="DD34" s="645">
        <v>1644081</v>
      </c>
      <c r="DE34" s="637"/>
      <c r="DF34" s="637"/>
      <c r="DG34" s="637"/>
      <c r="DH34" s="637"/>
      <c r="DI34" s="637"/>
      <c r="DJ34" s="637"/>
      <c r="DK34" s="638"/>
      <c r="DL34" s="645">
        <v>956211</v>
      </c>
      <c r="DM34" s="637"/>
      <c r="DN34" s="637"/>
      <c r="DO34" s="637"/>
      <c r="DP34" s="637"/>
      <c r="DQ34" s="637"/>
      <c r="DR34" s="637"/>
      <c r="DS34" s="637"/>
      <c r="DT34" s="637"/>
      <c r="DU34" s="637"/>
      <c r="DV34" s="638"/>
      <c r="DW34" s="641">
        <v>13.3</v>
      </c>
      <c r="DX34" s="667"/>
      <c r="DY34" s="667"/>
      <c r="DZ34" s="667"/>
      <c r="EA34" s="667"/>
      <c r="EB34" s="667"/>
      <c r="EC34" s="668"/>
    </row>
    <row r="35" spans="2:133" ht="11.25" customHeight="1" x14ac:dyDescent="0.15">
      <c r="B35" s="633" t="s">
        <v>310</v>
      </c>
      <c r="C35" s="634"/>
      <c r="D35" s="634"/>
      <c r="E35" s="634"/>
      <c r="F35" s="634"/>
      <c r="G35" s="634"/>
      <c r="H35" s="634"/>
      <c r="I35" s="634"/>
      <c r="J35" s="634"/>
      <c r="K35" s="634"/>
      <c r="L35" s="634"/>
      <c r="M35" s="634"/>
      <c r="N35" s="634"/>
      <c r="O35" s="634"/>
      <c r="P35" s="634"/>
      <c r="Q35" s="635"/>
      <c r="R35" s="636">
        <v>1038628</v>
      </c>
      <c r="S35" s="637"/>
      <c r="T35" s="637"/>
      <c r="U35" s="637"/>
      <c r="V35" s="637"/>
      <c r="W35" s="637"/>
      <c r="X35" s="637"/>
      <c r="Y35" s="638"/>
      <c r="Z35" s="639">
        <v>7.1</v>
      </c>
      <c r="AA35" s="639"/>
      <c r="AB35" s="639"/>
      <c r="AC35" s="639"/>
      <c r="AD35" s="640" t="s">
        <v>121</v>
      </c>
      <c r="AE35" s="640"/>
      <c r="AF35" s="640"/>
      <c r="AG35" s="640"/>
      <c r="AH35" s="640"/>
      <c r="AI35" s="640"/>
      <c r="AJ35" s="640"/>
      <c r="AK35" s="640"/>
      <c r="AL35" s="641" t="s">
        <v>121</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40666</v>
      </c>
      <c r="CS35" s="669"/>
      <c r="CT35" s="669"/>
      <c r="CU35" s="669"/>
      <c r="CV35" s="669"/>
      <c r="CW35" s="669"/>
      <c r="CX35" s="669"/>
      <c r="CY35" s="670"/>
      <c r="CZ35" s="641">
        <v>0.3</v>
      </c>
      <c r="DA35" s="667"/>
      <c r="DB35" s="667"/>
      <c r="DC35" s="671"/>
      <c r="DD35" s="645">
        <v>30040</v>
      </c>
      <c r="DE35" s="669"/>
      <c r="DF35" s="669"/>
      <c r="DG35" s="669"/>
      <c r="DH35" s="669"/>
      <c r="DI35" s="669"/>
      <c r="DJ35" s="669"/>
      <c r="DK35" s="670"/>
      <c r="DL35" s="645">
        <v>29386</v>
      </c>
      <c r="DM35" s="669"/>
      <c r="DN35" s="669"/>
      <c r="DO35" s="669"/>
      <c r="DP35" s="669"/>
      <c r="DQ35" s="669"/>
      <c r="DR35" s="669"/>
      <c r="DS35" s="669"/>
      <c r="DT35" s="669"/>
      <c r="DU35" s="669"/>
      <c r="DV35" s="670"/>
      <c r="DW35" s="641">
        <v>0.4</v>
      </c>
      <c r="DX35" s="667"/>
      <c r="DY35" s="667"/>
      <c r="DZ35" s="667"/>
      <c r="EA35" s="667"/>
      <c r="EB35" s="667"/>
      <c r="EC35" s="668"/>
    </row>
    <row r="36" spans="2:133" ht="11.25" customHeight="1" x14ac:dyDescent="0.15">
      <c r="B36" s="633" t="s">
        <v>314</v>
      </c>
      <c r="C36" s="634"/>
      <c r="D36" s="634"/>
      <c r="E36" s="634"/>
      <c r="F36" s="634"/>
      <c r="G36" s="634"/>
      <c r="H36" s="634"/>
      <c r="I36" s="634"/>
      <c r="J36" s="634"/>
      <c r="K36" s="634"/>
      <c r="L36" s="634"/>
      <c r="M36" s="634"/>
      <c r="N36" s="634"/>
      <c r="O36" s="634"/>
      <c r="P36" s="634"/>
      <c r="Q36" s="635"/>
      <c r="R36" s="636">
        <v>532633</v>
      </c>
      <c r="S36" s="637"/>
      <c r="T36" s="637"/>
      <c r="U36" s="637"/>
      <c r="V36" s="637"/>
      <c r="W36" s="637"/>
      <c r="X36" s="637"/>
      <c r="Y36" s="638"/>
      <c r="Z36" s="639">
        <v>3.7</v>
      </c>
      <c r="AA36" s="639"/>
      <c r="AB36" s="639"/>
      <c r="AC36" s="639"/>
      <c r="AD36" s="640" t="s">
        <v>121</v>
      </c>
      <c r="AE36" s="640"/>
      <c r="AF36" s="640"/>
      <c r="AG36" s="640"/>
      <c r="AH36" s="640"/>
      <c r="AI36" s="640"/>
      <c r="AJ36" s="640"/>
      <c r="AK36" s="640"/>
      <c r="AL36" s="641" t="s">
        <v>121</v>
      </c>
      <c r="AM36" s="642"/>
      <c r="AN36" s="642"/>
      <c r="AO36" s="643"/>
      <c r="AP36" s="216"/>
      <c r="AQ36" s="702" t="s">
        <v>315</v>
      </c>
      <c r="AR36" s="703"/>
      <c r="AS36" s="703"/>
      <c r="AT36" s="703"/>
      <c r="AU36" s="703"/>
      <c r="AV36" s="703"/>
      <c r="AW36" s="703"/>
      <c r="AX36" s="703"/>
      <c r="AY36" s="704"/>
      <c r="AZ36" s="625">
        <v>1284650</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60977</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1767299</v>
      </c>
      <c r="CS36" s="637"/>
      <c r="CT36" s="637"/>
      <c r="CU36" s="637"/>
      <c r="CV36" s="637"/>
      <c r="CW36" s="637"/>
      <c r="CX36" s="637"/>
      <c r="CY36" s="638"/>
      <c r="CZ36" s="641">
        <v>13.2</v>
      </c>
      <c r="DA36" s="667"/>
      <c r="DB36" s="667"/>
      <c r="DC36" s="671"/>
      <c r="DD36" s="645">
        <v>1609919</v>
      </c>
      <c r="DE36" s="637"/>
      <c r="DF36" s="637"/>
      <c r="DG36" s="637"/>
      <c r="DH36" s="637"/>
      <c r="DI36" s="637"/>
      <c r="DJ36" s="637"/>
      <c r="DK36" s="638"/>
      <c r="DL36" s="645">
        <v>1303621</v>
      </c>
      <c r="DM36" s="637"/>
      <c r="DN36" s="637"/>
      <c r="DO36" s="637"/>
      <c r="DP36" s="637"/>
      <c r="DQ36" s="637"/>
      <c r="DR36" s="637"/>
      <c r="DS36" s="637"/>
      <c r="DT36" s="637"/>
      <c r="DU36" s="637"/>
      <c r="DV36" s="638"/>
      <c r="DW36" s="641">
        <v>18.100000000000001</v>
      </c>
      <c r="DX36" s="667"/>
      <c r="DY36" s="667"/>
      <c r="DZ36" s="667"/>
      <c r="EA36" s="667"/>
      <c r="EB36" s="667"/>
      <c r="EC36" s="668"/>
    </row>
    <row r="37" spans="2:133" ht="11.25" customHeight="1" x14ac:dyDescent="0.15">
      <c r="B37" s="633" t="s">
        <v>318</v>
      </c>
      <c r="C37" s="634"/>
      <c r="D37" s="634"/>
      <c r="E37" s="634"/>
      <c r="F37" s="634"/>
      <c r="G37" s="634"/>
      <c r="H37" s="634"/>
      <c r="I37" s="634"/>
      <c r="J37" s="634"/>
      <c r="K37" s="634"/>
      <c r="L37" s="634"/>
      <c r="M37" s="634"/>
      <c r="N37" s="634"/>
      <c r="O37" s="634"/>
      <c r="P37" s="634"/>
      <c r="Q37" s="635"/>
      <c r="R37" s="636">
        <v>383698</v>
      </c>
      <c r="S37" s="637"/>
      <c r="T37" s="637"/>
      <c r="U37" s="637"/>
      <c r="V37" s="637"/>
      <c r="W37" s="637"/>
      <c r="X37" s="637"/>
      <c r="Y37" s="638"/>
      <c r="Z37" s="639">
        <v>2.6</v>
      </c>
      <c r="AA37" s="639"/>
      <c r="AB37" s="639"/>
      <c r="AC37" s="639"/>
      <c r="AD37" s="640" t="s">
        <v>121</v>
      </c>
      <c r="AE37" s="640"/>
      <c r="AF37" s="640"/>
      <c r="AG37" s="640"/>
      <c r="AH37" s="640"/>
      <c r="AI37" s="640"/>
      <c r="AJ37" s="640"/>
      <c r="AK37" s="640"/>
      <c r="AL37" s="641" t="s">
        <v>121</v>
      </c>
      <c r="AM37" s="642"/>
      <c r="AN37" s="642"/>
      <c r="AO37" s="643"/>
      <c r="AQ37" s="699" t="s">
        <v>319</v>
      </c>
      <c r="AR37" s="700"/>
      <c r="AS37" s="700"/>
      <c r="AT37" s="700"/>
      <c r="AU37" s="700"/>
      <c r="AV37" s="700"/>
      <c r="AW37" s="700"/>
      <c r="AX37" s="700"/>
      <c r="AY37" s="701"/>
      <c r="AZ37" s="636">
        <v>335547</v>
      </c>
      <c r="BA37" s="637"/>
      <c r="BB37" s="637"/>
      <c r="BC37" s="637"/>
      <c r="BD37" s="669"/>
      <c r="BE37" s="669"/>
      <c r="BF37" s="691"/>
      <c r="BG37" s="633" t="s">
        <v>320</v>
      </c>
      <c r="BH37" s="634"/>
      <c r="BI37" s="634"/>
      <c r="BJ37" s="634"/>
      <c r="BK37" s="634"/>
      <c r="BL37" s="634"/>
      <c r="BM37" s="634"/>
      <c r="BN37" s="634"/>
      <c r="BO37" s="634"/>
      <c r="BP37" s="634"/>
      <c r="BQ37" s="634"/>
      <c r="BR37" s="634"/>
      <c r="BS37" s="634"/>
      <c r="BT37" s="634"/>
      <c r="BU37" s="635"/>
      <c r="BV37" s="636">
        <v>57162</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360793</v>
      </c>
      <c r="CS37" s="669"/>
      <c r="CT37" s="669"/>
      <c r="CU37" s="669"/>
      <c r="CV37" s="669"/>
      <c r="CW37" s="669"/>
      <c r="CX37" s="669"/>
      <c r="CY37" s="670"/>
      <c r="CZ37" s="641">
        <v>2.7</v>
      </c>
      <c r="DA37" s="667"/>
      <c r="DB37" s="667"/>
      <c r="DC37" s="671"/>
      <c r="DD37" s="645">
        <v>360793</v>
      </c>
      <c r="DE37" s="669"/>
      <c r="DF37" s="669"/>
      <c r="DG37" s="669"/>
      <c r="DH37" s="669"/>
      <c r="DI37" s="669"/>
      <c r="DJ37" s="669"/>
      <c r="DK37" s="670"/>
      <c r="DL37" s="645">
        <v>360793</v>
      </c>
      <c r="DM37" s="669"/>
      <c r="DN37" s="669"/>
      <c r="DO37" s="669"/>
      <c r="DP37" s="669"/>
      <c r="DQ37" s="669"/>
      <c r="DR37" s="669"/>
      <c r="DS37" s="669"/>
      <c r="DT37" s="669"/>
      <c r="DU37" s="669"/>
      <c r="DV37" s="670"/>
      <c r="DW37" s="641">
        <v>5</v>
      </c>
      <c r="DX37" s="667"/>
      <c r="DY37" s="667"/>
      <c r="DZ37" s="667"/>
      <c r="EA37" s="667"/>
      <c r="EB37" s="667"/>
      <c r="EC37" s="668"/>
    </row>
    <row r="38" spans="2:133" ht="11.25" customHeight="1" x14ac:dyDescent="0.15">
      <c r="B38" s="633" t="s">
        <v>322</v>
      </c>
      <c r="C38" s="634"/>
      <c r="D38" s="634"/>
      <c r="E38" s="634"/>
      <c r="F38" s="634"/>
      <c r="G38" s="634"/>
      <c r="H38" s="634"/>
      <c r="I38" s="634"/>
      <c r="J38" s="634"/>
      <c r="K38" s="634"/>
      <c r="L38" s="634"/>
      <c r="M38" s="634"/>
      <c r="N38" s="634"/>
      <c r="O38" s="634"/>
      <c r="P38" s="634"/>
      <c r="Q38" s="635"/>
      <c r="R38" s="636">
        <v>1227558</v>
      </c>
      <c r="S38" s="637"/>
      <c r="T38" s="637"/>
      <c r="U38" s="637"/>
      <c r="V38" s="637"/>
      <c r="W38" s="637"/>
      <c r="X38" s="637"/>
      <c r="Y38" s="638"/>
      <c r="Z38" s="639">
        <v>8.4</v>
      </c>
      <c r="AA38" s="639"/>
      <c r="AB38" s="639"/>
      <c r="AC38" s="639"/>
      <c r="AD38" s="640" t="s">
        <v>121</v>
      </c>
      <c r="AE38" s="640"/>
      <c r="AF38" s="640"/>
      <c r="AG38" s="640"/>
      <c r="AH38" s="640"/>
      <c r="AI38" s="640"/>
      <c r="AJ38" s="640"/>
      <c r="AK38" s="640"/>
      <c r="AL38" s="641" t="s">
        <v>121</v>
      </c>
      <c r="AM38" s="642"/>
      <c r="AN38" s="642"/>
      <c r="AO38" s="643"/>
      <c r="AQ38" s="699" t="s">
        <v>323</v>
      </c>
      <c r="AR38" s="700"/>
      <c r="AS38" s="700"/>
      <c r="AT38" s="700"/>
      <c r="AU38" s="700"/>
      <c r="AV38" s="700"/>
      <c r="AW38" s="700"/>
      <c r="AX38" s="700"/>
      <c r="AY38" s="701"/>
      <c r="AZ38" s="636">
        <v>8671</v>
      </c>
      <c r="BA38" s="637"/>
      <c r="BB38" s="637"/>
      <c r="BC38" s="637"/>
      <c r="BD38" s="669"/>
      <c r="BE38" s="669"/>
      <c r="BF38" s="691"/>
      <c r="BG38" s="633" t="s">
        <v>324</v>
      </c>
      <c r="BH38" s="634"/>
      <c r="BI38" s="634"/>
      <c r="BJ38" s="634"/>
      <c r="BK38" s="634"/>
      <c r="BL38" s="634"/>
      <c r="BM38" s="634"/>
      <c r="BN38" s="634"/>
      <c r="BO38" s="634"/>
      <c r="BP38" s="634"/>
      <c r="BQ38" s="634"/>
      <c r="BR38" s="634"/>
      <c r="BS38" s="634"/>
      <c r="BT38" s="634"/>
      <c r="BU38" s="635"/>
      <c r="BV38" s="636">
        <v>2948</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940432</v>
      </c>
      <c r="CS38" s="637"/>
      <c r="CT38" s="637"/>
      <c r="CU38" s="637"/>
      <c r="CV38" s="637"/>
      <c r="CW38" s="637"/>
      <c r="CX38" s="637"/>
      <c r="CY38" s="638"/>
      <c r="CZ38" s="641">
        <v>7</v>
      </c>
      <c r="DA38" s="667"/>
      <c r="DB38" s="667"/>
      <c r="DC38" s="671"/>
      <c r="DD38" s="645">
        <v>775897</v>
      </c>
      <c r="DE38" s="637"/>
      <c r="DF38" s="637"/>
      <c r="DG38" s="637"/>
      <c r="DH38" s="637"/>
      <c r="DI38" s="637"/>
      <c r="DJ38" s="637"/>
      <c r="DK38" s="638"/>
      <c r="DL38" s="645">
        <v>723842</v>
      </c>
      <c r="DM38" s="637"/>
      <c r="DN38" s="637"/>
      <c r="DO38" s="637"/>
      <c r="DP38" s="637"/>
      <c r="DQ38" s="637"/>
      <c r="DR38" s="637"/>
      <c r="DS38" s="637"/>
      <c r="DT38" s="637"/>
      <c r="DU38" s="637"/>
      <c r="DV38" s="638"/>
      <c r="DW38" s="641">
        <v>10</v>
      </c>
      <c r="DX38" s="667"/>
      <c r="DY38" s="667"/>
      <c r="DZ38" s="667"/>
      <c r="EA38" s="667"/>
      <c r="EB38" s="667"/>
      <c r="EC38" s="668"/>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327</v>
      </c>
      <c r="AR39" s="700"/>
      <c r="AS39" s="700"/>
      <c r="AT39" s="700"/>
      <c r="AU39" s="700"/>
      <c r="AV39" s="700"/>
      <c r="AW39" s="700"/>
      <c r="AX39" s="700"/>
      <c r="AY39" s="701"/>
      <c r="AZ39" s="636" t="s">
        <v>121</v>
      </c>
      <c r="BA39" s="637"/>
      <c r="BB39" s="637"/>
      <c r="BC39" s="637"/>
      <c r="BD39" s="669"/>
      <c r="BE39" s="669"/>
      <c r="BF39" s="691"/>
      <c r="BG39" s="633" t="s">
        <v>328</v>
      </c>
      <c r="BH39" s="634"/>
      <c r="BI39" s="634"/>
      <c r="BJ39" s="634"/>
      <c r="BK39" s="634"/>
      <c r="BL39" s="634"/>
      <c r="BM39" s="634"/>
      <c r="BN39" s="634"/>
      <c r="BO39" s="634"/>
      <c r="BP39" s="634"/>
      <c r="BQ39" s="634"/>
      <c r="BR39" s="634"/>
      <c r="BS39" s="634"/>
      <c r="BT39" s="634"/>
      <c r="BU39" s="635"/>
      <c r="BV39" s="636">
        <v>4276</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1859</v>
      </c>
      <c r="CS39" s="669"/>
      <c r="CT39" s="669"/>
      <c r="CU39" s="669"/>
      <c r="CV39" s="669"/>
      <c r="CW39" s="669"/>
      <c r="CX39" s="669"/>
      <c r="CY39" s="670"/>
      <c r="CZ39" s="641">
        <v>0</v>
      </c>
      <c r="DA39" s="667"/>
      <c r="DB39" s="667"/>
      <c r="DC39" s="671"/>
      <c r="DD39" s="645" t="s">
        <v>121</v>
      </c>
      <c r="DE39" s="669"/>
      <c r="DF39" s="669"/>
      <c r="DG39" s="669"/>
      <c r="DH39" s="669"/>
      <c r="DI39" s="669"/>
      <c r="DJ39" s="669"/>
      <c r="DK39" s="670"/>
      <c r="DL39" s="645" t="s">
        <v>121</v>
      </c>
      <c r="DM39" s="669"/>
      <c r="DN39" s="669"/>
      <c r="DO39" s="669"/>
      <c r="DP39" s="669"/>
      <c r="DQ39" s="669"/>
      <c r="DR39" s="669"/>
      <c r="DS39" s="669"/>
      <c r="DT39" s="669"/>
      <c r="DU39" s="669"/>
      <c r="DV39" s="670"/>
      <c r="DW39" s="641" t="s">
        <v>121</v>
      </c>
      <c r="DX39" s="667"/>
      <c r="DY39" s="667"/>
      <c r="DZ39" s="667"/>
      <c r="EA39" s="667"/>
      <c r="EB39" s="667"/>
      <c r="EC39" s="668"/>
    </row>
    <row r="40" spans="2:133" ht="11.25" customHeight="1" x14ac:dyDescent="0.15">
      <c r="B40" s="633" t="s">
        <v>330</v>
      </c>
      <c r="C40" s="634"/>
      <c r="D40" s="634"/>
      <c r="E40" s="634"/>
      <c r="F40" s="634"/>
      <c r="G40" s="634"/>
      <c r="H40" s="634"/>
      <c r="I40" s="634"/>
      <c r="J40" s="634"/>
      <c r="K40" s="634"/>
      <c r="L40" s="634"/>
      <c r="M40" s="634"/>
      <c r="N40" s="634"/>
      <c r="O40" s="634"/>
      <c r="P40" s="634"/>
      <c r="Q40" s="635"/>
      <c r="R40" s="636">
        <v>23258</v>
      </c>
      <c r="S40" s="637"/>
      <c r="T40" s="637"/>
      <c r="U40" s="637"/>
      <c r="V40" s="637"/>
      <c r="W40" s="637"/>
      <c r="X40" s="637"/>
      <c r="Y40" s="638"/>
      <c r="Z40" s="639">
        <v>0.2</v>
      </c>
      <c r="AA40" s="639"/>
      <c r="AB40" s="639"/>
      <c r="AC40" s="639"/>
      <c r="AD40" s="640" t="s">
        <v>121</v>
      </c>
      <c r="AE40" s="640"/>
      <c r="AF40" s="640"/>
      <c r="AG40" s="640"/>
      <c r="AH40" s="640"/>
      <c r="AI40" s="640"/>
      <c r="AJ40" s="640"/>
      <c r="AK40" s="640"/>
      <c r="AL40" s="641" t="s">
        <v>121</v>
      </c>
      <c r="AM40" s="642"/>
      <c r="AN40" s="642"/>
      <c r="AO40" s="643"/>
      <c r="AQ40" s="699" t="s">
        <v>331</v>
      </c>
      <c r="AR40" s="700"/>
      <c r="AS40" s="700"/>
      <c r="AT40" s="700"/>
      <c r="AU40" s="700"/>
      <c r="AV40" s="700"/>
      <c r="AW40" s="700"/>
      <c r="AX40" s="700"/>
      <c r="AY40" s="701"/>
      <c r="AZ40" s="636" t="s">
        <v>121</v>
      </c>
      <c r="BA40" s="637"/>
      <c r="BB40" s="637"/>
      <c r="BC40" s="637"/>
      <c r="BD40" s="669"/>
      <c r="BE40" s="669"/>
      <c r="BF40" s="691"/>
      <c r="BG40" s="684" t="s">
        <v>332</v>
      </c>
      <c r="BH40" s="685"/>
      <c r="BI40" s="685"/>
      <c r="BJ40" s="685"/>
      <c r="BK40" s="685"/>
      <c r="BL40" s="217"/>
      <c r="BM40" s="634" t="s">
        <v>333</v>
      </c>
      <c r="BN40" s="634"/>
      <c r="BO40" s="634"/>
      <c r="BP40" s="634"/>
      <c r="BQ40" s="634"/>
      <c r="BR40" s="634"/>
      <c r="BS40" s="634"/>
      <c r="BT40" s="634"/>
      <c r="BU40" s="635"/>
      <c r="BV40" s="636">
        <v>100</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133000</v>
      </c>
      <c r="CS40" s="637"/>
      <c r="CT40" s="637"/>
      <c r="CU40" s="637"/>
      <c r="CV40" s="637"/>
      <c r="CW40" s="637"/>
      <c r="CX40" s="637"/>
      <c r="CY40" s="638"/>
      <c r="CZ40" s="641">
        <v>1</v>
      </c>
      <c r="DA40" s="667"/>
      <c r="DB40" s="667"/>
      <c r="DC40" s="671"/>
      <c r="DD40" s="645" t="s">
        <v>121</v>
      </c>
      <c r="DE40" s="637"/>
      <c r="DF40" s="637"/>
      <c r="DG40" s="637"/>
      <c r="DH40" s="637"/>
      <c r="DI40" s="637"/>
      <c r="DJ40" s="637"/>
      <c r="DK40" s="638"/>
      <c r="DL40" s="645" t="s">
        <v>121</v>
      </c>
      <c r="DM40" s="637"/>
      <c r="DN40" s="637"/>
      <c r="DO40" s="637"/>
      <c r="DP40" s="637"/>
      <c r="DQ40" s="637"/>
      <c r="DR40" s="637"/>
      <c r="DS40" s="637"/>
      <c r="DT40" s="637"/>
      <c r="DU40" s="637"/>
      <c r="DV40" s="638"/>
      <c r="DW40" s="641" t="s">
        <v>121</v>
      </c>
      <c r="DX40" s="667"/>
      <c r="DY40" s="667"/>
      <c r="DZ40" s="667"/>
      <c r="EA40" s="667"/>
      <c r="EB40" s="667"/>
      <c r="EC40" s="668"/>
    </row>
    <row r="41" spans="2:133" ht="11.25" customHeight="1" x14ac:dyDescent="0.15">
      <c r="B41" s="657" t="s">
        <v>335</v>
      </c>
      <c r="C41" s="658"/>
      <c r="D41" s="658"/>
      <c r="E41" s="658"/>
      <c r="F41" s="658"/>
      <c r="G41" s="658"/>
      <c r="H41" s="658"/>
      <c r="I41" s="658"/>
      <c r="J41" s="658"/>
      <c r="K41" s="658"/>
      <c r="L41" s="658"/>
      <c r="M41" s="658"/>
      <c r="N41" s="658"/>
      <c r="O41" s="658"/>
      <c r="P41" s="658"/>
      <c r="Q41" s="659"/>
      <c r="R41" s="708">
        <v>14552566</v>
      </c>
      <c r="S41" s="709"/>
      <c r="T41" s="709"/>
      <c r="U41" s="709"/>
      <c r="V41" s="709"/>
      <c r="W41" s="709"/>
      <c r="X41" s="709"/>
      <c r="Y41" s="713"/>
      <c r="Z41" s="714">
        <v>100</v>
      </c>
      <c r="AA41" s="714"/>
      <c r="AB41" s="714"/>
      <c r="AC41" s="714"/>
      <c r="AD41" s="715">
        <v>7190157</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176390</v>
      </c>
      <c r="BA41" s="637"/>
      <c r="BB41" s="637"/>
      <c r="BC41" s="637"/>
      <c r="BD41" s="669"/>
      <c r="BE41" s="669"/>
      <c r="BF41" s="691"/>
      <c r="BG41" s="684"/>
      <c r="BH41" s="685"/>
      <c r="BI41" s="685"/>
      <c r="BJ41" s="685"/>
      <c r="BK41" s="685"/>
      <c r="BL41" s="217"/>
      <c r="BM41" s="634" t="s">
        <v>337</v>
      </c>
      <c r="BN41" s="634"/>
      <c r="BO41" s="634"/>
      <c r="BP41" s="634"/>
      <c r="BQ41" s="634"/>
      <c r="BR41" s="634"/>
      <c r="BS41" s="634"/>
      <c r="BT41" s="634"/>
      <c r="BU41" s="635"/>
      <c r="BV41" s="636" t="s">
        <v>121</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121</v>
      </c>
      <c r="CS41" s="669"/>
      <c r="CT41" s="669"/>
      <c r="CU41" s="669"/>
      <c r="CV41" s="669"/>
      <c r="CW41" s="669"/>
      <c r="CX41" s="669"/>
      <c r="CY41" s="670"/>
      <c r="CZ41" s="641" t="s">
        <v>121</v>
      </c>
      <c r="DA41" s="667"/>
      <c r="DB41" s="667"/>
      <c r="DC41" s="671"/>
      <c r="DD41" s="645" t="s">
        <v>121</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764042</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374</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2008952</v>
      </c>
      <c r="CS42" s="669"/>
      <c r="CT42" s="669"/>
      <c r="CU42" s="669"/>
      <c r="CV42" s="669"/>
      <c r="CW42" s="669"/>
      <c r="CX42" s="669"/>
      <c r="CY42" s="670"/>
      <c r="CZ42" s="641">
        <v>15</v>
      </c>
      <c r="DA42" s="667"/>
      <c r="DB42" s="667"/>
      <c r="DC42" s="671"/>
      <c r="DD42" s="645">
        <v>389605</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57684</v>
      </c>
      <c r="CS43" s="669"/>
      <c r="CT43" s="669"/>
      <c r="CU43" s="669"/>
      <c r="CV43" s="669"/>
      <c r="CW43" s="669"/>
      <c r="CX43" s="669"/>
      <c r="CY43" s="670"/>
      <c r="CZ43" s="641">
        <v>0.4</v>
      </c>
      <c r="DA43" s="667"/>
      <c r="DB43" s="667"/>
      <c r="DC43" s="671"/>
      <c r="DD43" s="645">
        <v>43010</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2007509</v>
      </c>
      <c r="CS44" s="637"/>
      <c r="CT44" s="637"/>
      <c r="CU44" s="637"/>
      <c r="CV44" s="637"/>
      <c r="CW44" s="637"/>
      <c r="CX44" s="637"/>
      <c r="CY44" s="638"/>
      <c r="CZ44" s="641">
        <v>15</v>
      </c>
      <c r="DA44" s="642"/>
      <c r="DB44" s="642"/>
      <c r="DC44" s="648"/>
      <c r="DD44" s="645">
        <v>388162</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414561</v>
      </c>
      <c r="CS45" s="669"/>
      <c r="CT45" s="669"/>
      <c r="CU45" s="669"/>
      <c r="CV45" s="669"/>
      <c r="CW45" s="669"/>
      <c r="CX45" s="669"/>
      <c r="CY45" s="670"/>
      <c r="CZ45" s="641">
        <v>3.1</v>
      </c>
      <c r="DA45" s="667"/>
      <c r="DB45" s="667"/>
      <c r="DC45" s="671"/>
      <c r="DD45" s="645">
        <v>66398</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1576229</v>
      </c>
      <c r="CS46" s="637"/>
      <c r="CT46" s="637"/>
      <c r="CU46" s="637"/>
      <c r="CV46" s="637"/>
      <c r="CW46" s="637"/>
      <c r="CX46" s="637"/>
      <c r="CY46" s="638"/>
      <c r="CZ46" s="641">
        <v>11.8</v>
      </c>
      <c r="DA46" s="642"/>
      <c r="DB46" s="642"/>
      <c r="DC46" s="648"/>
      <c r="DD46" s="645">
        <v>319945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1443</v>
      </c>
      <c r="CS47" s="669"/>
      <c r="CT47" s="669"/>
      <c r="CU47" s="669"/>
      <c r="CV47" s="669"/>
      <c r="CW47" s="669"/>
      <c r="CX47" s="669"/>
      <c r="CY47" s="670"/>
      <c r="CZ47" s="641">
        <v>0</v>
      </c>
      <c r="DA47" s="667"/>
      <c r="DB47" s="667"/>
      <c r="DC47" s="671"/>
      <c r="DD47" s="645">
        <v>1443</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13404869</v>
      </c>
      <c r="CS49" s="695"/>
      <c r="CT49" s="695"/>
      <c r="CU49" s="695"/>
      <c r="CV49" s="695"/>
      <c r="CW49" s="695"/>
      <c r="CX49" s="695"/>
      <c r="CY49" s="724"/>
      <c r="CZ49" s="716">
        <v>100</v>
      </c>
      <c r="DA49" s="725"/>
      <c r="DB49" s="725"/>
      <c r="DC49" s="726"/>
      <c r="DD49" s="727">
        <v>8108641</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CbfsIJSXkJVr4Gsll1K2oxQdUQReqeKqbwoPqb2nVrgV8fvad1SUa2CldDCc4ZQ5TO5DH8rB4q0tY9JIpcNJZQ==" saltValue="p88znY2V0xDsj10YM7bnG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374</v>
      </c>
      <c r="C7" s="763"/>
      <c r="D7" s="763"/>
      <c r="E7" s="763"/>
      <c r="F7" s="763"/>
      <c r="G7" s="763"/>
      <c r="H7" s="763"/>
      <c r="I7" s="763"/>
      <c r="J7" s="763"/>
      <c r="K7" s="763"/>
      <c r="L7" s="763"/>
      <c r="M7" s="763"/>
      <c r="N7" s="763"/>
      <c r="O7" s="763"/>
      <c r="P7" s="764"/>
      <c r="Q7" s="765">
        <v>14553</v>
      </c>
      <c r="R7" s="766"/>
      <c r="S7" s="766"/>
      <c r="T7" s="766"/>
      <c r="U7" s="766"/>
      <c r="V7" s="766">
        <v>13405</v>
      </c>
      <c r="W7" s="766"/>
      <c r="X7" s="766"/>
      <c r="Y7" s="766"/>
      <c r="Z7" s="766"/>
      <c r="AA7" s="766">
        <v>1148</v>
      </c>
      <c r="AB7" s="766"/>
      <c r="AC7" s="766"/>
      <c r="AD7" s="766"/>
      <c r="AE7" s="767"/>
      <c r="AF7" s="768">
        <v>587</v>
      </c>
      <c r="AG7" s="769"/>
      <c r="AH7" s="769"/>
      <c r="AI7" s="769"/>
      <c r="AJ7" s="770"/>
      <c r="AK7" s="771">
        <v>1039</v>
      </c>
      <c r="AL7" s="772"/>
      <c r="AM7" s="772"/>
      <c r="AN7" s="772"/>
      <c r="AO7" s="772"/>
      <c r="AP7" s="772">
        <v>10674</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c r="BT7" s="760"/>
      <c r="BU7" s="760"/>
      <c r="BV7" s="760"/>
      <c r="BW7" s="760"/>
      <c r="BX7" s="760"/>
      <c r="BY7" s="760"/>
      <c r="BZ7" s="760"/>
      <c r="CA7" s="760"/>
      <c r="CB7" s="760"/>
      <c r="CC7" s="760"/>
      <c r="CD7" s="760"/>
      <c r="CE7" s="760"/>
      <c r="CF7" s="760"/>
      <c r="CG7" s="775"/>
      <c r="CH7" s="756"/>
      <c r="CI7" s="757"/>
      <c r="CJ7" s="757"/>
      <c r="CK7" s="757"/>
      <c r="CL7" s="758"/>
      <c r="CM7" s="756"/>
      <c r="CN7" s="757"/>
      <c r="CO7" s="757"/>
      <c r="CP7" s="757"/>
      <c r="CQ7" s="758"/>
      <c r="CR7" s="756"/>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376</v>
      </c>
      <c r="B23" s="802" t="s">
        <v>377</v>
      </c>
      <c r="C23" s="803"/>
      <c r="D23" s="803"/>
      <c r="E23" s="803"/>
      <c r="F23" s="803"/>
      <c r="G23" s="803"/>
      <c r="H23" s="803"/>
      <c r="I23" s="803"/>
      <c r="J23" s="803"/>
      <c r="K23" s="803"/>
      <c r="L23" s="803"/>
      <c r="M23" s="803"/>
      <c r="N23" s="803"/>
      <c r="O23" s="803"/>
      <c r="P23" s="804"/>
      <c r="Q23" s="805">
        <v>14553</v>
      </c>
      <c r="R23" s="806"/>
      <c r="S23" s="806"/>
      <c r="T23" s="806"/>
      <c r="U23" s="806"/>
      <c r="V23" s="806">
        <v>13405</v>
      </c>
      <c r="W23" s="806"/>
      <c r="X23" s="806"/>
      <c r="Y23" s="806"/>
      <c r="Z23" s="806"/>
      <c r="AA23" s="806">
        <v>1148</v>
      </c>
      <c r="AB23" s="806"/>
      <c r="AC23" s="806"/>
      <c r="AD23" s="806"/>
      <c r="AE23" s="807"/>
      <c r="AF23" s="808">
        <v>587</v>
      </c>
      <c r="AG23" s="806"/>
      <c r="AH23" s="806"/>
      <c r="AI23" s="806"/>
      <c r="AJ23" s="809"/>
      <c r="AK23" s="810"/>
      <c r="AL23" s="811"/>
      <c r="AM23" s="811"/>
      <c r="AN23" s="811"/>
      <c r="AO23" s="811"/>
      <c r="AP23" s="806">
        <v>10674</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388</v>
      </c>
      <c r="C28" s="763"/>
      <c r="D28" s="763"/>
      <c r="E28" s="763"/>
      <c r="F28" s="763"/>
      <c r="G28" s="763"/>
      <c r="H28" s="763"/>
      <c r="I28" s="763"/>
      <c r="J28" s="763"/>
      <c r="K28" s="763"/>
      <c r="L28" s="763"/>
      <c r="M28" s="763"/>
      <c r="N28" s="763"/>
      <c r="O28" s="763"/>
      <c r="P28" s="764"/>
      <c r="Q28" s="835">
        <v>2335</v>
      </c>
      <c r="R28" s="836"/>
      <c r="S28" s="836"/>
      <c r="T28" s="836"/>
      <c r="U28" s="836"/>
      <c r="V28" s="836">
        <v>2294</v>
      </c>
      <c r="W28" s="836"/>
      <c r="X28" s="836"/>
      <c r="Y28" s="836"/>
      <c r="Z28" s="836"/>
      <c r="AA28" s="836">
        <v>41</v>
      </c>
      <c r="AB28" s="836"/>
      <c r="AC28" s="836"/>
      <c r="AD28" s="836"/>
      <c r="AE28" s="837"/>
      <c r="AF28" s="838">
        <v>41</v>
      </c>
      <c r="AG28" s="836"/>
      <c r="AH28" s="836"/>
      <c r="AI28" s="836"/>
      <c r="AJ28" s="839"/>
      <c r="AK28" s="840">
        <v>226</v>
      </c>
      <c r="AL28" s="841"/>
      <c r="AM28" s="841"/>
      <c r="AN28" s="841"/>
      <c r="AO28" s="841"/>
      <c r="AP28" s="841" t="s">
        <v>544</v>
      </c>
      <c r="AQ28" s="841"/>
      <c r="AR28" s="841"/>
      <c r="AS28" s="841"/>
      <c r="AT28" s="841"/>
      <c r="AU28" s="841" t="s">
        <v>544</v>
      </c>
      <c r="AV28" s="841"/>
      <c r="AW28" s="841"/>
      <c r="AX28" s="841"/>
      <c r="AY28" s="841"/>
      <c r="AZ28" s="842" t="s">
        <v>544</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389</v>
      </c>
      <c r="C29" s="794"/>
      <c r="D29" s="794"/>
      <c r="E29" s="794"/>
      <c r="F29" s="794"/>
      <c r="G29" s="794"/>
      <c r="H29" s="794"/>
      <c r="I29" s="794"/>
      <c r="J29" s="794"/>
      <c r="K29" s="794"/>
      <c r="L29" s="794"/>
      <c r="M29" s="794"/>
      <c r="N29" s="794"/>
      <c r="O29" s="794"/>
      <c r="P29" s="795"/>
      <c r="Q29" s="796">
        <v>2208</v>
      </c>
      <c r="R29" s="797"/>
      <c r="S29" s="797"/>
      <c r="T29" s="797"/>
      <c r="U29" s="797"/>
      <c r="V29" s="797">
        <v>2122</v>
      </c>
      <c r="W29" s="797"/>
      <c r="X29" s="797"/>
      <c r="Y29" s="797"/>
      <c r="Z29" s="797"/>
      <c r="AA29" s="797">
        <v>85</v>
      </c>
      <c r="AB29" s="797"/>
      <c r="AC29" s="797"/>
      <c r="AD29" s="797"/>
      <c r="AE29" s="798"/>
      <c r="AF29" s="799">
        <v>85</v>
      </c>
      <c r="AG29" s="800"/>
      <c r="AH29" s="800"/>
      <c r="AI29" s="800"/>
      <c r="AJ29" s="801"/>
      <c r="AK29" s="847">
        <v>309</v>
      </c>
      <c r="AL29" s="843"/>
      <c r="AM29" s="843"/>
      <c r="AN29" s="843"/>
      <c r="AO29" s="843"/>
      <c r="AP29" s="843" t="s">
        <v>544</v>
      </c>
      <c r="AQ29" s="843"/>
      <c r="AR29" s="843"/>
      <c r="AS29" s="843"/>
      <c r="AT29" s="843"/>
      <c r="AU29" s="843" t="s">
        <v>544</v>
      </c>
      <c r="AV29" s="843"/>
      <c r="AW29" s="843"/>
      <c r="AX29" s="843"/>
      <c r="AY29" s="843"/>
      <c r="AZ29" s="844" t="s">
        <v>544</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390</v>
      </c>
      <c r="C30" s="794"/>
      <c r="D30" s="794"/>
      <c r="E30" s="794"/>
      <c r="F30" s="794"/>
      <c r="G30" s="794"/>
      <c r="H30" s="794"/>
      <c r="I30" s="794"/>
      <c r="J30" s="794"/>
      <c r="K30" s="794"/>
      <c r="L30" s="794"/>
      <c r="M30" s="794"/>
      <c r="N30" s="794"/>
      <c r="O30" s="794"/>
      <c r="P30" s="795"/>
      <c r="Q30" s="796">
        <v>427</v>
      </c>
      <c r="R30" s="797"/>
      <c r="S30" s="797"/>
      <c r="T30" s="797"/>
      <c r="U30" s="797"/>
      <c r="V30" s="797">
        <v>426</v>
      </c>
      <c r="W30" s="797"/>
      <c r="X30" s="797"/>
      <c r="Y30" s="797"/>
      <c r="Z30" s="797"/>
      <c r="AA30" s="797">
        <v>1</v>
      </c>
      <c r="AB30" s="797"/>
      <c r="AC30" s="797"/>
      <c r="AD30" s="797"/>
      <c r="AE30" s="798"/>
      <c r="AF30" s="799">
        <v>1</v>
      </c>
      <c r="AG30" s="800"/>
      <c r="AH30" s="800"/>
      <c r="AI30" s="800"/>
      <c r="AJ30" s="801"/>
      <c r="AK30" s="847">
        <v>85</v>
      </c>
      <c r="AL30" s="843"/>
      <c r="AM30" s="843"/>
      <c r="AN30" s="843"/>
      <c r="AO30" s="843"/>
      <c r="AP30" s="843" t="s">
        <v>544</v>
      </c>
      <c r="AQ30" s="843"/>
      <c r="AR30" s="843"/>
      <c r="AS30" s="843"/>
      <c r="AT30" s="843"/>
      <c r="AU30" s="843" t="s">
        <v>544</v>
      </c>
      <c r="AV30" s="843"/>
      <c r="AW30" s="843"/>
      <c r="AX30" s="843"/>
      <c r="AY30" s="843"/>
      <c r="AZ30" s="844" t="s">
        <v>544</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391</v>
      </c>
      <c r="C31" s="794"/>
      <c r="D31" s="794"/>
      <c r="E31" s="794"/>
      <c r="F31" s="794"/>
      <c r="G31" s="794"/>
      <c r="H31" s="794"/>
      <c r="I31" s="794"/>
      <c r="J31" s="794"/>
      <c r="K31" s="794"/>
      <c r="L31" s="794"/>
      <c r="M31" s="794"/>
      <c r="N31" s="794"/>
      <c r="O31" s="794"/>
      <c r="P31" s="795"/>
      <c r="Q31" s="796">
        <v>452</v>
      </c>
      <c r="R31" s="797"/>
      <c r="S31" s="797"/>
      <c r="T31" s="797"/>
      <c r="U31" s="797"/>
      <c r="V31" s="797">
        <v>481</v>
      </c>
      <c r="W31" s="797"/>
      <c r="X31" s="797"/>
      <c r="Y31" s="797"/>
      <c r="Z31" s="797"/>
      <c r="AA31" s="797">
        <v>-28</v>
      </c>
      <c r="AB31" s="797"/>
      <c r="AC31" s="797"/>
      <c r="AD31" s="797"/>
      <c r="AE31" s="798"/>
      <c r="AF31" s="799">
        <v>379</v>
      </c>
      <c r="AG31" s="800"/>
      <c r="AH31" s="800"/>
      <c r="AI31" s="800"/>
      <c r="AJ31" s="801"/>
      <c r="AK31" s="847">
        <v>1</v>
      </c>
      <c r="AL31" s="843"/>
      <c r="AM31" s="843"/>
      <c r="AN31" s="843"/>
      <c r="AO31" s="843"/>
      <c r="AP31" s="843">
        <v>1072</v>
      </c>
      <c r="AQ31" s="843"/>
      <c r="AR31" s="843"/>
      <c r="AS31" s="843"/>
      <c r="AT31" s="843"/>
      <c r="AU31" s="843">
        <v>13</v>
      </c>
      <c r="AV31" s="843"/>
      <c r="AW31" s="843"/>
      <c r="AX31" s="843"/>
      <c r="AY31" s="843"/>
      <c r="AZ31" s="844" t="s">
        <v>549</v>
      </c>
      <c r="BA31" s="844"/>
      <c r="BB31" s="844"/>
      <c r="BC31" s="844"/>
      <c r="BD31" s="844"/>
      <c r="BE31" s="845" t="s">
        <v>392</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393</v>
      </c>
      <c r="C32" s="794"/>
      <c r="D32" s="794"/>
      <c r="E32" s="794"/>
      <c r="F32" s="794"/>
      <c r="G32" s="794"/>
      <c r="H32" s="794"/>
      <c r="I32" s="794"/>
      <c r="J32" s="794"/>
      <c r="K32" s="794"/>
      <c r="L32" s="794"/>
      <c r="M32" s="794"/>
      <c r="N32" s="794"/>
      <c r="O32" s="794"/>
      <c r="P32" s="795"/>
      <c r="Q32" s="796">
        <v>872</v>
      </c>
      <c r="R32" s="797"/>
      <c r="S32" s="797"/>
      <c r="T32" s="797"/>
      <c r="U32" s="797"/>
      <c r="V32" s="797">
        <v>841</v>
      </c>
      <c r="W32" s="797"/>
      <c r="X32" s="797"/>
      <c r="Y32" s="797"/>
      <c r="Z32" s="797"/>
      <c r="AA32" s="797">
        <v>30</v>
      </c>
      <c r="AB32" s="797"/>
      <c r="AC32" s="797"/>
      <c r="AD32" s="797"/>
      <c r="AE32" s="798"/>
      <c r="AF32" s="799">
        <v>118</v>
      </c>
      <c r="AG32" s="800"/>
      <c r="AH32" s="800"/>
      <c r="AI32" s="800"/>
      <c r="AJ32" s="801"/>
      <c r="AK32" s="847">
        <v>191</v>
      </c>
      <c r="AL32" s="843"/>
      <c r="AM32" s="843"/>
      <c r="AN32" s="843"/>
      <c r="AO32" s="843"/>
      <c r="AP32" s="843">
        <v>5657</v>
      </c>
      <c r="AQ32" s="843"/>
      <c r="AR32" s="843"/>
      <c r="AS32" s="843"/>
      <c r="AT32" s="843"/>
      <c r="AU32" s="843">
        <v>3349</v>
      </c>
      <c r="AV32" s="843"/>
      <c r="AW32" s="843"/>
      <c r="AX32" s="843"/>
      <c r="AY32" s="843"/>
      <c r="AZ32" s="844" t="s">
        <v>549</v>
      </c>
      <c r="BA32" s="844"/>
      <c r="BB32" s="844"/>
      <c r="BC32" s="844"/>
      <c r="BD32" s="844"/>
      <c r="BE32" s="845" t="s">
        <v>392</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394</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376</v>
      </c>
      <c r="B63" s="802" t="s">
        <v>395</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624</v>
      </c>
      <c r="AG63" s="857"/>
      <c r="AH63" s="857"/>
      <c r="AI63" s="857"/>
      <c r="AJ63" s="858"/>
      <c r="AK63" s="859"/>
      <c r="AL63" s="854"/>
      <c r="AM63" s="854"/>
      <c r="AN63" s="854"/>
      <c r="AO63" s="854"/>
      <c r="AP63" s="857">
        <v>6730</v>
      </c>
      <c r="AQ63" s="857"/>
      <c r="AR63" s="857"/>
      <c r="AS63" s="857"/>
      <c r="AT63" s="857"/>
      <c r="AU63" s="857">
        <v>3362</v>
      </c>
      <c r="AV63" s="857"/>
      <c r="AW63" s="857"/>
      <c r="AX63" s="857"/>
      <c r="AY63" s="857"/>
      <c r="AZ63" s="861"/>
      <c r="BA63" s="861"/>
      <c r="BB63" s="861"/>
      <c r="BC63" s="861"/>
      <c r="BD63" s="861"/>
      <c r="BE63" s="862"/>
      <c r="BF63" s="862"/>
      <c r="BG63" s="862"/>
      <c r="BH63" s="862"/>
      <c r="BI63" s="863"/>
      <c r="BJ63" s="864" t="s">
        <v>121</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397</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398</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550</v>
      </c>
      <c r="C68" s="883"/>
      <c r="D68" s="883"/>
      <c r="E68" s="883"/>
      <c r="F68" s="883"/>
      <c r="G68" s="883"/>
      <c r="H68" s="883"/>
      <c r="I68" s="883"/>
      <c r="J68" s="883"/>
      <c r="K68" s="883"/>
      <c r="L68" s="883"/>
      <c r="M68" s="883"/>
      <c r="N68" s="883"/>
      <c r="O68" s="883"/>
      <c r="P68" s="884"/>
      <c r="Q68" s="885">
        <v>534</v>
      </c>
      <c r="R68" s="879"/>
      <c r="S68" s="879"/>
      <c r="T68" s="879"/>
      <c r="U68" s="879"/>
      <c r="V68" s="879">
        <v>496</v>
      </c>
      <c r="W68" s="879"/>
      <c r="X68" s="879"/>
      <c r="Y68" s="879"/>
      <c r="Z68" s="879"/>
      <c r="AA68" s="879">
        <v>39</v>
      </c>
      <c r="AB68" s="879"/>
      <c r="AC68" s="879"/>
      <c r="AD68" s="879"/>
      <c r="AE68" s="879"/>
      <c r="AF68" s="879">
        <v>39</v>
      </c>
      <c r="AG68" s="879"/>
      <c r="AH68" s="879"/>
      <c r="AI68" s="879"/>
      <c r="AJ68" s="879"/>
      <c r="AK68" s="879" t="s">
        <v>549</v>
      </c>
      <c r="AL68" s="879"/>
      <c r="AM68" s="879"/>
      <c r="AN68" s="879"/>
      <c r="AO68" s="879"/>
      <c r="AP68" s="879" t="s">
        <v>549</v>
      </c>
      <c r="AQ68" s="879"/>
      <c r="AR68" s="879"/>
      <c r="AS68" s="879"/>
      <c r="AT68" s="879"/>
      <c r="AU68" s="879" t="s">
        <v>549</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551</v>
      </c>
      <c r="C69" s="887"/>
      <c r="D69" s="887"/>
      <c r="E69" s="887"/>
      <c r="F69" s="887"/>
      <c r="G69" s="887"/>
      <c r="H69" s="887"/>
      <c r="I69" s="887"/>
      <c r="J69" s="887"/>
      <c r="K69" s="887"/>
      <c r="L69" s="887"/>
      <c r="M69" s="887"/>
      <c r="N69" s="887"/>
      <c r="O69" s="887"/>
      <c r="P69" s="888"/>
      <c r="Q69" s="889">
        <v>1442</v>
      </c>
      <c r="R69" s="843"/>
      <c r="S69" s="843"/>
      <c r="T69" s="843"/>
      <c r="U69" s="843"/>
      <c r="V69" s="843">
        <v>1402</v>
      </c>
      <c r="W69" s="843"/>
      <c r="X69" s="843"/>
      <c r="Y69" s="843"/>
      <c r="Z69" s="843"/>
      <c r="AA69" s="843">
        <v>40</v>
      </c>
      <c r="AB69" s="843"/>
      <c r="AC69" s="843"/>
      <c r="AD69" s="843"/>
      <c r="AE69" s="843"/>
      <c r="AF69" s="843">
        <v>40</v>
      </c>
      <c r="AG69" s="843"/>
      <c r="AH69" s="843"/>
      <c r="AI69" s="843"/>
      <c r="AJ69" s="843"/>
      <c r="AK69" s="843" t="s">
        <v>549</v>
      </c>
      <c r="AL69" s="843"/>
      <c r="AM69" s="843"/>
      <c r="AN69" s="843"/>
      <c r="AO69" s="843"/>
      <c r="AP69" s="843">
        <v>1459</v>
      </c>
      <c r="AQ69" s="843"/>
      <c r="AR69" s="843"/>
      <c r="AS69" s="843"/>
      <c r="AT69" s="843"/>
      <c r="AU69" s="843">
        <v>361</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552</v>
      </c>
      <c r="C70" s="887"/>
      <c r="D70" s="887"/>
      <c r="E70" s="887"/>
      <c r="F70" s="887"/>
      <c r="G70" s="887"/>
      <c r="H70" s="887"/>
      <c r="I70" s="887"/>
      <c r="J70" s="887"/>
      <c r="K70" s="887"/>
      <c r="L70" s="887"/>
      <c r="M70" s="887"/>
      <c r="N70" s="887"/>
      <c r="O70" s="887"/>
      <c r="P70" s="888"/>
      <c r="Q70" s="889">
        <v>4343</v>
      </c>
      <c r="R70" s="843"/>
      <c r="S70" s="843"/>
      <c r="T70" s="843"/>
      <c r="U70" s="843"/>
      <c r="V70" s="843">
        <v>4160</v>
      </c>
      <c r="W70" s="843"/>
      <c r="X70" s="843"/>
      <c r="Y70" s="843"/>
      <c r="Z70" s="843"/>
      <c r="AA70" s="843">
        <v>183</v>
      </c>
      <c r="AB70" s="843"/>
      <c r="AC70" s="843"/>
      <c r="AD70" s="843"/>
      <c r="AE70" s="843"/>
      <c r="AF70" s="843">
        <v>183</v>
      </c>
      <c r="AG70" s="843"/>
      <c r="AH70" s="843"/>
      <c r="AI70" s="843"/>
      <c r="AJ70" s="843"/>
      <c r="AK70" s="843" t="s">
        <v>549</v>
      </c>
      <c r="AL70" s="843"/>
      <c r="AM70" s="843"/>
      <c r="AN70" s="843"/>
      <c r="AO70" s="843"/>
      <c r="AP70" s="843" t="s">
        <v>549</v>
      </c>
      <c r="AQ70" s="843"/>
      <c r="AR70" s="843"/>
      <c r="AS70" s="843"/>
      <c r="AT70" s="843"/>
      <c r="AU70" s="843" t="s">
        <v>549</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553</v>
      </c>
      <c r="C71" s="887"/>
      <c r="D71" s="887"/>
      <c r="E71" s="887"/>
      <c r="F71" s="887"/>
      <c r="G71" s="887"/>
      <c r="H71" s="887"/>
      <c r="I71" s="887"/>
      <c r="J71" s="887"/>
      <c r="K71" s="887"/>
      <c r="L71" s="887"/>
      <c r="M71" s="887"/>
      <c r="N71" s="887"/>
      <c r="O71" s="887"/>
      <c r="P71" s="888"/>
      <c r="Q71" s="889">
        <v>0</v>
      </c>
      <c r="R71" s="843"/>
      <c r="S71" s="843"/>
      <c r="T71" s="843"/>
      <c r="U71" s="843"/>
      <c r="V71" s="843">
        <v>0</v>
      </c>
      <c r="W71" s="843"/>
      <c r="X71" s="843"/>
      <c r="Y71" s="843"/>
      <c r="Z71" s="843"/>
      <c r="AA71" s="843">
        <v>0</v>
      </c>
      <c r="AB71" s="843"/>
      <c r="AC71" s="843"/>
      <c r="AD71" s="843"/>
      <c r="AE71" s="843"/>
      <c r="AF71" s="843">
        <v>0</v>
      </c>
      <c r="AG71" s="843"/>
      <c r="AH71" s="843"/>
      <c r="AI71" s="843"/>
      <c r="AJ71" s="843"/>
      <c r="AK71" s="843" t="s">
        <v>549</v>
      </c>
      <c r="AL71" s="843"/>
      <c r="AM71" s="843"/>
      <c r="AN71" s="843"/>
      <c r="AO71" s="843"/>
      <c r="AP71" s="843" t="s">
        <v>549</v>
      </c>
      <c r="AQ71" s="843"/>
      <c r="AR71" s="843"/>
      <c r="AS71" s="843"/>
      <c r="AT71" s="843"/>
      <c r="AU71" s="843" t="s">
        <v>549</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554</v>
      </c>
      <c r="C72" s="887"/>
      <c r="D72" s="887"/>
      <c r="E72" s="887"/>
      <c r="F72" s="887"/>
      <c r="G72" s="887"/>
      <c r="H72" s="887"/>
      <c r="I72" s="887"/>
      <c r="J72" s="887"/>
      <c r="K72" s="887"/>
      <c r="L72" s="887"/>
      <c r="M72" s="887"/>
      <c r="N72" s="887"/>
      <c r="O72" s="887"/>
      <c r="P72" s="888"/>
      <c r="Q72" s="889">
        <v>1609</v>
      </c>
      <c r="R72" s="843"/>
      <c r="S72" s="843"/>
      <c r="T72" s="843"/>
      <c r="U72" s="843"/>
      <c r="V72" s="843">
        <v>1467</v>
      </c>
      <c r="W72" s="843"/>
      <c r="X72" s="843"/>
      <c r="Y72" s="843"/>
      <c r="Z72" s="843"/>
      <c r="AA72" s="843">
        <v>141</v>
      </c>
      <c r="AB72" s="843"/>
      <c r="AC72" s="843"/>
      <c r="AD72" s="843"/>
      <c r="AE72" s="843"/>
      <c r="AF72" s="843">
        <v>141</v>
      </c>
      <c r="AG72" s="843"/>
      <c r="AH72" s="843"/>
      <c r="AI72" s="843"/>
      <c r="AJ72" s="843"/>
      <c r="AK72" s="843" t="s">
        <v>549</v>
      </c>
      <c r="AL72" s="843"/>
      <c r="AM72" s="843"/>
      <c r="AN72" s="843"/>
      <c r="AO72" s="843"/>
      <c r="AP72" s="843" t="s">
        <v>549</v>
      </c>
      <c r="AQ72" s="843"/>
      <c r="AR72" s="843"/>
      <c r="AS72" s="843"/>
      <c r="AT72" s="843"/>
      <c r="AU72" s="843" t="s">
        <v>549</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555</v>
      </c>
      <c r="C73" s="887"/>
      <c r="D73" s="887"/>
      <c r="E73" s="887"/>
      <c r="F73" s="887"/>
      <c r="G73" s="887"/>
      <c r="H73" s="887"/>
      <c r="I73" s="887"/>
      <c r="J73" s="887"/>
      <c r="K73" s="887"/>
      <c r="L73" s="887"/>
      <c r="M73" s="887"/>
      <c r="N73" s="887"/>
      <c r="O73" s="887"/>
      <c r="P73" s="888"/>
      <c r="Q73" s="889">
        <v>456917</v>
      </c>
      <c r="R73" s="843"/>
      <c r="S73" s="843"/>
      <c r="T73" s="843"/>
      <c r="U73" s="843"/>
      <c r="V73" s="843">
        <v>456118</v>
      </c>
      <c r="W73" s="843"/>
      <c r="X73" s="843"/>
      <c r="Y73" s="843"/>
      <c r="Z73" s="843"/>
      <c r="AA73" s="843">
        <v>799</v>
      </c>
      <c r="AB73" s="843"/>
      <c r="AC73" s="843"/>
      <c r="AD73" s="843"/>
      <c r="AE73" s="843"/>
      <c r="AF73" s="843">
        <v>794</v>
      </c>
      <c r="AG73" s="843"/>
      <c r="AH73" s="843"/>
      <c r="AI73" s="843"/>
      <c r="AJ73" s="843"/>
      <c r="AK73" s="843">
        <v>892</v>
      </c>
      <c r="AL73" s="843"/>
      <c r="AM73" s="843"/>
      <c r="AN73" s="843"/>
      <c r="AO73" s="843"/>
      <c r="AP73" s="843" t="s">
        <v>549</v>
      </c>
      <c r="AQ73" s="843"/>
      <c r="AR73" s="843"/>
      <c r="AS73" s="843"/>
      <c r="AT73" s="843"/>
      <c r="AU73" s="843" t="s">
        <v>549</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376</v>
      </c>
      <c r="B88" s="802" t="s">
        <v>399</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1197</v>
      </c>
      <c r="AG88" s="857"/>
      <c r="AH88" s="857"/>
      <c r="AI88" s="857"/>
      <c r="AJ88" s="857"/>
      <c r="AK88" s="854"/>
      <c r="AL88" s="854"/>
      <c r="AM88" s="854"/>
      <c r="AN88" s="854"/>
      <c r="AO88" s="854"/>
      <c r="AP88" s="857">
        <v>1459</v>
      </c>
      <c r="AQ88" s="857"/>
      <c r="AR88" s="857"/>
      <c r="AS88" s="857"/>
      <c r="AT88" s="857"/>
      <c r="AU88" s="857">
        <v>361</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376</v>
      </c>
      <c r="BR102" s="802" t="s">
        <v>400</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401</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402</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405</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406</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407</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408</v>
      </c>
      <c r="AB109" s="906"/>
      <c r="AC109" s="906"/>
      <c r="AD109" s="906"/>
      <c r="AE109" s="907"/>
      <c r="AF109" s="905" t="s">
        <v>409</v>
      </c>
      <c r="AG109" s="906"/>
      <c r="AH109" s="906"/>
      <c r="AI109" s="906"/>
      <c r="AJ109" s="907"/>
      <c r="AK109" s="905" t="s">
        <v>294</v>
      </c>
      <c r="AL109" s="906"/>
      <c r="AM109" s="906"/>
      <c r="AN109" s="906"/>
      <c r="AO109" s="907"/>
      <c r="AP109" s="905" t="s">
        <v>410</v>
      </c>
      <c r="AQ109" s="906"/>
      <c r="AR109" s="906"/>
      <c r="AS109" s="906"/>
      <c r="AT109" s="908"/>
      <c r="AU109" s="925" t="s">
        <v>407</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408</v>
      </c>
      <c r="BR109" s="906"/>
      <c r="BS109" s="906"/>
      <c r="BT109" s="906"/>
      <c r="BU109" s="907"/>
      <c r="BV109" s="905" t="s">
        <v>409</v>
      </c>
      <c r="BW109" s="906"/>
      <c r="BX109" s="906"/>
      <c r="BY109" s="906"/>
      <c r="BZ109" s="907"/>
      <c r="CA109" s="905" t="s">
        <v>294</v>
      </c>
      <c r="CB109" s="906"/>
      <c r="CC109" s="906"/>
      <c r="CD109" s="906"/>
      <c r="CE109" s="907"/>
      <c r="CF109" s="926" t="s">
        <v>410</v>
      </c>
      <c r="CG109" s="926"/>
      <c r="CH109" s="926"/>
      <c r="CI109" s="926"/>
      <c r="CJ109" s="926"/>
      <c r="CK109" s="905" t="s">
        <v>411</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408</v>
      </c>
      <c r="DH109" s="906"/>
      <c r="DI109" s="906"/>
      <c r="DJ109" s="906"/>
      <c r="DK109" s="907"/>
      <c r="DL109" s="905" t="s">
        <v>409</v>
      </c>
      <c r="DM109" s="906"/>
      <c r="DN109" s="906"/>
      <c r="DO109" s="906"/>
      <c r="DP109" s="907"/>
      <c r="DQ109" s="905" t="s">
        <v>294</v>
      </c>
      <c r="DR109" s="906"/>
      <c r="DS109" s="906"/>
      <c r="DT109" s="906"/>
      <c r="DU109" s="907"/>
      <c r="DV109" s="905" t="s">
        <v>410</v>
      </c>
      <c r="DW109" s="906"/>
      <c r="DX109" s="906"/>
      <c r="DY109" s="906"/>
      <c r="DZ109" s="908"/>
    </row>
    <row r="110" spans="1:131" s="224" customFormat="1" ht="26.25" customHeight="1" x14ac:dyDescent="0.15">
      <c r="A110" s="909" t="s">
        <v>412</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967905</v>
      </c>
      <c r="AB110" s="913"/>
      <c r="AC110" s="913"/>
      <c r="AD110" s="913"/>
      <c r="AE110" s="914"/>
      <c r="AF110" s="915">
        <v>969426</v>
      </c>
      <c r="AG110" s="913"/>
      <c r="AH110" s="913"/>
      <c r="AI110" s="913"/>
      <c r="AJ110" s="914"/>
      <c r="AK110" s="915">
        <v>977507</v>
      </c>
      <c r="AL110" s="913"/>
      <c r="AM110" s="913"/>
      <c r="AN110" s="913"/>
      <c r="AO110" s="914"/>
      <c r="AP110" s="916">
        <v>15.7</v>
      </c>
      <c r="AQ110" s="917"/>
      <c r="AR110" s="917"/>
      <c r="AS110" s="917"/>
      <c r="AT110" s="918"/>
      <c r="AU110" s="919" t="s">
        <v>69</v>
      </c>
      <c r="AV110" s="920"/>
      <c r="AW110" s="920"/>
      <c r="AX110" s="920"/>
      <c r="AY110" s="920"/>
      <c r="AZ110" s="942" t="s">
        <v>413</v>
      </c>
      <c r="BA110" s="910"/>
      <c r="BB110" s="910"/>
      <c r="BC110" s="910"/>
      <c r="BD110" s="910"/>
      <c r="BE110" s="910"/>
      <c r="BF110" s="910"/>
      <c r="BG110" s="910"/>
      <c r="BH110" s="910"/>
      <c r="BI110" s="910"/>
      <c r="BJ110" s="910"/>
      <c r="BK110" s="910"/>
      <c r="BL110" s="910"/>
      <c r="BM110" s="910"/>
      <c r="BN110" s="910"/>
      <c r="BO110" s="910"/>
      <c r="BP110" s="911"/>
      <c r="BQ110" s="943">
        <v>9383964</v>
      </c>
      <c r="BR110" s="944"/>
      <c r="BS110" s="944"/>
      <c r="BT110" s="944"/>
      <c r="BU110" s="944"/>
      <c r="BV110" s="944">
        <v>10394700</v>
      </c>
      <c r="BW110" s="944"/>
      <c r="BX110" s="944"/>
      <c r="BY110" s="944"/>
      <c r="BZ110" s="944"/>
      <c r="CA110" s="944">
        <v>10674290</v>
      </c>
      <c r="CB110" s="944"/>
      <c r="CC110" s="944"/>
      <c r="CD110" s="944"/>
      <c r="CE110" s="944"/>
      <c r="CF110" s="957">
        <v>171.8</v>
      </c>
      <c r="CG110" s="958"/>
      <c r="CH110" s="958"/>
      <c r="CI110" s="958"/>
      <c r="CJ110" s="958"/>
      <c r="CK110" s="959" t="s">
        <v>414</v>
      </c>
      <c r="CL110" s="960"/>
      <c r="CM110" s="942" t="s">
        <v>415</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121</v>
      </c>
      <c r="DH110" s="944"/>
      <c r="DI110" s="944"/>
      <c r="DJ110" s="944"/>
      <c r="DK110" s="944"/>
      <c r="DL110" s="944" t="s">
        <v>121</v>
      </c>
      <c r="DM110" s="944"/>
      <c r="DN110" s="944"/>
      <c r="DO110" s="944"/>
      <c r="DP110" s="944"/>
      <c r="DQ110" s="944" t="s">
        <v>121</v>
      </c>
      <c r="DR110" s="944"/>
      <c r="DS110" s="944"/>
      <c r="DT110" s="944"/>
      <c r="DU110" s="944"/>
      <c r="DV110" s="945" t="s">
        <v>121</v>
      </c>
      <c r="DW110" s="945"/>
      <c r="DX110" s="945"/>
      <c r="DY110" s="945"/>
      <c r="DZ110" s="946"/>
    </row>
    <row r="111" spans="1:131" s="224" customFormat="1" ht="26.25" customHeight="1" x14ac:dyDescent="0.15">
      <c r="A111" s="947" t="s">
        <v>416</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121</v>
      </c>
      <c r="AB111" s="951"/>
      <c r="AC111" s="951"/>
      <c r="AD111" s="951"/>
      <c r="AE111" s="952"/>
      <c r="AF111" s="953" t="s">
        <v>121</v>
      </c>
      <c r="AG111" s="951"/>
      <c r="AH111" s="951"/>
      <c r="AI111" s="951"/>
      <c r="AJ111" s="952"/>
      <c r="AK111" s="953" t="s">
        <v>121</v>
      </c>
      <c r="AL111" s="951"/>
      <c r="AM111" s="951"/>
      <c r="AN111" s="951"/>
      <c r="AO111" s="952"/>
      <c r="AP111" s="954" t="s">
        <v>121</v>
      </c>
      <c r="AQ111" s="955"/>
      <c r="AR111" s="955"/>
      <c r="AS111" s="955"/>
      <c r="AT111" s="956"/>
      <c r="AU111" s="921"/>
      <c r="AV111" s="922"/>
      <c r="AW111" s="922"/>
      <c r="AX111" s="922"/>
      <c r="AY111" s="922"/>
      <c r="AZ111" s="935" t="s">
        <v>417</v>
      </c>
      <c r="BA111" s="936"/>
      <c r="BB111" s="936"/>
      <c r="BC111" s="936"/>
      <c r="BD111" s="936"/>
      <c r="BE111" s="936"/>
      <c r="BF111" s="936"/>
      <c r="BG111" s="936"/>
      <c r="BH111" s="936"/>
      <c r="BI111" s="936"/>
      <c r="BJ111" s="936"/>
      <c r="BK111" s="936"/>
      <c r="BL111" s="936"/>
      <c r="BM111" s="936"/>
      <c r="BN111" s="936"/>
      <c r="BO111" s="936"/>
      <c r="BP111" s="937"/>
      <c r="BQ111" s="938" t="s">
        <v>121</v>
      </c>
      <c r="BR111" s="939"/>
      <c r="BS111" s="939"/>
      <c r="BT111" s="939"/>
      <c r="BU111" s="939"/>
      <c r="BV111" s="939" t="s">
        <v>121</v>
      </c>
      <c r="BW111" s="939"/>
      <c r="BX111" s="939"/>
      <c r="BY111" s="939"/>
      <c r="BZ111" s="939"/>
      <c r="CA111" s="939" t="s">
        <v>121</v>
      </c>
      <c r="CB111" s="939"/>
      <c r="CC111" s="939"/>
      <c r="CD111" s="939"/>
      <c r="CE111" s="939"/>
      <c r="CF111" s="933" t="s">
        <v>121</v>
      </c>
      <c r="CG111" s="934"/>
      <c r="CH111" s="934"/>
      <c r="CI111" s="934"/>
      <c r="CJ111" s="934"/>
      <c r="CK111" s="961"/>
      <c r="CL111" s="962"/>
      <c r="CM111" s="935" t="s">
        <v>418</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121</v>
      </c>
      <c r="DH111" s="939"/>
      <c r="DI111" s="939"/>
      <c r="DJ111" s="939"/>
      <c r="DK111" s="939"/>
      <c r="DL111" s="939" t="s">
        <v>121</v>
      </c>
      <c r="DM111" s="939"/>
      <c r="DN111" s="939"/>
      <c r="DO111" s="939"/>
      <c r="DP111" s="939"/>
      <c r="DQ111" s="939" t="s">
        <v>121</v>
      </c>
      <c r="DR111" s="939"/>
      <c r="DS111" s="939"/>
      <c r="DT111" s="939"/>
      <c r="DU111" s="939"/>
      <c r="DV111" s="940" t="s">
        <v>121</v>
      </c>
      <c r="DW111" s="940"/>
      <c r="DX111" s="940"/>
      <c r="DY111" s="940"/>
      <c r="DZ111" s="941"/>
    </row>
    <row r="112" spans="1:131" s="224" customFormat="1" ht="26.25" customHeight="1" x14ac:dyDescent="0.15">
      <c r="A112" s="965" t="s">
        <v>419</v>
      </c>
      <c r="B112" s="966"/>
      <c r="C112" s="936" t="s">
        <v>420</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121</v>
      </c>
      <c r="AB112" s="972"/>
      <c r="AC112" s="972"/>
      <c r="AD112" s="972"/>
      <c r="AE112" s="973"/>
      <c r="AF112" s="974" t="s">
        <v>121</v>
      </c>
      <c r="AG112" s="972"/>
      <c r="AH112" s="972"/>
      <c r="AI112" s="972"/>
      <c r="AJ112" s="973"/>
      <c r="AK112" s="974" t="s">
        <v>121</v>
      </c>
      <c r="AL112" s="972"/>
      <c r="AM112" s="972"/>
      <c r="AN112" s="972"/>
      <c r="AO112" s="973"/>
      <c r="AP112" s="975" t="s">
        <v>121</v>
      </c>
      <c r="AQ112" s="976"/>
      <c r="AR112" s="976"/>
      <c r="AS112" s="976"/>
      <c r="AT112" s="977"/>
      <c r="AU112" s="921"/>
      <c r="AV112" s="922"/>
      <c r="AW112" s="922"/>
      <c r="AX112" s="922"/>
      <c r="AY112" s="922"/>
      <c r="AZ112" s="935" t="s">
        <v>421</v>
      </c>
      <c r="BA112" s="936"/>
      <c r="BB112" s="936"/>
      <c r="BC112" s="936"/>
      <c r="BD112" s="936"/>
      <c r="BE112" s="936"/>
      <c r="BF112" s="936"/>
      <c r="BG112" s="936"/>
      <c r="BH112" s="936"/>
      <c r="BI112" s="936"/>
      <c r="BJ112" s="936"/>
      <c r="BK112" s="936"/>
      <c r="BL112" s="936"/>
      <c r="BM112" s="936"/>
      <c r="BN112" s="936"/>
      <c r="BO112" s="936"/>
      <c r="BP112" s="937"/>
      <c r="BQ112" s="938">
        <v>3466668</v>
      </c>
      <c r="BR112" s="939"/>
      <c r="BS112" s="939"/>
      <c r="BT112" s="939"/>
      <c r="BU112" s="939"/>
      <c r="BV112" s="939">
        <v>3849381</v>
      </c>
      <c r="BW112" s="939"/>
      <c r="BX112" s="939"/>
      <c r="BY112" s="939"/>
      <c r="BZ112" s="939"/>
      <c r="CA112" s="939">
        <v>3362042</v>
      </c>
      <c r="CB112" s="939"/>
      <c r="CC112" s="939"/>
      <c r="CD112" s="939"/>
      <c r="CE112" s="939"/>
      <c r="CF112" s="933">
        <v>54.1</v>
      </c>
      <c r="CG112" s="934"/>
      <c r="CH112" s="934"/>
      <c r="CI112" s="934"/>
      <c r="CJ112" s="934"/>
      <c r="CK112" s="961"/>
      <c r="CL112" s="962"/>
      <c r="CM112" s="935" t="s">
        <v>422</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121</v>
      </c>
      <c r="DH112" s="939"/>
      <c r="DI112" s="939"/>
      <c r="DJ112" s="939"/>
      <c r="DK112" s="939"/>
      <c r="DL112" s="939" t="s">
        <v>121</v>
      </c>
      <c r="DM112" s="939"/>
      <c r="DN112" s="939"/>
      <c r="DO112" s="939"/>
      <c r="DP112" s="939"/>
      <c r="DQ112" s="939" t="s">
        <v>121</v>
      </c>
      <c r="DR112" s="939"/>
      <c r="DS112" s="939"/>
      <c r="DT112" s="939"/>
      <c r="DU112" s="939"/>
      <c r="DV112" s="940" t="s">
        <v>121</v>
      </c>
      <c r="DW112" s="940"/>
      <c r="DX112" s="940"/>
      <c r="DY112" s="940"/>
      <c r="DZ112" s="941"/>
    </row>
    <row r="113" spans="1:130" s="224" customFormat="1" ht="26.25" customHeight="1" x14ac:dyDescent="0.15">
      <c r="A113" s="967"/>
      <c r="B113" s="968"/>
      <c r="C113" s="936" t="s">
        <v>423</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316580</v>
      </c>
      <c r="AB113" s="951"/>
      <c r="AC113" s="951"/>
      <c r="AD113" s="951"/>
      <c r="AE113" s="952"/>
      <c r="AF113" s="953">
        <v>419425</v>
      </c>
      <c r="AG113" s="951"/>
      <c r="AH113" s="951"/>
      <c r="AI113" s="951"/>
      <c r="AJ113" s="952"/>
      <c r="AK113" s="953">
        <v>298590</v>
      </c>
      <c r="AL113" s="951"/>
      <c r="AM113" s="951"/>
      <c r="AN113" s="951"/>
      <c r="AO113" s="952"/>
      <c r="AP113" s="954">
        <v>4.8</v>
      </c>
      <c r="AQ113" s="955"/>
      <c r="AR113" s="955"/>
      <c r="AS113" s="955"/>
      <c r="AT113" s="956"/>
      <c r="AU113" s="921"/>
      <c r="AV113" s="922"/>
      <c r="AW113" s="922"/>
      <c r="AX113" s="922"/>
      <c r="AY113" s="922"/>
      <c r="AZ113" s="935" t="s">
        <v>424</v>
      </c>
      <c r="BA113" s="936"/>
      <c r="BB113" s="936"/>
      <c r="BC113" s="936"/>
      <c r="BD113" s="936"/>
      <c r="BE113" s="936"/>
      <c r="BF113" s="936"/>
      <c r="BG113" s="936"/>
      <c r="BH113" s="936"/>
      <c r="BI113" s="936"/>
      <c r="BJ113" s="936"/>
      <c r="BK113" s="936"/>
      <c r="BL113" s="936"/>
      <c r="BM113" s="936"/>
      <c r="BN113" s="936"/>
      <c r="BO113" s="936"/>
      <c r="BP113" s="937"/>
      <c r="BQ113" s="938">
        <v>437613</v>
      </c>
      <c r="BR113" s="939"/>
      <c r="BS113" s="939"/>
      <c r="BT113" s="939"/>
      <c r="BU113" s="939"/>
      <c r="BV113" s="939">
        <v>399218</v>
      </c>
      <c r="BW113" s="939"/>
      <c r="BX113" s="939"/>
      <c r="BY113" s="939"/>
      <c r="BZ113" s="939"/>
      <c r="CA113" s="939">
        <v>360749</v>
      </c>
      <c r="CB113" s="939"/>
      <c r="CC113" s="939"/>
      <c r="CD113" s="939"/>
      <c r="CE113" s="939"/>
      <c r="CF113" s="933">
        <v>5.8</v>
      </c>
      <c r="CG113" s="934"/>
      <c r="CH113" s="934"/>
      <c r="CI113" s="934"/>
      <c r="CJ113" s="934"/>
      <c r="CK113" s="961"/>
      <c r="CL113" s="962"/>
      <c r="CM113" s="935" t="s">
        <v>425</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121</v>
      </c>
      <c r="DH113" s="972"/>
      <c r="DI113" s="972"/>
      <c r="DJ113" s="972"/>
      <c r="DK113" s="973"/>
      <c r="DL113" s="974" t="s">
        <v>121</v>
      </c>
      <c r="DM113" s="972"/>
      <c r="DN113" s="972"/>
      <c r="DO113" s="972"/>
      <c r="DP113" s="973"/>
      <c r="DQ113" s="974" t="s">
        <v>121</v>
      </c>
      <c r="DR113" s="972"/>
      <c r="DS113" s="972"/>
      <c r="DT113" s="972"/>
      <c r="DU113" s="973"/>
      <c r="DV113" s="975" t="s">
        <v>121</v>
      </c>
      <c r="DW113" s="976"/>
      <c r="DX113" s="976"/>
      <c r="DY113" s="976"/>
      <c r="DZ113" s="977"/>
    </row>
    <row r="114" spans="1:130" s="224" customFormat="1" ht="26.25" customHeight="1" x14ac:dyDescent="0.15">
      <c r="A114" s="967"/>
      <c r="B114" s="968"/>
      <c r="C114" s="936" t="s">
        <v>426</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39148</v>
      </c>
      <c r="AB114" s="972"/>
      <c r="AC114" s="972"/>
      <c r="AD114" s="972"/>
      <c r="AE114" s="973"/>
      <c r="AF114" s="974">
        <v>39288</v>
      </c>
      <c r="AG114" s="972"/>
      <c r="AH114" s="972"/>
      <c r="AI114" s="972"/>
      <c r="AJ114" s="973"/>
      <c r="AK114" s="974">
        <v>39269</v>
      </c>
      <c r="AL114" s="972"/>
      <c r="AM114" s="972"/>
      <c r="AN114" s="972"/>
      <c r="AO114" s="973"/>
      <c r="AP114" s="975">
        <v>0.6</v>
      </c>
      <c r="AQ114" s="976"/>
      <c r="AR114" s="976"/>
      <c r="AS114" s="976"/>
      <c r="AT114" s="977"/>
      <c r="AU114" s="921"/>
      <c r="AV114" s="922"/>
      <c r="AW114" s="922"/>
      <c r="AX114" s="922"/>
      <c r="AY114" s="922"/>
      <c r="AZ114" s="935" t="s">
        <v>427</v>
      </c>
      <c r="BA114" s="936"/>
      <c r="BB114" s="936"/>
      <c r="BC114" s="936"/>
      <c r="BD114" s="936"/>
      <c r="BE114" s="936"/>
      <c r="BF114" s="936"/>
      <c r="BG114" s="936"/>
      <c r="BH114" s="936"/>
      <c r="BI114" s="936"/>
      <c r="BJ114" s="936"/>
      <c r="BK114" s="936"/>
      <c r="BL114" s="936"/>
      <c r="BM114" s="936"/>
      <c r="BN114" s="936"/>
      <c r="BO114" s="936"/>
      <c r="BP114" s="937"/>
      <c r="BQ114" s="938">
        <v>684084</v>
      </c>
      <c r="BR114" s="939"/>
      <c r="BS114" s="939"/>
      <c r="BT114" s="939"/>
      <c r="BU114" s="939"/>
      <c r="BV114" s="939">
        <v>699694</v>
      </c>
      <c r="BW114" s="939"/>
      <c r="BX114" s="939"/>
      <c r="BY114" s="939"/>
      <c r="BZ114" s="939"/>
      <c r="CA114" s="939">
        <v>805306</v>
      </c>
      <c r="CB114" s="939"/>
      <c r="CC114" s="939"/>
      <c r="CD114" s="939"/>
      <c r="CE114" s="939"/>
      <c r="CF114" s="933">
        <v>13</v>
      </c>
      <c r="CG114" s="934"/>
      <c r="CH114" s="934"/>
      <c r="CI114" s="934"/>
      <c r="CJ114" s="934"/>
      <c r="CK114" s="961"/>
      <c r="CL114" s="962"/>
      <c r="CM114" s="935" t="s">
        <v>428</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121</v>
      </c>
      <c r="DH114" s="972"/>
      <c r="DI114" s="972"/>
      <c r="DJ114" s="972"/>
      <c r="DK114" s="973"/>
      <c r="DL114" s="974" t="s">
        <v>121</v>
      </c>
      <c r="DM114" s="972"/>
      <c r="DN114" s="972"/>
      <c r="DO114" s="972"/>
      <c r="DP114" s="973"/>
      <c r="DQ114" s="974" t="s">
        <v>121</v>
      </c>
      <c r="DR114" s="972"/>
      <c r="DS114" s="972"/>
      <c r="DT114" s="972"/>
      <c r="DU114" s="973"/>
      <c r="DV114" s="975" t="s">
        <v>121</v>
      </c>
      <c r="DW114" s="976"/>
      <c r="DX114" s="976"/>
      <c r="DY114" s="976"/>
      <c r="DZ114" s="977"/>
    </row>
    <row r="115" spans="1:130" s="224" customFormat="1" ht="26.25" customHeight="1" x14ac:dyDescent="0.15">
      <c r="A115" s="967"/>
      <c r="B115" s="968"/>
      <c r="C115" s="936" t="s">
        <v>429</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121</v>
      </c>
      <c r="AB115" s="951"/>
      <c r="AC115" s="951"/>
      <c r="AD115" s="951"/>
      <c r="AE115" s="952"/>
      <c r="AF115" s="953" t="s">
        <v>121</v>
      </c>
      <c r="AG115" s="951"/>
      <c r="AH115" s="951"/>
      <c r="AI115" s="951"/>
      <c r="AJ115" s="952"/>
      <c r="AK115" s="953" t="s">
        <v>121</v>
      </c>
      <c r="AL115" s="951"/>
      <c r="AM115" s="951"/>
      <c r="AN115" s="951"/>
      <c r="AO115" s="952"/>
      <c r="AP115" s="954" t="s">
        <v>121</v>
      </c>
      <c r="AQ115" s="955"/>
      <c r="AR115" s="955"/>
      <c r="AS115" s="955"/>
      <c r="AT115" s="956"/>
      <c r="AU115" s="921"/>
      <c r="AV115" s="922"/>
      <c r="AW115" s="922"/>
      <c r="AX115" s="922"/>
      <c r="AY115" s="922"/>
      <c r="AZ115" s="935" t="s">
        <v>430</v>
      </c>
      <c r="BA115" s="936"/>
      <c r="BB115" s="936"/>
      <c r="BC115" s="936"/>
      <c r="BD115" s="936"/>
      <c r="BE115" s="936"/>
      <c r="BF115" s="936"/>
      <c r="BG115" s="936"/>
      <c r="BH115" s="936"/>
      <c r="BI115" s="936"/>
      <c r="BJ115" s="936"/>
      <c r="BK115" s="936"/>
      <c r="BL115" s="936"/>
      <c r="BM115" s="936"/>
      <c r="BN115" s="936"/>
      <c r="BO115" s="936"/>
      <c r="BP115" s="937"/>
      <c r="BQ115" s="938" t="s">
        <v>121</v>
      </c>
      <c r="BR115" s="939"/>
      <c r="BS115" s="939"/>
      <c r="BT115" s="939"/>
      <c r="BU115" s="939"/>
      <c r="BV115" s="939" t="s">
        <v>121</v>
      </c>
      <c r="BW115" s="939"/>
      <c r="BX115" s="939"/>
      <c r="BY115" s="939"/>
      <c r="BZ115" s="939"/>
      <c r="CA115" s="939" t="s">
        <v>121</v>
      </c>
      <c r="CB115" s="939"/>
      <c r="CC115" s="939"/>
      <c r="CD115" s="939"/>
      <c r="CE115" s="939"/>
      <c r="CF115" s="933" t="s">
        <v>121</v>
      </c>
      <c r="CG115" s="934"/>
      <c r="CH115" s="934"/>
      <c r="CI115" s="934"/>
      <c r="CJ115" s="934"/>
      <c r="CK115" s="961"/>
      <c r="CL115" s="962"/>
      <c r="CM115" s="935" t="s">
        <v>431</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121</v>
      </c>
      <c r="DH115" s="972"/>
      <c r="DI115" s="972"/>
      <c r="DJ115" s="972"/>
      <c r="DK115" s="973"/>
      <c r="DL115" s="974" t="s">
        <v>121</v>
      </c>
      <c r="DM115" s="972"/>
      <c r="DN115" s="972"/>
      <c r="DO115" s="972"/>
      <c r="DP115" s="973"/>
      <c r="DQ115" s="974" t="s">
        <v>121</v>
      </c>
      <c r="DR115" s="972"/>
      <c r="DS115" s="972"/>
      <c r="DT115" s="972"/>
      <c r="DU115" s="973"/>
      <c r="DV115" s="975" t="s">
        <v>121</v>
      </c>
      <c r="DW115" s="976"/>
      <c r="DX115" s="976"/>
      <c r="DY115" s="976"/>
      <c r="DZ115" s="977"/>
    </row>
    <row r="116" spans="1:130" s="224" customFormat="1" ht="26.25" customHeight="1" x14ac:dyDescent="0.15">
      <c r="A116" s="969"/>
      <c r="B116" s="970"/>
      <c r="C116" s="978" t="s">
        <v>432</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121</v>
      </c>
      <c r="AB116" s="972"/>
      <c r="AC116" s="972"/>
      <c r="AD116" s="972"/>
      <c r="AE116" s="973"/>
      <c r="AF116" s="974" t="s">
        <v>121</v>
      </c>
      <c r="AG116" s="972"/>
      <c r="AH116" s="972"/>
      <c r="AI116" s="972"/>
      <c r="AJ116" s="973"/>
      <c r="AK116" s="974" t="s">
        <v>121</v>
      </c>
      <c r="AL116" s="972"/>
      <c r="AM116" s="972"/>
      <c r="AN116" s="972"/>
      <c r="AO116" s="973"/>
      <c r="AP116" s="975" t="s">
        <v>121</v>
      </c>
      <c r="AQ116" s="976"/>
      <c r="AR116" s="976"/>
      <c r="AS116" s="976"/>
      <c r="AT116" s="977"/>
      <c r="AU116" s="921"/>
      <c r="AV116" s="922"/>
      <c r="AW116" s="922"/>
      <c r="AX116" s="922"/>
      <c r="AY116" s="922"/>
      <c r="AZ116" s="980" t="s">
        <v>433</v>
      </c>
      <c r="BA116" s="981"/>
      <c r="BB116" s="981"/>
      <c r="BC116" s="981"/>
      <c r="BD116" s="981"/>
      <c r="BE116" s="981"/>
      <c r="BF116" s="981"/>
      <c r="BG116" s="981"/>
      <c r="BH116" s="981"/>
      <c r="BI116" s="981"/>
      <c r="BJ116" s="981"/>
      <c r="BK116" s="981"/>
      <c r="BL116" s="981"/>
      <c r="BM116" s="981"/>
      <c r="BN116" s="981"/>
      <c r="BO116" s="981"/>
      <c r="BP116" s="982"/>
      <c r="BQ116" s="938" t="s">
        <v>121</v>
      </c>
      <c r="BR116" s="939"/>
      <c r="BS116" s="939"/>
      <c r="BT116" s="939"/>
      <c r="BU116" s="939"/>
      <c r="BV116" s="939" t="s">
        <v>121</v>
      </c>
      <c r="BW116" s="939"/>
      <c r="BX116" s="939"/>
      <c r="BY116" s="939"/>
      <c r="BZ116" s="939"/>
      <c r="CA116" s="939" t="s">
        <v>121</v>
      </c>
      <c r="CB116" s="939"/>
      <c r="CC116" s="939"/>
      <c r="CD116" s="939"/>
      <c r="CE116" s="939"/>
      <c r="CF116" s="933" t="s">
        <v>121</v>
      </c>
      <c r="CG116" s="934"/>
      <c r="CH116" s="934"/>
      <c r="CI116" s="934"/>
      <c r="CJ116" s="934"/>
      <c r="CK116" s="961"/>
      <c r="CL116" s="962"/>
      <c r="CM116" s="935" t="s">
        <v>434</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121</v>
      </c>
      <c r="DH116" s="972"/>
      <c r="DI116" s="972"/>
      <c r="DJ116" s="972"/>
      <c r="DK116" s="973"/>
      <c r="DL116" s="974" t="s">
        <v>121</v>
      </c>
      <c r="DM116" s="972"/>
      <c r="DN116" s="972"/>
      <c r="DO116" s="972"/>
      <c r="DP116" s="973"/>
      <c r="DQ116" s="974" t="s">
        <v>121</v>
      </c>
      <c r="DR116" s="972"/>
      <c r="DS116" s="972"/>
      <c r="DT116" s="972"/>
      <c r="DU116" s="973"/>
      <c r="DV116" s="975" t="s">
        <v>121</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435</v>
      </c>
      <c r="Z117" s="907"/>
      <c r="AA117" s="991">
        <v>1323633</v>
      </c>
      <c r="AB117" s="992"/>
      <c r="AC117" s="992"/>
      <c r="AD117" s="992"/>
      <c r="AE117" s="993"/>
      <c r="AF117" s="994">
        <v>1428139</v>
      </c>
      <c r="AG117" s="992"/>
      <c r="AH117" s="992"/>
      <c r="AI117" s="992"/>
      <c r="AJ117" s="993"/>
      <c r="AK117" s="994">
        <v>1315366</v>
      </c>
      <c r="AL117" s="992"/>
      <c r="AM117" s="992"/>
      <c r="AN117" s="992"/>
      <c r="AO117" s="993"/>
      <c r="AP117" s="995"/>
      <c r="AQ117" s="996"/>
      <c r="AR117" s="996"/>
      <c r="AS117" s="996"/>
      <c r="AT117" s="997"/>
      <c r="AU117" s="921"/>
      <c r="AV117" s="922"/>
      <c r="AW117" s="922"/>
      <c r="AX117" s="922"/>
      <c r="AY117" s="922"/>
      <c r="AZ117" s="987" t="s">
        <v>436</v>
      </c>
      <c r="BA117" s="988"/>
      <c r="BB117" s="988"/>
      <c r="BC117" s="988"/>
      <c r="BD117" s="988"/>
      <c r="BE117" s="988"/>
      <c r="BF117" s="988"/>
      <c r="BG117" s="988"/>
      <c r="BH117" s="988"/>
      <c r="BI117" s="988"/>
      <c r="BJ117" s="988"/>
      <c r="BK117" s="988"/>
      <c r="BL117" s="988"/>
      <c r="BM117" s="988"/>
      <c r="BN117" s="988"/>
      <c r="BO117" s="988"/>
      <c r="BP117" s="989"/>
      <c r="BQ117" s="938" t="s">
        <v>121</v>
      </c>
      <c r="BR117" s="939"/>
      <c r="BS117" s="939"/>
      <c r="BT117" s="939"/>
      <c r="BU117" s="939"/>
      <c r="BV117" s="939" t="s">
        <v>121</v>
      </c>
      <c r="BW117" s="939"/>
      <c r="BX117" s="939"/>
      <c r="BY117" s="939"/>
      <c r="BZ117" s="939"/>
      <c r="CA117" s="939" t="s">
        <v>121</v>
      </c>
      <c r="CB117" s="939"/>
      <c r="CC117" s="939"/>
      <c r="CD117" s="939"/>
      <c r="CE117" s="939"/>
      <c r="CF117" s="933" t="s">
        <v>121</v>
      </c>
      <c r="CG117" s="934"/>
      <c r="CH117" s="934"/>
      <c r="CI117" s="934"/>
      <c r="CJ117" s="934"/>
      <c r="CK117" s="961"/>
      <c r="CL117" s="962"/>
      <c r="CM117" s="935" t="s">
        <v>437</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121</v>
      </c>
      <c r="DH117" s="972"/>
      <c r="DI117" s="972"/>
      <c r="DJ117" s="972"/>
      <c r="DK117" s="973"/>
      <c r="DL117" s="974" t="s">
        <v>121</v>
      </c>
      <c r="DM117" s="972"/>
      <c r="DN117" s="972"/>
      <c r="DO117" s="972"/>
      <c r="DP117" s="973"/>
      <c r="DQ117" s="974" t="s">
        <v>121</v>
      </c>
      <c r="DR117" s="972"/>
      <c r="DS117" s="972"/>
      <c r="DT117" s="972"/>
      <c r="DU117" s="973"/>
      <c r="DV117" s="975" t="s">
        <v>121</v>
      </c>
      <c r="DW117" s="976"/>
      <c r="DX117" s="976"/>
      <c r="DY117" s="976"/>
      <c r="DZ117" s="977"/>
    </row>
    <row r="118" spans="1:130" s="224" customFormat="1" ht="26.25" customHeight="1" x14ac:dyDescent="0.15">
      <c r="A118" s="925" t="s">
        <v>411</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408</v>
      </c>
      <c r="AB118" s="906"/>
      <c r="AC118" s="906"/>
      <c r="AD118" s="906"/>
      <c r="AE118" s="907"/>
      <c r="AF118" s="905" t="s">
        <v>409</v>
      </c>
      <c r="AG118" s="906"/>
      <c r="AH118" s="906"/>
      <c r="AI118" s="906"/>
      <c r="AJ118" s="907"/>
      <c r="AK118" s="905" t="s">
        <v>294</v>
      </c>
      <c r="AL118" s="906"/>
      <c r="AM118" s="906"/>
      <c r="AN118" s="906"/>
      <c r="AO118" s="907"/>
      <c r="AP118" s="983" t="s">
        <v>410</v>
      </c>
      <c r="AQ118" s="984"/>
      <c r="AR118" s="984"/>
      <c r="AS118" s="984"/>
      <c r="AT118" s="985"/>
      <c r="AU118" s="921"/>
      <c r="AV118" s="922"/>
      <c r="AW118" s="922"/>
      <c r="AX118" s="922"/>
      <c r="AY118" s="922"/>
      <c r="AZ118" s="986" t="s">
        <v>438</v>
      </c>
      <c r="BA118" s="978"/>
      <c r="BB118" s="978"/>
      <c r="BC118" s="978"/>
      <c r="BD118" s="978"/>
      <c r="BE118" s="978"/>
      <c r="BF118" s="978"/>
      <c r="BG118" s="978"/>
      <c r="BH118" s="978"/>
      <c r="BI118" s="978"/>
      <c r="BJ118" s="978"/>
      <c r="BK118" s="978"/>
      <c r="BL118" s="978"/>
      <c r="BM118" s="978"/>
      <c r="BN118" s="978"/>
      <c r="BO118" s="978"/>
      <c r="BP118" s="979"/>
      <c r="BQ118" s="1012" t="s">
        <v>121</v>
      </c>
      <c r="BR118" s="1013"/>
      <c r="BS118" s="1013"/>
      <c r="BT118" s="1013"/>
      <c r="BU118" s="1013"/>
      <c r="BV118" s="1013" t="s">
        <v>121</v>
      </c>
      <c r="BW118" s="1013"/>
      <c r="BX118" s="1013"/>
      <c r="BY118" s="1013"/>
      <c r="BZ118" s="1013"/>
      <c r="CA118" s="1013" t="s">
        <v>121</v>
      </c>
      <c r="CB118" s="1013"/>
      <c r="CC118" s="1013"/>
      <c r="CD118" s="1013"/>
      <c r="CE118" s="1013"/>
      <c r="CF118" s="933" t="s">
        <v>121</v>
      </c>
      <c r="CG118" s="934"/>
      <c r="CH118" s="934"/>
      <c r="CI118" s="934"/>
      <c r="CJ118" s="934"/>
      <c r="CK118" s="961"/>
      <c r="CL118" s="962"/>
      <c r="CM118" s="935" t="s">
        <v>439</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121</v>
      </c>
      <c r="DH118" s="972"/>
      <c r="DI118" s="972"/>
      <c r="DJ118" s="972"/>
      <c r="DK118" s="973"/>
      <c r="DL118" s="974" t="s">
        <v>121</v>
      </c>
      <c r="DM118" s="972"/>
      <c r="DN118" s="972"/>
      <c r="DO118" s="972"/>
      <c r="DP118" s="973"/>
      <c r="DQ118" s="974" t="s">
        <v>121</v>
      </c>
      <c r="DR118" s="972"/>
      <c r="DS118" s="972"/>
      <c r="DT118" s="972"/>
      <c r="DU118" s="973"/>
      <c r="DV118" s="975" t="s">
        <v>121</v>
      </c>
      <c r="DW118" s="976"/>
      <c r="DX118" s="976"/>
      <c r="DY118" s="976"/>
      <c r="DZ118" s="977"/>
    </row>
    <row r="119" spans="1:130" s="224" customFormat="1" ht="26.25" customHeight="1" x14ac:dyDescent="0.15">
      <c r="A119" s="1069" t="s">
        <v>414</v>
      </c>
      <c r="B119" s="960"/>
      <c r="C119" s="942" t="s">
        <v>415</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121</v>
      </c>
      <c r="AB119" s="913"/>
      <c r="AC119" s="913"/>
      <c r="AD119" s="913"/>
      <c r="AE119" s="914"/>
      <c r="AF119" s="915" t="s">
        <v>121</v>
      </c>
      <c r="AG119" s="913"/>
      <c r="AH119" s="913"/>
      <c r="AI119" s="913"/>
      <c r="AJ119" s="914"/>
      <c r="AK119" s="915" t="s">
        <v>121</v>
      </c>
      <c r="AL119" s="913"/>
      <c r="AM119" s="913"/>
      <c r="AN119" s="913"/>
      <c r="AO119" s="914"/>
      <c r="AP119" s="916" t="s">
        <v>121</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440</v>
      </c>
      <c r="BP119" s="1018"/>
      <c r="BQ119" s="1012">
        <v>13972329</v>
      </c>
      <c r="BR119" s="1013"/>
      <c r="BS119" s="1013"/>
      <c r="BT119" s="1013"/>
      <c r="BU119" s="1013"/>
      <c r="BV119" s="1013">
        <v>15342993</v>
      </c>
      <c r="BW119" s="1013"/>
      <c r="BX119" s="1013"/>
      <c r="BY119" s="1013"/>
      <c r="BZ119" s="1013"/>
      <c r="CA119" s="1013">
        <v>15202387</v>
      </c>
      <c r="CB119" s="1013"/>
      <c r="CC119" s="1013"/>
      <c r="CD119" s="1013"/>
      <c r="CE119" s="1013"/>
      <c r="CF119" s="1014"/>
      <c r="CG119" s="1015"/>
      <c r="CH119" s="1015"/>
      <c r="CI119" s="1015"/>
      <c r="CJ119" s="1016"/>
      <c r="CK119" s="963"/>
      <c r="CL119" s="964"/>
      <c r="CM119" s="986" t="s">
        <v>441</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121</v>
      </c>
      <c r="DH119" s="999"/>
      <c r="DI119" s="999"/>
      <c r="DJ119" s="999"/>
      <c r="DK119" s="1000"/>
      <c r="DL119" s="998" t="s">
        <v>121</v>
      </c>
      <c r="DM119" s="999"/>
      <c r="DN119" s="999"/>
      <c r="DO119" s="999"/>
      <c r="DP119" s="1000"/>
      <c r="DQ119" s="998" t="s">
        <v>121</v>
      </c>
      <c r="DR119" s="999"/>
      <c r="DS119" s="999"/>
      <c r="DT119" s="999"/>
      <c r="DU119" s="1000"/>
      <c r="DV119" s="1001" t="s">
        <v>121</v>
      </c>
      <c r="DW119" s="1002"/>
      <c r="DX119" s="1002"/>
      <c r="DY119" s="1002"/>
      <c r="DZ119" s="1003"/>
    </row>
    <row r="120" spans="1:130" s="224" customFormat="1" ht="26.25" customHeight="1" x14ac:dyDescent="0.15">
      <c r="A120" s="1070"/>
      <c r="B120" s="962"/>
      <c r="C120" s="935" t="s">
        <v>418</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121</v>
      </c>
      <c r="AB120" s="972"/>
      <c r="AC120" s="972"/>
      <c r="AD120" s="972"/>
      <c r="AE120" s="973"/>
      <c r="AF120" s="974" t="s">
        <v>121</v>
      </c>
      <c r="AG120" s="972"/>
      <c r="AH120" s="972"/>
      <c r="AI120" s="972"/>
      <c r="AJ120" s="973"/>
      <c r="AK120" s="974" t="s">
        <v>121</v>
      </c>
      <c r="AL120" s="972"/>
      <c r="AM120" s="972"/>
      <c r="AN120" s="972"/>
      <c r="AO120" s="973"/>
      <c r="AP120" s="975" t="s">
        <v>121</v>
      </c>
      <c r="AQ120" s="976"/>
      <c r="AR120" s="976"/>
      <c r="AS120" s="976"/>
      <c r="AT120" s="977"/>
      <c r="AU120" s="1004" t="s">
        <v>442</v>
      </c>
      <c r="AV120" s="1005"/>
      <c r="AW120" s="1005"/>
      <c r="AX120" s="1005"/>
      <c r="AY120" s="1006"/>
      <c r="AZ120" s="942" t="s">
        <v>443</v>
      </c>
      <c r="BA120" s="910"/>
      <c r="BB120" s="910"/>
      <c r="BC120" s="910"/>
      <c r="BD120" s="910"/>
      <c r="BE120" s="910"/>
      <c r="BF120" s="910"/>
      <c r="BG120" s="910"/>
      <c r="BH120" s="910"/>
      <c r="BI120" s="910"/>
      <c r="BJ120" s="910"/>
      <c r="BK120" s="910"/>
      <c r="BL120" s="910"/>
      <c r="BM120" s="910"/>
      <c r="BN120" s="910"/>
      <c r="BO120" s="910"/>
      <c r="BP120" s="911"/>
      <c r="BQ120" s="943">
        <v>4203071</v>
      </c>
      <c r="BR120" s="944"/>
      <c r="BS120" s="944"/>
      <c r="BT120" s="944"/>
      <c r="BU120" s="944"/>
      <c r="BV120" s="944">
        <v>4136576</v>
      </c>
      <c r="BW120" s="944"/>
      <c r="BX120" s="944"/>
      <c r="BY120" s="944"/>
      <c r="BZ120" s="944"/>
      <c r="CA120" s="944">
        <v>3718116</v>
      </c>
      <c r="CB120" s="944"/>
      <c r="CC120" s="944"/>
      <c r="CD120" s="944"/>
      <c r="CE120" s="944"/>
      <c r="CF120" s="957">
        <v>59.9</v>
      </c>
      <c r="CG120" s="958"/>
      <c r="CH120" s="958"/>
      <c r="CI120" s="958"/>
      <c r="CJ120" s="958"/>
      <c r="CK120" s="1019" t="s">
        <v>444</v>
      </c>
      <c r="CL120" s="1020"/>
      <c r="CM120" s="1020"/>
      <c r="CN120" s="1020"/>
      <c r="CO120" s="1021"/>
      <c r="CP120" s="1027" t="s">
        <v>393</v>
      </c>
      <c r="CQ120" s="1028"/>
      <c r="CR120" s="1028"/>
      <c r="CS120" s="1028"/>
      <c r="CT120" s="1028"/>
      <c r="CU120" s="1028"/>
      <c r="CV120" s="1028"/>
      <c r="CW120" s="1028"/>
      <c r="CX120" s="1028"/>
      <c r="CY120" s="1028"/>
      <c r="CZ120" s="1028"/>
      <c r="DA120" s="1028"/>
      <c r="DB120" s="1028"/>
      <c r="DC120" s="1028"/>
      <c r="DD120" s="1028"/>
      <c r="DE120" s="1028"/>
      <c r="DF120" s="1029"/>
      <c r="DG120" s="943" t="s">
        <v>121</v>
      </c>
      <c r="DH120" s="944"/>
      <c r="DI120" s="944"/>
      <c r="DJ120" s="944"/>
      <c r="DK120" s="944"/>
      <c r="DL120" s="944" t="s">
        <v>121</v>
      </c>
      <c r="DM120" s="944"/>
      <c r="DN120" s="944"/>
      <c r="DO120" s="944"/>
      <c r="DP120" s="944"/>
      <c r="DQ120" s="944">
        <v>3349176</v>
      </c>
      <c r="DR120" s="944"/>
      <c r="DS120" s="944"/>
      <c r="DT120" s="944"/>
      <c r="DU120" s="944"/>
      <c r="DV120" s="945">
        <v>53.9</v>
      </c>
      <c r="DW120" s="945"/>
      <c r="DX120" s="945"/>
      <c r="DY120" s="945"/>
      <c r="DZ120" s="946"/>
    </row>
    <row r="121" spans="1:130" s="224" customFormat="1" ht="26.25" customHeight="1" x14ac:dyDescent="0.15">
      <c r="A121" s="1070"/>
      <c r="B121" s="962"/>
      <c r="C121" s="987" t="s">
        <v>445</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121</v>
      </c>
      <c r="AB121" s="972"/>
      <c r="AC121" s="972"/>
      <c r="AD121" s="972"/>
      <c r="AE121" s="973"/>
      <c r="AF121" s="974" t="s">
        <v>121</v>
      </c>
      <c r="AG121" s="972"/>
      <c r="AH121" s="972"/>
      <c r="AI121" s="972"/>
      <c r="AJ121" s="973"/>
      <c r="AK121" s="974" t="s">
        <v>121</v>
      </c>
      <c r="AL121" s="972"/>
      <c r="AM121" s="972"/>
      <c r="AN121" s="972"/>
      <c r="AO121" s="973"/>
      <c r="AP121" s="975" t="s">
        <v>121</v>
      </c>
      <c r="AQ121" s="976"/>
      <c r="AR121" s="976"/>
      <c r="AS121" s="976"/>
      <c r="AT121" s="977"/>
      <c r="AU121" s="1007"/>
      <c r="AV121" s="1008"/>
      <c r="AW121" s="1008"/>
      <c r="AX121" s="1008"/>
      <c r="AY121" s="1009"/>
      <c r="AZ121" s="935" t="s">
        <v>446</v>
      </c>
      <c r="BA121" s="936"/>
      <c r="BB121" s="936"/>
      <c r="BC121" s="936"/>
      <c r="BD121" s="936"/>
      <c r="BE121" s="936"/>
      <c r="BF121" s="936"/>
      <c r="BG121" s="936"/>
      <c r="BH121" s="936"/>
      <c r="BI121" s="936"/>
      <c r="BJ121" s="936"/>
      <c r="BK121" s="936"/>
      <c r="BL121" s="936"/>
      <c r="BM121" s="936"/>
      <c r="BN121" s="936"/>
      <c r="BO121" s="936"/>
      <c r="BP121" s="937"/>
      <c r="BQ121" s="938" t="s">
        <v>121</v>
      </c>
      <c r="BR121" s="939"/>
      <c r="BS121" s="939"/>
      <c r="BT121" s="939"/>
      <c r="BU121" s="939"/>
      <c r="BV121" s="939" t="s">
        <v>121</v>
      </c>
      <c r="BW121" s="939"/>
      <c r="BX121" s="939"/>
      <c r="BY121" s="939"/>
      <c r="BZ121" s="939"/>
      <c r="CA121" s="939" t="s">
        <v>121</v>
      </c>
      <c r="CB121" s="939"/>
      <c r="CC121" s="939"/>
      <c r="CD121" s="939"/>
      <c r="CE121" s="939"/>
      <c r="CF121" s="933" t="s">
        <v>121</v>
      </c>
      <c r="CG121" s="934"/>
      <c r="CH121" s="934"/>
      <c r="CI121" s="934"/>
      <c r="CJ121" s="934"/>
      <c r="CK121" s="1022"/>
      <c r="CL121" s="1023"/>
      <c r="CM121" s="1023"/>
      <c r="CN121" s="1023"/>
      <c r="CO121" s="1024"/>
      <c r="CP121" s="1032" t="s">
        <v>391</v>
      </c>
      <c r="CQ121" s="1033"/>
      <c r="CR121" s="1033"/>
      <c r="CS121" s="1033"/>
      <c r="CT121" s="1033"/>
      <c r="CU121" s="1033"/>
      <c r="CV121" s="1033"/>
      <c r="CW121" s="1033"/>
      <c r="CX121" s="1033"/>
      <c r="CY121" s="1033"/>
      <c r="CZ121" s="1033"/>
      <c r="DA121" s="1033"/>
      <c r="DB121" s="1033"/>
      <c r="DC121" s="1033"/>
      <c r="DD121" s="1033"/>
      <c r="DE121" s="1033"/>
      <c r="DF121" s="1034"/>
      <c r="DG121" s="938">
        <v>16564</v>
      </c>
      <c r="DH121" s="939"/>
      <c r="DI121" s="939"/>
      <c r="DJ121" s="939"/>
      <c r="DK121" s="939"/>
      <c r="DL121" s="939">
        <v>18743</v>
      </c>
      <c r="DM121" s="939"/>
      <c r="DN121" s="939"/>
      <c r="DO121" s="939"/>
      <c r="DP121" s="939"/>
      <c r="DQ121" s="939">
        <v>12866</v>
      </c>
      <c r="DR121" s="939"/>
      <c r="DS121" s="939"/>
      <c r="DT121" s="939"/>
      <c r="DU121" s="939"/>
      <c r="DV121" s="940">
        <v>0.2</v>
      </c>
      <c r="DW121" s="940"/>
      <c r="DX121" s="940"/>
      <c r="DY121" s="940"/>
      <c r="DZ121" s="941"/>
    </row>
    <row r="122" spans="1:130" s="224" customFormat="1" ht="26.25" customHeight="1" x14ac:dyDescent="0.15">
      <c r="A122" s="1070"/>
      <c r="B122" s="962"/>
      <c r="C122" s="935" t="s">
        <v>428</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121</v>
      </c>
      <c r="AB122" s="972"/>
      <c r="AC122" s="972"/>
      <c r="AD122" s="972"/>
      <c r="AE122" s="973"/>
      <c r="AF122" s="974" t="s">
        <v>121</v>
      </c>
      <c r="AG122" s="972"/>
      <c r="AH122" s="972"/>
      <c r="AI122" s="972"/>
      <c r="AJ122" s="973"/>
      <c r="AK122" s="974" t="s">
        <v>121</v>
      </c>
      <c r="AL122" s="972"/>
      <c r="AM122" s="972"/>
      <c r="AN122" s="972"/>
      <c r="AO122" s="973"/>
      <c r="AP122" s="975" t="s">
        <v>121</v>
      </c>
      <c r="AQ122" s="976"/>
      <c r="AR122" s="976"/>
      <c r="AS122" s="976"/>
      <c r="AT122" s="977"/>
      <c r="AU122" s="1007"/>
      <c r="AV122" s="1008"/>
      <c r="AW122" s="1008"/>
      <c r="AX122" s="1008"/>
      <c r="AY122" s="1009"/>
      <c r="AZ122" s="986" t="s">
        <v>447</v>
      </c>
      <c r="BA122" s="978"/>
      <c r="BB122" s="978"/>
      <c r="BC122" s="978"/>
      <c r="BD122" s="978"/>
      <c r="BE122" s="978"/>
      <c r="BF122" s="978"/>
      <c r="BG122" s="978"/>
      <c r="BH122" s="978"/>
      <c r="BI122" s="978"/>
      <c r="BJ122" s="978"/>
      <c r="BK122" s="978"/>
      <c r="BL122" s="978"/>
      <c r="BM122" s="978"/>
      <c r="BN122" s="978"/>
      <c r="BO122" s="978"/>
      <c r="BP122" s="979"/>
      <c r="BQ122" s="1012">
        <v>11924120</v>
      </c>
      <c r="BR122" s="1013"/>
      <c r="BS122" s="1013"/>
      <c r="BT122" s="1013"/>
      <c r="BU122" s="1013"/>
      <c r="BV122" s="1013">
        <v>11822969</v>
      </c>
      <c r="BW122" s="1013"/>
      <c r="BX122" s="1013"/>
      <c r="BY122" s="1013"/>
      <c r="BZ122" s="1013"/>
      <c r="CA122" s="1013">
        <v>11426395</v>
      </c>
      <c r="CB122" s="1013"/>
      <c r="CC122" s="1013"/>
      <c r="CD122" s="1013"/>
      <c r="CE122" s="1013"/>
      <c r="CF122" s="1030">
        <v>183.9</v>
      </c>
      <c r="CG122" s="1031"/>
      <c r="CH122" s="1031"/>
      <c r="CI122" s="1031"/>
      <c r="CJ122" s="1031"/>
      <c r="CK122" s="1022"/>
      <c r="CL122" s="1023"/>
      <c r="CM122" s="1023"/>
      <c r="CN122" s="1023"/>
      <c r="CO122" s="1024"/>
      <c r="CP122" s="1032"/>
      <c r="CQ122" s="1033"/>
      <c r="CR122" s="1033"/>
      <c r="CS122" s="1033"/>
      <c r="CT122" s="1033"/>
      <c r="CU122" s="1033"/>
      <c r="CV122" s="1033"/>
      <c r="CW122" s="1033"/>
      <c r="CX122" s="1033"/>
      <c r="CY122" s="1033"/>
      <c r="CZ122" s="1033"/>
      <c r="DA122" s="1033"/>
      <c r="DB122" s="1033"/>
      <c r="DC122" s="1033"/>
      <c r="DD122" s="1033"/>
      <c r="DE122" s="1033"/>
      <c r="DF122" s="1034"/>
      <c r="DG122" s="938"/>
      <c r="DH122" s="939"/>
      <c r="DI122" s="939"/>
      <c r="DJ122" s="939"/>
      <c r="DK122" s="939"/>
      <c r="DL122" s="939"/>
      <c r="DM122" s="939"/>
      <c r="DN122" s="939"/>
      <c r="DO122" s="939"/>
      <c r="DP122" s="939"/>
      <c r="DQ122" s="939"/>
      <c r="DR122" s="939"/>
      <c r="DS122" s="939"/>
      <c r="DT122" s="939"/>
      <c r="DU122" s="939"/>
      <c r="DV122" s="940"/>
      <c r="DW122" s="940"/>
      <c r="DX122" s="940"/>
      <c r="DY122" s="940"/>
      <c r="DZ122" s="941"/>
    </row>
    <row r="123" spans="1:130" s="224" customFormat="1" ht="26.25" customHeight="1" x14ac:dyDescent="0.15">
      <c r="A123" s="1070"/>
      <c r="B123" s="962"/>
      <c r="C123" s="935" t="s">
        <v>434</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121</v>
      </c>
      <c r="AB123" s="972"/>
      <c r="AC123" s="972"/>
      <c r="AD123" s="972"/>
      <c r="AE123" s="973"/>
      <c r="AF123" s="974" t="s">
        <v>121</v>
      </c>
      <c r="AG123" s="972"/>
      <c r="AH123" s="972"/>
      <c r="AI123" s="972"/>
      <c r="AJ123" s="973"/>
      <c r="AK123" s="974" t="s">
        <v>121</v>
      </c>
      <c r="AL123" s="972"/>
      <c r="AM123" s="972"/>
      <c r="AN123" s="972"/>
      <c r="AO123" s="973"/>
      <c r="AP123" s="975" t="s">
        <v>121</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448</v>
      </c>
      <c r="BP123" s="1018"/>
      <c r="BQ123" s="1076">
        <v>16127191</v>
      </c>
      <c r="BR123" s="1077"/>
      <c r="BS123" s="1077"/>
      <c r="BT123" s="1077"/>
      <c r="BU123" s="1077"/>
      <c r="BV123" s="1077">
        <v>15959545</v>
      </c>
      <c r="BW123" s="1077"/>
      <c r="BX123" s="1077"/>
      <c r="BY123" s="1077"/>
      <c r="BZ123" s="1077"/>
      <c r="CA123" s="1077">
        <v>15144511</v>
      </c>
      <c r="CB123" s="1077"/>
      <c r="CC123" s="1077"/>
      <c r="CD123" s="1077"/>
      <c r="CE123" s="1077"/>
      <c r="CF123" s="1014"/>
      <c r="CG123" s="1015"/>
      <c r="CH123" s="1015"/>
      <c r="CI123" s="1015"/>
      <c r="CJ123" s="1016"/>
      <c r="CK123" s="1022"/>
      <c r="CL123" s="1023"/>
      <c r="CM123" s="1023"/>
      <c r="CN123" s="1023"/>
      <c r="CO123" s="1024"/>
      <c r="CP123" s="1032"/>
      <c r="CQ123" s="1033"/>
      <c r="CR123" s="1033"/>
      <c r="CS123" s="1033"/>
      <c r="CT123" s="1033"/>
      <c r="CU123" s="1033"/>
      <c r="CV123" s="1033"/>
      <c r="CW123" s="1033"/>
      <c r="CX123" s="1033"/>
      <c r="CY123" s="1033"/>
      <c r="CZ123" s="1033"/>
      <c r="DA123" s="1033"/>
      <c r="DB123" s="1033"/>
      <c r="DC123" s="1033"/>
      <c r="DD123" s="1033"/>
      <c r="DE123" s="1033"/>
      <c r="DF123" s="1034"/>
      <c r="DG123" s="971"/>
      <c r="DH123" s="972"/>
      <c r="DI123" s="972"/>
      <c r="DJ123" s="972"/>
      <c r="DK123" s="973"/>
      <c r="DL123" s="974"/>
      <c r="DM123" s="972"/>
      <c r="DN123" s="972"/>
      <c r="DO123" s="972"/>
      <c r="DP123" s="973"/>
      <c r="DQ123" s="974"/>
      <c r="DR123" s="972"/>
      <c r="DS123" s="972"/>
      <c r="DT123" s="972"/>
      <c r="DU123" s="973"/>
      <c r="DV123" s="975"/>
      <c r="DW123" s="976"/>
      <c r="DX123" s="976"/>
      <c r="DY123" s="976"/>
      <c r="DZ123" s="977"/>
    </row>
    <row r="124" spans="1:130" s="224" customFormat="1" ht="26.25" customHeight="1" thickBot="1" x14ac:dyDescent="0.2">
      <c r="A124" s="1070"/>
      <c r="B124" s="962"/>
      <c r="C124" s="935" t="s">
        <v>437</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121</v>
      </c>
      <c r="AB124" s="972"/>
      <c r="AC124" s="972"/>
      <c r="AD124" s="972"/>
      <c r="AE124" s="973"/>
      <c r="AF124" s="974" t="s">
        <v>121</v>
      </c>
      <c r="AG124" s="972"/>
      <c r="AH124" s="972"/>
      <c r="AI124" s="972"/>
      <c r="AJ124" s="973"/>
      <c r="AK124" s="974" t="s">
        <v>121</v>
      </c>
      <c r="AL124" s="972"/>
      <c r="AM124" s="972"/>
      <c r="AN124" s="972"/>
      <c r="AO124" s="973"/>
      <c r="AP124" s="975" t="s">
        <v>121</v>
      </c>
      <c r="AQ124" s="976"/>
      <c r="AR124" s="976"/>
      <c r="AS124" s="976"/>
      <c r="AT124" s="977"/>
      <c r="AU124" s="1072" t="s">
        <v>449</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121</v>
      </c>
      <c r="BR124" s="1040"/>
      <c r="BS124" s="1040"/>
      <c r="BT124" s="1040"/>
      <c r="BU124" s="1040"/>
      <c r="BV124" s="1040" t="s">
        <v>121</v>
      </c>
      <c r="BW124" s="1040"/>
      <c r="BX124" s="1040"/>
      <c r="BY124" s="1040"/>
      <c r="BZ124" s="1040"/>
      <c r="CA124" s="1040">
        <v>0.9</v>
      </c>
      <c r="CB124" s="1040"/>
      <c r="CC124" s="1040"/>
      <c r="CD124" s="1040"/>
      <c r="CE124" s="1040"/>
      <c r="CF124" s="1041"/>
      <c r="CG124" s="1042"/>
      <c r="CH124" s="1042"/>
      <c r="CI124" s="1042"/>
      <c r="CJ124" s="1043"/>
      <c r="CK124" s="1025"/>
      <c r="CL124" s="1025"/>
      <c r="CM124" s="1025"/>
      <c r="CN124" s="1025"/>
      <c r="CO124" s="1026"/>
      <c r="CP124" s="1032" t="s">
        <v>450</v>
      </c>
      <c r="CQ124" s="1033"/>
      <c r="CR124" s="1033"/>
      <c r="CS124" s="1033"/>
      <c r="CT124" s="1033"/>
      <c r="CU124" s="1033"/>
      <c r="CV124" s="1033"/>
      <c r="CW124" s="1033"/>
      <c r="CX124" s="1033"/>
      <c r="CY124" s="1033"/>
      <c r="CZ124" s="1033"/>
      <c r="DA124" s="1033"/>
      <c r="DB124" s="1033"/>
      <c r="DC124" s="1033"/>
      <c r="DD124" s="1033"/>
      <c r="DE124" s="1033"/>
      <c r="DF124" s="1034"/>
      <c r="DG124" s="1017">
        <v>3450104</v>
      </c>
      <c r="DH124" s="999"/>
      <c r="DI124" s="999"/>
      <c r="DJ124" s="999"/>
      <c r="DK124" s="1000"/>
      <c r="DL124" s="998">
        <v>3830638</v>
      </c>
      <c r="DM124" s="999"/>
      <c r="DN124" s="999"/>
      <c r="DO124" s="999"/>
      <c r="DP124" s="1000"/>
      <c r="DQ124" s="998" t="s">
        <v>121</v>
      </c>
      <c r="DR124" s="999"/>
      <c r="DS124" s="999"/>
      <c r="DT124" s="999"/>
      <c r="DU124" s="1000"/>
      <c r="DV124" s="1001" t="s">
        <v>121</v>
      </c>
      <c r="DW124" s="1002"/>
      <c r="DX124" s="1002"/>
      <c r="DY124" s="1002"/>
      <c r="DZ124" s="1003"/>
    </row>
    <row r="125" spans="1:130" s="224" customFormat="1" ht="26.25" customHeight="1" x14ac:dyDescent="0.15">
      <c r="A125" s="1070"/>
      <c r="B125" s="962"/>
      <c r="C125" s="935" t="s">
        <v>439</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121</v>
      </c>
      <c r="AB125" s="972"/>
      <c r="AC125" s="972"/>
      <c r="AD125" s="972"/>
      <c r="AE125" s="973"/>
      <c r="AF125" s="974" t="s">
        <v>121</v>
      </c>
      <c r="AG125" s="972"/>
      <c r="AH125" s="972"/>
      <c r="AI125" s="972"/>
      <c r="AJ125" s="973"/>
      <c r="AK125" s="974" t="s">
        <v>121</v>
      </c>
      <c r="AL125" s="972"/>
      <c r="AM125" s="972"/>
      <c r="AN125" s="972"/>
      <c r="AO125" s="973"/>
      <c r="AP125" s="975" t="s">
        <v>121</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451</v>
      </c>
      <c r="CL125" s="1020"/>
      <c r="CM125" s="1020"/>
      <c r="CN125" s="1020"/>
      <c r="CO125" s="1021"/>
      <c r="CP125" s="942" t="s">
        <v>452</v>
      </c>
      <c r="CQ125" s="910"/>
      <c r="CR125" s="910"/>
      <c r="CS125" s="910"/>
      <c r="CT125" s="910"/>
      <c r="CU125" s="910"/>
      <c r="CV125" s="910"/>
      <c r="CW125" s="910"/>
      <c r="CX125" s="910"/>
      <c r="CY125" s="910"/>
      <c r="CZ125" s="910"/>
      <c r="DA125" s="910"/>
      <c r="DB125" s="910"/>
      <c r="DC125" s="910"/>
      <c r="DD125" s="910"/>
      <c r="DE125" s="910"/>
      <c r="DF125" s="911"/>
      <c r="DG125" s="943" t="s">
        <v>121</v>
      </c>
      <c r="DH125" s="944"/>
      <c r="DI125" s="944"/>
      <c r="DJ125" s="944"/>
      <c r="DK125" s="944"/>
      <c r="DL125" s="944" t="s">
        <v>121</v>
      </c>
      <c r="DM125" s="944"/>
      <c r="DN125" s="944"/>
      <c r="DO125" s="944"/>
      <c r="DP125" s="944"/>
      <c r="DQ125" s="944" t="s">
        <v>121</v>
      </c>
      <c r="DR125" s="944"/>
      <c r="DS125" s="944"/>
      <c r="DT125" s="944"/>
      <c r="DU125" s="944"/>
      <c r="DV125" s="945" t="s">
        <v>121</v>
      </c>
      <c r="DW125" s="945"/>
      <c r="DX125" s="945"/>
      <c r="DY125" s="945"/>
      <c r="DZ125" s="946"/>
    </row>
    <row r="126" spans="1:130" s="224" customFormat="1" ht="26.25" customHeight="1" thickBot="1" x14ac:dyDescent="0.2">
      <c r="A126" s="1070"/>
      <c r="B126" s="962"/>
      <c r="C126" s="935" t="s">
        <v>441</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121</v>
      </c>
      <c r="AB126" s="972"/>
      <c r="AC126" s="972"/>
      <c r="AD126" s="972"/>
      <c r="AE126" s="973"/>
      <c r="AF126" s="974" t="s">
        <v>121</v>
      </c>
      <c r="AG126" s="972"/>
      <c r="AH126" s="972"/>
      <c r="AI126" s="972"/>
      <c r="AJ126" s="973"/>
      <c r="AK126" s="974" t="s">
        <v>121</v>
      </c>
      <c r="AL126" s="972"/>
      <c r="AM126" s="972"/>
      <c r="AN126" s="972"/>
      <c r="AO126" s="973"/>
      <c r="AP126" s="975" t="s">
        <v>121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453</v>
      </c>
      <c r="CQ126" s="936"/>
      <c r="CR126" s="936"/>
      <c r="CS126" s="936"/>
      <c r="CT126" s="936"/>
      <c r="CU126" s="936"/>
      <c r="CV126" s="936"/>
      <c r="CW126" s="936"/>
      <c r="CX126" s="936"/>
      <c r="CY126" s="936"/>
      <c r="CZ126" s="936"/>
      <c r="DA126" s="936"/>
      <c r="DB126" s="936"/>
      <c r="DC126" s="936"/>
      <c r="DD126" s="936"/>
      <c r="DE126" s="936"/>
      <c r="DF126" s="937"/>
      <c r="DG126" s="938" t="s">
        <v>121</v>
      </c>
      <c r="DH126" s="939"/>
      <c r="DI126" s="939"/>
      <c r="DJ126" s="939"/>
      <c r="DK126" s="939"/>
      <c r="DL126" s="939" t="s">
        <v>121</v>
      </c>
      <c r="DM126" s="939"/>
      <c r="DN126" s="939"/>
      <c r="DO126" s="939"/>
      <c r="DP126" s="939"/>
      <c r="DQ126" s="939" t="s">
        <v>121</v>
      </c>
      <c r="DR126" s="939"/>
      <c r="DS126" s="939"/>
      <c r="DT126" s="939"/>
      <c r="DU126" s="939"/>
      <c r="DV126" s="940" t="s">
        <v>121</v>
      </c>
      <c r="DW126" s="940"/>
      <c r="DX126" s="940"/>
      <c r="DY126" s="940"/>
      <c r="DZ126" s="941"/>
    </row>
    <row r="127" spans="1:130" s="224" customFormat="1" ht="26.25" customHeight="1" x14ac:dyDescent="0.15">
      <c r="A127" s="1071"/>
      <c r="B127" s="964"/>
      <c r="C127" s="986" t="s">
        <v>454</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121</v>
      </c>
      <c r="AB127" s="972"/>
      <c r="AC127" s="972"/>
      <c r="AD127" s="972"/>
      <c r="AE127" s="973"/>
      <c r="AF127" s="974" t="s">
        <v>121</v>
      </c>
      <c r="AG127" s="972"/>
      <c r="AH127" s="972"/>
      <c r="AI127" s="972"/>
      <c r="AJ127" s="973"/>
      <c r="AK127" s="974" t="s">
        <v>121</v>
      </c>
      <c r="AL127" s="972"/>
      <c r="AM127" s="972"/>
      <c r="AN127" s="972"/>
      <c r="AO127" s="973"/>
      <c r="AP127" s="975" t="s">
        <v>121</v>
      </c>
      <c r="AQ127" s="976"/>
      <c r="AR127" s="976"/>
      <c r="AS127" s="976"/>
      <c r="AT127" s="977"/>
      <c r="AU127" s="226"/>
      <c r="AV127" s="226"/>
      <c r="AW127" s="226"/>
      <c r="AX127" s="1044" t="s">
        <v>455</v>
      </c>
      <c r="AY127" s="1045"/>
      <c r="AZ127" s="1045"/>
      <c r="BA127" s="1045"/>
      <c r="BB127" s="1045"/>
      <c r="BC127" s="1045"/>
      <c r="BD127" s="1045"/>
      <c r="BE127" s="1046"/>
      <c r="BF127" s="1047" t="s">
        <v>456</v>
      </c>
      <c r="BG127" s="1045"/>
      <c r="BH127" s="1045"/>
      <c r="BI127" s="1045"/>
      <c r="BJ127" s="1045"/>
      <c r="BK127" s="1045"/>
      <c r="BL127" s="1046"/>
      <c r="BM127" s="1047" t="s">
        <v>457</v>
      </c>
      <c r="BN127" s="1045"/>
      <c r="BO127" s="1045"/>
      <c r="BP127" s="1045"/>
      <c r="BQ127" s="1045"/>
      <c r="BR127" s="1045"/>
      <c r="BS127" s="1046"/>
      <c r="BT127" s="1047" t="s">
        <v>458</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459</v>
      </c>
      <c r="CQ127" s="936"/>
      <c r="CR127" s="936"/>
      <c r="CS127" s="936"/>
      <c r="CT127" s="936"/>
      <c r="CU127" s="936"/>
      <c r="CV127" s="936"/>
      <c r="CW127" s="936"/>
      <c r="CX127" s="936"/>
      <c r="CY127" s="936"/>
      <c r="CZ127" s="936"/>
      <c r="DA127" s="936"/>
      <c r="DB127" s="936"/>
      <c r="DC127" s="936"/>
      <c r="DD127" s="936"/>
      <c r="DE127" s="936"/>
      <c r="DF127" s="937"/>
      <c r="DG127" s="938" t="s">
        <v>121</v>
      </c>
      <c r="DH127" s="939"/>
      <c r="DI127" s="939"/>
      <c r="DJ127" s="939"/>
      <c r="DK127" s="939"/>
      <c r="DL127" s="939" t="s">
        <v>121</v>
      </c>
      <c r="DM127" s="939"/>
      <c r="DN127" s="939"/>
      <c r="DO127" s="939"/>
      <c r="DP127" s="939"/>
      <c r="DQ127" s="939" t="s">
        <v>121</v>
      </c>
      <c r="DR127" s="939"/>
      <c r="DS127" s="939"/>
      <c r="DT127" s="939"/>
      <c r="DU127" s="939"/>
      <c r="DV127" s="940" t="s">
        <v>121</v>
      </c>
      <c r="DW127" s="940"/>
      <c r="DX127" s="940"/>
      <c r="DY127" s="940"/>
      <c r="DZ127" s="941"/>
    </row>
    <row r="128" spans="1:130" s="224" customFormat="1" ht="26.25" customHeight="1" thickBot="1" x14ac:dyDescent="0.2">
      <c r="A128" s="1054" t="s">
        <v>460</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461</v>
      </c>
      <c r="X128" s="1056"/>
      <c r="Y128" s="1056"/>
      <c r="Z128" s="1057"/>
      <c r="AA128" s="1058" t="s">
        <v>121</v>
      </c>
      <c r="AB128" s="1059"/>
      <c r="AC128" s="1059"/>
      <c r="AD128" s="1059"/>
      <c r="AE128" s="1060"/>
      <c r="AF128" s="1061" t="s">
        <v>121</v>
      </c>
      <c r="AG128" s="1059"/>
      <c r="AH128" s="1059"/>
      <c r="AI128" s="1059"/>
      <c r="AJ128" s="1060"/>
      <c r="AK128" s="1061" t="s">
        <v>121</v>
      </c>
      <c r="AL128" s="1059"/>
      <c r="AM128" s="1059"/>
      <c r="AN128" s="1059"/>
      <c r="AO128" s="1060"/>
      <c r="AP128" s="1062"/>
      <c r="AQ128" s="1063"/>
      <c r="AR128" s="1063"/>
      <c r="AS128" s="1063"/>
      <c r="AT128" s="1064"/>
      <c r="AU128" s="226"/>
      <c r="AV128" s="226"/>
      <c r="AW128" s="226"/>
      <c r="AX128" s="909" t="s">
        <v>462</v>
      </c>
      <c r="AY128" s="910"/>
      <c r="AZ128" s="910"/>
      <c r="BA128" s="910"/>
      <c r="BB128" s="910"/>
      <c r="BC128" s="910"/>
      <c r="BD128" s="910"/>
      <c r="BE128" s="911"/>
      <c r="BF128" s="1065" t="s">
        <v>121</v>
      </c>
      <c r="BG128" s="1066"/>
      <c r="BH128" s="1066"/>
      <c r="BI128" s="1066"/>
      <c r="BJ128" s="1066"/>
      <c r="BK128" s="1066"/>
      <c r="BL128" s="1067"/>
      <c r="BM128" s="1065">
        <v>14.01</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463</v>
      </c>
      <c r="CQ128" s="739"/>
      <c r="CR128" s="739"/>
      <c r="CS128" s="739"/>
      <c r="CT128" s="739"/>
      <c r="CU128" s="739"/>
      <c r="CV128" s="739"/>
      <c r="CW128" s="739"/>
      <c r="CX128" s="739"/>
      <c r="CY128" s="739"/>
      <c r="CZ128" s="739"/>
      <c r="DA128" s="739"/>
      <c r="DB128" s="739"/>
      <c r="DC128" s="739"/>
      <c r="DD128" s="739"/>
      <c r="DE128" s="739"/>
      <c r="DF128" s="1049"/>
      <c r="DG128" s="1050" t="s">
        <v>121</v>
      </c>
      <c r="DH128" s="1051"/>
      <c r="DI128" s="1051"/>
      <c r="DJ128" s="1051"/>
      <c r="DK128" s="1051"/>
      <c r="DL128" s="1051" t="s">
        <v>121</v>
      </c>
      <c r="DM128" s="1051"/>
      <c r="DN128" s="1051"/>
      <c r="DO128" s="1051"/>
      <c r="DP128" s="1051"/>
      <c r="DQ128" s="1051" t="s">
        <v>121</v>
      </c>
      <c r="DR128" s="1051"/>
      <c r="DS128" s="1051"/>
      <c r="DT128" s="1051"/>
      <c r="DU128" s="1051"/>
      <c r="DV128" s="1052" t="s">
        <v>121</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464</v>
      </c>
      <c r="X129" s="1084"/>
      <c r="Y129" s="1084"/>
      <c r="Z129" s="1085"/>
      <c r="AA129" s="971">
        <v>6988265</v>
      </c>
      <c r="AB129" s="972"/>
      <c r="AC129" s="972"/>
      <c r="AD129" s="972"/>
      <c r="AE129" s="973"/>
      <c r="AF129" s="974">
        <v>6983343</v>
      </c>
      <c r="AG129" s="972"/>
      <c r="AH129" s="972"/>
      <c r="AI129" s="972"/>
      <c r="AJ129" s="973"/>
      <c r="AK129" s="974">
        <v>7101092</v>
      </c>
      <c r="AL129" s="972"/>
      <c r="AM129" s="972"/>
      <c r="AN129" s="972"/>
      <c r="AO129" s="973"/>
      <c r="AP129" s="1086"/>
      <c r="AQ129" s="1087"/>
      <c r="AR129" s="1087"/>
      <c r="AS129" s="1087"/>
      <c r="AT129" s="1088"/>
      <c r="AU129" s="227"/>
      <c r="AV129" s="227"/>
      <c r="AW129" s="227"/>
      <c r="AX129" s="1078" t="s">
        <v>465</v>
      </c>
      <c r="AY129" s="936"/>
      <c r="AZ129" s="936"/>
      <c r="BA129" s="936"/>
      <c r="BB129" s="936"/>
      <c r="BC129" s="936"/>
      <c r="BD129" s="936"/>
      <c r="BE129" s="937"/>
      <c r="BF129" s="1079" t="s">
        <v>121</v>
      </c>
      <c r="BG129" s="1080"/>
      <c r="BH129" s="1080"/>
      <c r="BI129" s="1080"/>
      <c r="BJ129" s="1080"/>
      <c r="BK129" s="1080"/>
      <c r="BL129" s="1081"/>
      <c r="BM129" s="1079">
        <v>19.010000000000002</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466</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467</v>
      </c>
      <c r="X130" s="1084"/>
      <c r="Y130" s="1084"/>
      <c r="Z130" s="1085"/>
      <c r="AA130" s="971">
        <v>947468</v>
      </c>
      <c r="AB130" s="972"/>
      <c r="AC130" s="972"/>
      <c r="AD130" s="972"/>
      <c r="AE130" s="973"/>
      <c r="AF130" s="974">
        <v>947768</v>
      </c>
      <c r="AG130" s="972"/>
      <c r="AH130" s="972"/>
      <c r="AI130" s="972"/>
      <c r="AJ130" s="973"/>
      <c r="AK130" s="974">
        <v>888754</v>
      </c>
      <c r="AL130" s="972"/>
      <c r="AM130" s="972"/>
      <c r="AN130" s="972"/>
      <c r="AO130" s="973"/>
      <c r="AP130" s="1086"/>
      <c r="AQ130" s="1087"/>
      <c r="AR130" s="1087"/>
      <c r="AS130" s="1087"/>
      <c r="AT130" s="1088"/>
      <c r="AU130" s="227"/>
      <c r="AV130" s="227"/>
      <c r="AW130" s="227"/>
      <c r="AX130" s="1078" t="s">
        <v>468</v>
      </c>
      <c r="AY130" s="936"/>
      <c r="AZ130" s="936"/>
      <c r="BA130" s="936"/>
      <c r="BB130" s="936"/>
      <c r="BC130" s="936"/>
      <c r="BD130" s="936"/>
      <c r="BE130" s="937"/>
      <c r="BF130" s="1114">
        <v>7</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469</v>
      </c>
      <c r="X131" s="1121"/>
      <c r="Y131" s="1121"/>
      <c r="Z131" s="1122"/>
      <c r="AA131" s="1017">
        <v>6040797</v>
      </c>
      <c r="AB131" s="999"/>
      <c r="AC131" s="999"/>
      <c r="AD131" s="999"/>
      <c r="AE131" s="1000"/>
      <c r="AF131" s="998">
        <v>6035575</v>
      </c>
      <c r="AG131" s="999"/>
      <c r="AH131" s="999"/>
      <c r="AI131" s="999"/>
      <c r="AJ131" s="1000"/>
      <c r="AK131" s="998">
        <v>6212338</v>
      </c>
      <c r="AL131" s="999"/>
      <c r="AM131" s="999"/>
      <c r="AN131" s="999"/>
      <c r="AO131" s="1000"/>
      <c r="AP131" s="1123"/>
      <c r="AQ131" s="1124"/>
      <c r="AR131" s="1124"/>
      <c r="AS131" s="1124"/>
      <c r="AT131" s="1125"/>
      <c r="AU131" s="227"/>
      <c r="AV131" s="227"/>
      <c r="AW131" s="227"/>
      <c r="AX131" s="1096" t="s">
        <v>470</v>
      </c>
      <c r="AY131" s="739"/>
      <c r="AZ131" s="739"/>
      <c r="BA131" s="739"/>
      <c r="BB131" s="739"/>
      <c r="BC131" s="739"/>
      <c r="BD131" s="739"/>
      <c r="BE131" s="1049"/>
      <c r="BF131" s="1097">
        <v>0.9</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471</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472</v>
      </c>
      <c r="W132" s="1107"/>
      <c r="X132" s="1107"/>
      <c r="Y132" s="1107"/>
      <c r="Z132" s="1108"/>
      <c r="AA132" s="1109">
        <v>6.2270756660000002</v>
      </c>
      <c r="AB132" s="1110"/>
      <c r="AC132" s="1110"/>
      <c r="AD132" s="1110"/>
      <c r="AE132" s="1111"/>
      <c r="AF132" s="1112">
        <v>7.9589931370000002</v>
      </c>
      <c r="AG132" s="1110"/>
      <c r="AH132" s="1110"/>
      <c r="AI132" s="1110"/>
      <c r="AJ132" s="1111"/>
      <c r="AK132" s="1112">
        <v>6.8671730350000004</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473</v>
      </c>
      <c r="W133" s="1090"/>
      <c r="X133" s="1090"/>
      <c r="Y133" s="1090"/>
      <c r="Z133" s="1091"/>
      <c r="AA133" s="1092">
        <v>5.7</v>
      </c>
      <c r="AB133" s="1093"/>
      <c r="AC133" s="1093"/>
      <c r="AD133" s="1093"/>
      <c r="AE133" s="1094"/>
      <c r="AF133" s="1092">
        <v>6.5</v>
      </c>
      <c r="AG133" s="1093"/>
      <c r="AH133" s="1093"/>
      <c r="AI133" s="1093"/>
      <c r="AJ133" s="1094"/>
      <c r="AK133" s="1092">
        <v>7</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OsKnTi5t/DOlMhxQW/AtASVtQ4joadqp2/T0BrLJIFhdjvOwPOmfdSUFepFKYEsyu6b2YvK1aNR40EIYVLg==" saltValue="JSTax1qU36JbRzm68Z23+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tcaX4b7sTb7hRX5UWuHk3AxQG0G4QqDZi6C37EMz+UgWgxTmzx668eHVmxQz4hDltjdMk1a3Fd/zQyhrPkflzg==" saltValue="60VMghjInITLr/DOcYfW1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2" zoomScale="58"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jb7JIDJCde3NQE/pScRk6SUYjsK9e7FcJY2DHS/7si3S67rvLgZ6r6oFFBX5vONVUFyMrnrM6PdbbqhoM1WDQ==" saltValue="KTXBZDXrVPWz6c3rtqB09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27" t="s">
        <v>477</v>
      </c>
      <c r="AP7" s="265"/>
      <c r="AQ7" s="266" t="s">
        <v>478</v>
      </c>
      <c r="AR7" s="267"/>
    </row>
    <row r="8" spans="1:46" x14ac:dyDescent="0.15">
      <c r="A8" s="259"/>
      <c r="AK8" s="268"/>
      <c r="AL8" s="269"/>
      <c r="AM8" s="269"/>
      <c r="AN8" s="270"/>
      <c r="AO8" s="1128"/>
      <c r="AP8" s="271" t="s">
        <v>479</v>
      </c>
      <c r="AQ8" s="272" t="s">
        <v>480</v>
      </c>
      <c r="AR8" s="273" t="s">
        <v>481</v>
      </c>
    </row>
    <row r="9" spans="1:46" x14ac:dyDescent="0.15">
      <c r="A9" s="259"/>
      <c r="AK9" s="1129" t="s">
        <v>482</v>
      </c>
      <c r="AL9" s="1130"/>
      <c r="AM9" s="1130"/>
      <c r="AN9" s="1131"/>
      <c r="AO9" s="274">
        <v>1721322</v>
      </c>
      <c r="AP9" s="274">
        <v>55815</v>
      </c>
      <c r="AQ9" s="275">
        <v>67248</v>
      </c>
      <c r="AR9" s="276">
        <v>-17</v>
      </c>
    </row>
    <row r="10" spans="1:46" ht="13.5" customHeight="1" x14ac:dyDescent="0.15">
      <c r="A10" s="259"/>
      <c r="AK10" s="1129" t="s">
        <v>483</v>
      </c>
      <c r="AL10" s="1130"/>
      <c r="AM10" s="1130"/>
      <c r="AN10" s="1131"/>
      <c r="AO10" s="277">
        <v>14348</v>
      </c>
      <c r="AP10" s="277">
        <v>465</v>
      </c>
      <c r="AQ10" s="278">
        <v>9038</v>
      </c>
      <c r="AR10" s="279">
        <v>-94.9</v>
      </c>
    </row>
    <row r="11" spans="1:46" ht="13.5" customHeight="1" x14ac:dyDescent="0.15">
      <c r="A11" s="259"/>
      <c r="AK11" s="1129" t="s">
        <v>484</v>
      </c>
      <c r="AL11" s="1130"/>
      <c r="AM11" s="1130"/>
      <c r="AN11" s="1131"/>
      <c r="AO11" s="277" t="s">
        <v>485</v>
      </c>
      <c r="AP11" s="277" t="s">
        <v>485</v>
      </c>
      <c r="AQ11" s="278">
        <v>320</v>
      </c>
      <c r="AR11" s="279" t="s">
        <v>485</v>
      </c>
    </row>
    <row r="12" spans="1:46" ht="13.5" customHeight="1" x14ac:dyDescent="0.15">
      <c r="A12" s="259"/>
      <c r="AK12" s="1129" t="s">
        <v>486</v>
      </c>
      <c r="AL12" s="1130"/>
      <c r="AM12" s="1130"/>
      <c r="AN12" s="1131"/>
      <c r="AO12" s="277" t="s">
        <v>485</v>
      </c>
      <c r="AP12" s="277" t="s">
        <v>485</v>
      </c>
      <c r="AQ12" s="278">
        <v>22</v>
      </c>
      <c r="AR12" s="279" t="s">
        <v>485</v>
      </c>
    </row>
    <row r="13" spans="1:46" ht="13.5" customHeight="1" x14ac:dyDescent="0.15">
      <c r="A13" s="259"/>
      <c r="AK13" s="1129" t="s">
        <v>487</v>
      </c>
      <c r="AL13" s="1130"/>
      <c r="AM13" s="1130"/>
      <c r="AN13" s="1131"/>
      <c r="AO13" s="277">
        <v>111981</v>
      </c>
      <c r="AP13" s="277">
        <v>3631</v>
      </c>
      <c r="AQ13" s="278">
        <v>2764</v>
      </c>
      <c r="AR13" s="279">
        <v>31.4</v>
      </c>
    </row>
    <row r="14" spans="1:46" ht="13.5" customHeight="1" x14ac:dyDescent="0.15">
      <c r="A14" s="259"/>
      <c r="AK14" s="1129" t="s">
        <v>488</v>
      </c>
      <c r="AL14" s="1130"/>
      <c r="AM14" s="1130"/>
      <c r="AN14" s="1131"/>
      <c r="AO14" s="277">
        <v>57684</v>
      </c>
      <c r="AP14" s="277">
        <v>1870</v>
      </c>
      <c r="AQ14" s="278">
        <v>1165</v>
      </c>
      <c r="AR14" s="279">
        <v>60.5</v>
      </c>
    </row>
    <row r="15" spans="1:46" ht="13.5" customHeight="1" x14ac:dyDescent="0.15">
      <c r="A15" s="259"/>
      <c r="AK15" s="1132" t="s">
        <v>489</v>
      </c>
      <c r="AL15" s="1133"/>
      <c r="AM15" s="1133"/>
      <c r="AN15" s="1134"/>
      <c r="AO15" s="277">
        <v>-47495</v>
      </c>
      <c r="AP15" s="277">
        <v>-1540</v>
      </c>
      <c r="AQ15" s="278">
        <v>-3941</v>
      </c>
      <c r="AR15" s="279">
        <v>-60.9</v>
      </c>
    </row>
    <row r="16" spans="1:46" x14ac:dyDescent="0.15">
      <c r="A16" s="259"/>
      <c r="AK16" s="1132" t="s">
        <v>177</v>
      </c>
      <c r="AL16" s="1133"/>
      <c r="AM16" s="1133"/>
      <c r="AN16" s="1134"/>
      <c r="AO16" s="277">
        <v>1857840</v>
      </c>
      <c r="AP16" s="277">
        <v>60241</v>
      </c>
      <c r="AQ16" s="278">
        <v>76616</v>
      </c>
      <c r="AR16" s="279">
        <v>-21.4</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35" t="s">
        <v>494</v>
      </c>
      <c r="AL21" s="1136"/>
      <c r="AM21" s="1136"/>
      <c r="AN21" s="1137"/>
      <c r="AO21" s="289">
        <v>5.8</v>
      </c>
      <c r="AP21" s="290">
        <v>6.73</v>
      </c>
      <c r="AQ21" s="291">
        <v>-0.93</v>
      </c>
      <c r="AS21" s="292"/>
      <c r="AT21" s="288"/>
    </row>
    <row r="22" spans="1:46" s="260" customFormat="1" x14ac:dyDescent="0.15">
      <c r="A22" s="288"/>
      <c r="AK22" s="1135" t="s">
        <v>495</v>
      </c>
      <c r="AL22" s="1136"/>
      <c r="AM22" s="1136"/>
      <c r="AN22" s="1137"/>
      <c r="AO22" s="293">
        <v>96.9</v>
      </c>
      <c r="AP22" s="294">
        <v>96.9</v>
      </c>
      <c r="AQ22" s="295">
        <v>0</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496</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27" t="s">
        <v>477</v>
      </c>
      <c r="AP30" s="265"/>
      <c r="AQ30" s="266" t="s">
        <v>478</v>
      </c>
      <c r="AR30" s="267"/>
    </row>
    <row r="31" spans="1:46" x14ac:dyDescent="0.15">
      <c r="A31" s="259"/>
      <c r="AK31" s="268"/>
      <c r="AL31" s="269"/>
      <c r="AM31" s="269"/>
      <c r="AN31" s="270"/>
      <c r="AO31" s="1128"/>
      <c r="AP31" s="271" t="s">
        <v>479</v>
      </c>
      <c r="AQ31" s="272" t="s">
        <v>480</v>
      </c>
      <c r="AR31" s="273" t="s">
        <v>481</v>
      </c>
    </row>
    <row r="32" spans="1:46" ht="27" customHeight="1" x14ac:dyDescent="0.15">
      <c r="A32" s="259"/>
      <c r="AK32" s="1143" t="s">
        <v>499</v>
      </c>
      <c r="AL32" s="1144"/>
      <c r="AM32" s="1144"/>
      <c r="AN32" s="1145"/>
      <c r="AO32" s="303">
        <v>977507</v>
      </c>
      <c r="AP32" s="303">
        <v>31696</v>
      </c>
      <c r="AQ32" s="304">
        <v>33390</v>
      </c>
      <c r="AR32" s="305">
        <v>-5.0999999999999996</v>
      </c>
    </row>
    <row r="33" spans="1:46" ht="13.5" customHeight="1" x14ac:dyDescent="0.15">
      <c r="A33" s="259"/>
      <c r="AK33" s="1143" t="s">
        <v>500</v>
      </c>
      <c r="AL33" s="1144"/>
      <c r="AM33" s="1144"/>
      <c r="AN33" s="1145"/>
      <c r="AO33" s="303" t="s">
        <v>485</v>
      </c>
      <c r="AP33" s="303" t="s">
        <v>485</v>
      </c>
      <c r="AQ33" s="304" t="s">
        <v>485</v>
      </c>
      <c r="AR33" s="305" t="s">
        <v>485</v>
      </c>
    </row>
    <row r="34" spans="1:46" ht="27" customHeight="1" x14ac:dyDescent="0.15">
      <c r="A34" s="259"/>
      <c r="AK34" s="1143" t="s">
        <v>501</v>
      </c>
      <c r="AL34" s="1144"/>
      <c r="AM34" s="1144"/>
      <c r="AN34" s="1145"/>
      <c r="AO34" s="303" t="s">
        <v>485</v>
      </c>
      <c r="AP34" s="303" t="s">
        <v>485</v>
      </c>
      <c r="AQ34" s="304" t="s">
        <v>485</v>
      </c>
      <c r="AR34" s="305" t="s">
        <v>485</v>
      </c>
    </row>
    <row r="35" spans="1:46" ht="27" customHeight="1" x14ac:dyDescent="0.15">
      <c r="A35" s="259"/>
      <c r="AK35" s="1143" t="s">
        <v>502</v>
      </c>
      <c r="AL35" s="1144"/>
      <c r="AM35" s="1144"/>
      <c r="AN35" s="1145"/>
      <c r="AO35" s="303">
        <v>298590</v>
      </c>
      <c r="AP35" s="303">
        <v>9682</v>
      </c>
      <c r="AQ35" s="304">
        <v>8851</v>
      </c>
      <c r="AR35" s="305">
        <v>9.4</v>
      </c>
    </row>
    <row r="36" spans="1:46" ht="27" customHeight="1" x14ac:dyDescent="0.15">
      <c r="A36" s="259"/>
      <c r="AK36" s="1143" t="s">
        <v>503</v>
      </c>
      <c r="AL36" s="1144"/>
      <c r="AM36" s="1144"/>
      <c r="AN36" s="1145"/>
      <c r="AO36" s="303">
        <v>39269</v>
      </c>
      <c r="AP36" s="303">
        <v>1273</v>
      </c>
      <c r="AQ36" s="304">
        <v>2033</v>
      </c>
      <c r="AR36" s="305">
        <v>-37.4</v>
      </c>
    </row>
    <row r="37" spans="1:46" ht="13.5" customHeight="1" x14ac:dyDescent="0.15">
      <c r="A37" s="259"/>
      <c r="AK37" s="1143" t="s">
        <v>504</v>
      </c>
      <c r="AL37" s="1144"/>
      <c r="AM37" s="1144"/>
      <c r="AN37" s="1145"/>
      <c r="AO37" s="303" t="s">
        <v>485</v>
      </c>
      <c r="AP37" s="303" t="s">
        <v>485</v>
      </c>
      <c r="AQ37" s="304">
        <v>640</v>
      </c>
      <c r="AR37" s="305" t="s">
        <v>485</v>
      </c>
    </row>
    <row r="38" spans="1:46" ht="27" customHeight="1" x14ac:dyDescent="0.15">
      <c r="A38" s="259"/>
      <c r="AK38" s="1146" t="s">
        <v>505</v>
      </c>
      <c r="AL38" s="1147"/>
      <c r="AM38" s="1147"/>
      <c r="AN38" s="1148"/>
      <c r="AO38" s="306" t="s">
        <v>485</v>
      </c>
      <c r="AP38" s="306" t="s">
        <v>485</v>
      </c>
      <c r="AQ38" s="307">
        <v>1</v>
      </c>
      <c r="AR38" s="295" t="s">
        <v>485</v>
      </c>
      <c r="AS38" s="302"/>
    </row>
    <row r="39" spans="1:46" x14ac:dyDescent="0.15">
      <c r="A39" s="259"/>
      <c r="AK39" s="1146" t="s">
        <v>506</v>
      </c>
      <c r="AL39" s="1147"/>
      <c r="AM39" s="1147"/>
      <c r="AN39" s="1148"/>
      <c r="AO39" s="303" t="s">
        <v>485</v>
      </c>
      <c r="AP39" s="303" t="s">
        <v>485</v>
      </c>
      <c r="AQ39" s="304">
        <v>-3025</v>
      </c>
      <c r="AR39" s="305" t="s">
        <v>485</v>
      </c>
      <c r="AS39" s="302"/>
    </row>
    <row r="40" spans="1:46" ht="27" customHeight="1" x14ac:dyDescent="0.15">
      <c r="A40" s="259"/>
      <c r="AK40" s="1143" t="s">
        <v>507</v>
      </c>
      <c r="AL40" s="1144"/>
      <c r="AM40" s="1144"/>
      <c r="AN40" s="1145"/>
      <c r="AO40" s="303">
        <v>-888754</v>
      </c>
      <c r="AP40" s="303">
        <v>-28818</v>
      </c>
      <c r="AQ40" s="304">
        <v>-26876</v>
      </c>
      <c r="AR40" s="305">
        <v>7.2</v>
      </c>
      <c r="AS40" s="302"/>
    </row>
    <row r="41" spans="1:46" x14ac:dyDescent="0.15">
      <c r="A41" s="259"/>
      <c r="AK41" s="1149" t="s">
        <v>287</v>
      </c>
      <c r="AL41" s="1150"/>
      <c r="AM41" s="1150"/>
      <c r="AN41" s="1151"/>
      <c r="AO41" s="303">
        <v>426612</v>
      </c>
      <c r="AP41" s="303">
        <v>13833</v>
      </c>
      <c r="AQ41" s="304">
        <v>15015</v>
      </c>
      <c r="AR41" s="305">
        <v>-7.9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38" t="s">
        <v>477</v>
      </c>
      <c r="AN49" s="1140" t="s">
        <v>510</v>
      </c>
      <c r="AO49" s="1141"/>
      <c r="AP49" s="1141"/>
      <c r="AQ49" s="1141"/>
      <c r="AR49" s="1142"/>
    </row>
    <row r="50" spans="1:44" x14ac:dyDescent="0.15">
      <c r="A50" s="259"/>
      <c r="AK50" s="317"/>
      <c r="AL50" s="318"/>
      <c r="AM50" s="1139"/>
      <c r="AN50" s="319" t="s">
        <v>511</v>
      </c>
      <c r="AO50" s="320" t="s">
        <v>512</v>
      </c>
      <c r="AP50" s="321" t="s">
        <v>513</v>
      </c>
      <c r="AQ50" s="322" t="s">
        <v>514</v>
      </c>
      <c r="AR50" s="323" t="s">
        <v>515</v>
      </c>
    </row>
    <row r="51" spans="1:44" x14ac:dyDescent="0.15">
      <c r="A51" s="259"/>
      <c r="AK51" s="315" t="s">
        <v>516</v>
      </c>
      <c r="AL51" s="316"/>
      <c r="AM51" s="324">
        <v>2323746</v>
      </c>
      <c r="AN51" s="325">
        <v>77029</v>
      </c>
      <c r="AO51" s="326">
        <v>125.1</v>
      </c>
      <c r="AP51" s="327">
        <v>51264</v>
      </c>
      <c r="AQ51" s="328">
        <v>8.1999999999999993</v>
      </c>
      <c r="AR51" s="329">
        <v>116.9</v>
      </c>
    </row>
    <row r="52" spans="1:44" x14ac:dyDescent="0.15">
      <c r="A52" s="259"/>
      <c r="AK52" s="330"/>
      <c r="AL52" s="331" t="s">
        <v>517</v>
      </c>
      <c r="AM52" s="332">
        <v>1665899</v>
      </c>
      <c r="AN52" s="333">
        <v>55223</v>
      </c>
      <c r="AO52" s="334">
        <v>101</v>
      </c>
      <c r="AP52" s="335">
        <v>26040</v>
      </c>
      <c r="AQ52" s="336">
        <v>4.5</v>
      </c>
      <c r="AR52" s="337">
        <v>96.5</v>
      </c>
    </row>
    <row r="53" spans="1:44" x14ac:dyDescent="0.15">
      <c r="A53" s="259"/>
      <c r="AK53" s="315" t="s">
        <v>518</v>
      </c>
      <c r="AL53" s="316"/>
      <c r="AM53" s="324">
        <v>1177719</v>
      </c>
      <c r="AN53" s="325">
        <v>38814</v>
      </c>
      <c r="AO53" s="326">
        <v>-49.6</v>
      </c>
      <c r="AP53" s="327">
        <v>52068</v>
      </c>
      <c r="AQ53" s="328">
        <v>1.6</v>
      </c>
      <c r="AR53" s="329">
        <v>-51.2</v>
      </c>
    </row>
    <row r="54" spans="1:44" x14ac:dyDescent="0.15">
      <c r="A54" s="259"/>
      <c r="AK54" s="330"/>
      <c r="AL54" s="331" t="s">
        <v>517</v>
      </c>
      <c r="AM54" s="332">
        <v>434294</v>
      </c>
      <c r="AN54" s="333">
        <v>14313</v>
      </c>
      <c r="AO54" s="334">
        <v>-74.099999999999994</v>
      </c>
      <c r="AP54" s="335">
        <v>26936</v>
      </c>
      <c r="AQ54" s="336">
        <v>3.4</v>
      </c>
      <c r="AR54" s="337">
        <v>-77.5</v>
      </c>
    </row>
    <row r="55" spans="1:44" x14ac:dyDescent="0.15">
      <c r="A55" s="259"/>
      <c r="AK55" s="315" t="s">
        <v>519</v>
      </c>
      <c r="AL55" s="316"/>
      <c r="AM55" s="324">
        <v>1978172</v>
      </c>
      <c r="AN55" s="325">
        <v>65054</v>
      </c>
      <c r="AO55" s="326">
        <v>67.599999999999994</v>
      </c>
      <c r="AP55" s="327">
        <v>47161</v>
      </c>
      <c r="AQ55" s="328">
        <v>-9.4</v>
      </c>
      <c r="AR55" s="329">
        <v>77</v>
      </c>
    </row>
    <row r="56" spans="1:44" x14ac:dyDescent="0.15">
      <c r="A56" s="259"/>
      <c r="AK56" s="330"/>
      <c r="AL56" s="331" t="s">
        <v>517</v>
      </c>
      <c r="AM56" s="332">
        <v>1100108</v>
      </c>
      <c r="AN56" s="333">
        <v>36178</v>
      </c>
      <c r="AO56" s="334">
        <v>152.80000000000001</v>
      </c>
      <c r="AP56" s="335">
        <v>24595</v>
      </c>
      <c r="AQ56" s="336">
        <v>-8.6999999999999993</v>
      </c>
      <c r="AR56" s="337">
        <v>161.5</v>
      </c>
    </row>
    <row r="57" spans="1:44" x14ac:dyDescent="0.15">
      <c r="A57" s="259"/>
      <c r="AK57" s="315" t="s">
        <v>520</v>
      </c>
      <c r="AL57" s="316"/>
      <c r="AM57" s="324">
        <v>2834081</v>
      </c>
      <c r="AN57" s="325">
        <v>92499</v>
      </c>
      <c r="AO57" s="326">
        <v>42.2</v>
      </c>
      <c r="AP57" s="327">
        <v>43423</v>
      </c>
      <c r="AQ57" s="328">
        <v>-7.9</v>
      </c>
      <c r="AR57" s="329">
        <v>50.1</v>
      </c>
    </row>
    <row r="58" spans="1:44" x14ac:dyDescent="0.15">
      <c r="A58" s="259"/>
      <c r="AK58" s="330"/>
      <c r="AL58" s="331" t="s">
        <v>517</v>
      </c>
      <c r="AM58" s="332">
        <v>2380486</v>
      </c>
      <c r="AN58" s="333">
        <v>77695</v>
      </c>
      <c r="AO58" s="334">
        <v>114.8</v>
      </c>
      <c r="AP58" s="335">
        <v>22207</v>
      </c>
      <c r="AQ58" s="336">
        <v>-9.6999999999999993</v>
      </c>
      <c r="AR58" s="337">
        <v>124.5</v>
      </c>
    </row>
    <row r="59" spans="1:44" x14ac:dyDescent="0.15">
      <c r="A59" s="259"/>
      <c r="AK59" s="315" t="s">
        <v>521</v>
      </c>
      <c r="AL59" s="316"/>
      <c r="AM59" s="324">
        <v>2007509</v>
      </c>
      <c r="AN59" s="325">
        <v>65094</v>
      </c>
      <c r="AO59" s="326">
        <v>-29.6</v>
      </c>
      <c r="AP59" s="327">
        <v>45265</v>
      </c>
      <c r="AQ59" s="328">
        <v>4.2</v>
      </c>
      <c r="AR59" s="329">
        <v>-33.799999999999997</v>
      </c>
    </row>
    <row r="60" spans="1:44" x14ac:dyDescent="0.15">
      <c r="A60" s="259"/>
      <c r="AK60" s="330"/>
      <c r="AL60" s="331" t="s">
        <v>517</v>
      </c>
      <c r="AM60" s="332">
        <v>1576229</v>
      </c>
      <c r="AN60" s="333">
        <v>51110</v>
      </c>
      <c r="AO60" s="334">
        <v>-34.200000000000003</v>
      </c>
      <c r="AP60" s="335">
        <v>22600</v>
      </c>
      <c r="AQ60" s="336">
        <v>1.8</v>
      </c>
      <c r="AR60" s="337">
        <v>-36</v>
      </c>
    </row>
    <row r="61" spans="1:44" x14ac:dyDescent="0.15">
      <c r="A61" s="259"/>
      <c r="AK61" s="315" t="s">
        <v>522</v>
      </c>
      <c r="AL61" s="338"/>
      <c r="AM61" s="324">
        <v>2064245</v>
      </c>
      <c r="AN61" s="325">
        <v>67698</v>
      </c>
      <c r="AO61" s="326">
        <v>31.1</v>
      </c>
      <c r="AP61" s="327">
        <v>47836</v>
      </c>
      <c r="AQ61" s="339">
        <v>-0.7</v>
      </c>
      <c r="AR61" s="329">
        <v>31.8</v>
      </c>
    </row>
    <row r="62" spans="1:44" x14ac:dyDescent="0.15">
      <c r="A62" s="259"/>
      <c r="AK62" s="330"/>
      <c r="AL62" s="331" t="s">
        <v>517</v>
      </c>
      <c r="AM62" s="332">
        <v>1431403</v>
      </c>
      <c r="AN62" s="333">
        <v>46904</v>
      </c>
      <c r="AO62" s="334">
        <v>52.1</v>
      </c>
      <c r="AP62" s="335">
        <v>24476</v>
      </c>
      <c r="AQ62" s="336">
        <v>-1.7</v>
      </c>
      <c r="AR62" s="337">
        <v>53.8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UiethQz0GkMnS5AGQ6iDBMcua2IDBNm5IGEkcYqf/dQp02548XNOZP+bJu9BghJuT3Qx+gSMEsDxDh99cGLEZA==" saltValue="Wqid9iTWJN9z77ny5RC6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7"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e/Jnju6XzT0AD5O9kKjBZ10h+uwrA5IOMNyP6E7uvkh2eNRtlvWBPRwio+/VgyGkUsKle2TJbihOHjNid255aQ==" saltValue="PKY3K1HZgfqJuUqsDQgF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hGQFQpDJQTxXLtfiPFGRnauePKBO3N1C8XfK96qbSQpYPZ6v/zGp2h+yksOtpdPYU7j+JF7J8oDpHQmpRcP9Zw==" saltValue="2wP2f3RrwrpN9tsyROkYF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6" t="s">
        <v>531</v>
      </c>
      <c r="D34" s="1156"/>
      <c r="E34" s="1157"/>
      <c r="F34" s="32">
        <v>6.44</v>
      </c>
      <c r="G34" s="33">
        <v>8.57</v>
      </c>
      <c r="H34" s="33">
        <v>7.41</v>
      </c>
      <c r="I34" s="33">
        <v>8.7899999999999991</v>
      </c>
      <c r="J34" s="34">
        <v>8.26</v>
      </c>
      <c r="K34" s="22"/>
      <c r="L34" s="22"/>
      <c r="M34" s="22"/>
      <c r="N34" s="22"/>
      <c r="O34" s="22"/>
      <c r="P34" s="22"/>
    </row>
    <row r="35" spans="1:16" ht="39" customHeight="1" x14ac:dyDescent="0.15">
      <c r="A35" s="22"/>
      <c r="B35" s="35"/>
      <c r="C35" s="1152" t="s">
        <v>532</v>
      </c>
      <c r="D35" s="1152"/>
      <c r="E35" s="1153"/>
      <c r="F35" s="36">
        <v>7.57</v>
      </c>
      <c r="G35" s="37">
        <v>8.99</v>
      </c>
      <c r="H35" s="37">
        <v>7.98</v>
      </c>
      <c r="I35" s="37">
        <v>9.11</v>
      </c>
      <c r="J35" s="38">
        <v>5.33</v>
      </c>
      <c r="K35" s="22"/>
      <c r="L35" s="22"/>
      <c r="M35" s="22"/>
      <c r="N35" s="22"/>
      <c r="O35" s="22"/>
      <c r="P35" s="22"/>
    </row>
    <row r="36" spans="1:16" ht="39" customHeight="1" x14ac:dyDescent="0.15">
      <c r="A36" s="22"/>
      <c r="B36" s="35"/>
      <c r="C36" s="1152" t="s">
        <v>533</v>
      </c>
      <c r="D36" s="1152"/>
      <c r="E36" s="1153"/>
      <c r="F36" s="36" t="s">
        <v>485</v>
      </c>
      <c r="G36" s="37" t="s">
        <v>485</v>
      </c>
      <c r="H36" s="37" t="s">
        <v>485</v>
      </c>
      <c r="I36" s="37" t="s">
        <v>485</v>
      </c>
      <c r="J36" s="38">
        <v>1.65</v>
      </c>
      <c r="K36" s="22"/>
      <c r="L36" s="22"/>
      <c r="M36" s="22"/>
      <c r="N36" s="22"/>
      <c r="O36" s="22"/>
      <c r="P36" s="22"/>
    </row>
    <row r="37" spans="1:16" ht="39" customHeight="1" x14ac:dyDescent="0.15">
      <c r="A37" s="22"/>
      <c r="B37" s="35"/>
      <c r="C37" s="1152" t="s">
        <v>534</v>
      </c>
      <c r="D37" s="1152"/>
      <c r="E37" s="1153"/>
      <c r="F37" s="36">
        <v>1.25</v>
      </c>
      <c r="G37" s="37">
        <v>1.08</v>
      </c>
      <c r="H37" s="37">
        <v>1.33</v>
      </c>
      <c r="I37" s="37">
        <v>1.1200000000000001</v>
      </c>
      <c r="J37" s="38">
        <v>1.2</v>
      </c>
      <c r="K37" s="22"/>
      <c r="L37" s="22"/>
      <c r="M37" s="22"/>
      <c r="N37" s="22"/>
      <c r="O37" s="22"/>
      <c r="P37" s="22"/>
    </row>
    <row r="38" spans="1:16" ht="39" customHeight="1" x14ac:dyDescent="0.15">
      <c r="A38" s="22"/>
      <c r="B38" s="35"/>
      <c r="C38" s="1152" t="s">
        <v>535</v>
      </c>
      <c r="D38" s="1152"/>
      <c r="E38" s="1153"/>
      <c r="F38" s="36">
        <v>0.27</v>
      </c>
      <c r="G38" s="37">
        <v>0.87</v>
      </c>
      <c r="H38" s="37">
        <v>0.96</v>
      </c>
      <c r="I38" s="37">
        <v>0.94</v>
      </c>
      <c r="J38" s="38">
        <v>0.56999999999999995</v>
      </c>
      <c r="K38" s="22"/>
      <c r="L38" s="22"/>
      <c r="M38" s="22"/>
      <c r="N38" s="22"/>
      <c r="O38" s="22"/>
      <c r="P38" s="22"/>
    </row>
    <row r="39" spans="1:16" ht="39" customHeight="1" x14ac:dyDescent="0.15">
      <c r="A39" s="22"/>
      <c r="B39" s="35"/>
      <c r="C39" s="1152" t="s">
        <v>536</v>
      </c>
      <c r="D39" s="1152"/>
      <c r="E39" s="1153"/>
      <c r="F39" s="36">
        <v>0</v>
      </c>
      <c r="G39" s="37">
        <v>0</v>
      </c>
      <c r="H39" s="37">
        <v>0.01</v>
      </c>
      <c r="I39" s="37">
        <v>0.02</v>
      </c>
      <c r="J39" s="38">
        <v>0.01</v>
      </c>
      <c r="K39" s="22"/>
      <c r="L39" s="22"/>
      <c r="M39" s="22"/>
      <c r="N39" s="22"/>
      <c r="O39" s="22"/>
      <c r="P39" s="22"/>
    </row>
    <row r="40" spans="1:16" ht="39" customHeight="1" x14ac:dyDescent="0.15">
      <c r="A40" s="22"/>
      <c r="B40" s="35"/>
      <c r="C40" s="1152"/>
      <c r="D40" s="1152"/>
      <c r="E40" s="1153"/>
      <c r="F40" s="36"/>
      <c r="G40" s="37"/>
      <c r="H40" s="37"/>
      <c r="I40" s="37"/>
      <c r="J40" s="38"/>
      <c r="K40" s="22"/>
      <c r="L40" s="22"/>
      <c r="M40" s="22"/>
      <c r="N40" s="22"/>
      <c r="O40" s="22"/>
      <c r="P40" s="22"/>
    </row>
    <row r="41" spans="1:16" ht="39" customHeight="1" x14ac:dyDescent="0.15">
      <c r="A41" s="22"/>
      <c r="B41" s="35"/>
      <c r="C41" s="1152"/>
      <c r="D41" s="1152"/>
      <c r="E41" s="1153"/>
      <c r="F41" s="36"/>
      <c r="G41" s="37"/>
      <c r="H41" s="37"/>
      <c r="I41" s="37"/>
      <c r="J41" s="38"/>
      <c r="K41" s="22"/>
      <c r="L41" s="22"/>
      <c r="M41" s="22"/>
      <c r="N41" s="22"/>
      <c r="O41" s="22"/>
      <c r="P41" s="22"/>
    </row>
    <row r="42" spans="1:16" ht="39" customHeight="1" x14ac:dyDescent="0.15">
      <c r="A42" s="22"/>
      <c r="B42" s="39"/>
      <c r="C42" s="1152" t="s">
        <v>537</v>
      </c>
      <c r="D42" s="1152"/>
      <c r="E42" s="1153"/>
      <c r="F42" s="36" t="s">
        <v>485</v>
      </c>
      <c r="G42" s="37" t="s">
        <v>485</v>
      </c>
      <c r="H42" s="37" t="s">
        <v>485</v>
      </c>
      <c r="I42" s="37" t="s">
        <v>485</v>
      </c>
      <c r="J42" s="38" t="s">
        <v>485</v>
      </c>
      <c r="K42" s="22"/>
      <c r="L42" s="22"/>
      <c r="M42" s="22"/>
      <c r="N42" s="22"/>
      <c r="O42" s="22"/>
      <c r="P42" s="22"/>
    </row>
    <row r="43" spans="1:16" ht="39" customHeight="1" thickBot="1" x14ac:dyDescent="0.2">
      <c r="A43" s="22"/>
      <c r="B43" s="40"/>
      <c r="C43" s="1154" t="s">
        <v>538</v>
      </c>
      <c r="D43" s="1154"/>
      <c r="E43" s="1155"/>
      <c r="F43" s="41">
        <v>0</v>
      </c>
      <c r="G43" s="42">
        <v>0</v>
      </c>
      <c r="H43" s="42">
        <v>0.03</v>
      </c>
      <c r="I43" s="42">
        <v>0.11</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njOKXK+1+UKo79TbZPwznv65uOa+JAjlMEyUNaY0+bpadhocBh6NSTa95hsGmCge8b0Jx0ZSditLUcAzYdOiw==" saltValue="2tZCyaBRlLhnsVRIcvxJ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連結実質赤字比率に係る赤字・黒字の構成分析</vt:lpstr>
      <vt:lpstr>実質収支比率等に係る経年分析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2025-03-11T05:33:33Z</cp:lastPrinted>
  <dcterms:created xsi:type="dcterms:W3CDTF">2025-02-19T04:17:10Z</dcterms:created>
  <dcterms:modified xsi:type="dcterms:W3CDTF">2025-09-29T02:22:19Z</dcterms:modified>
  <cp:category/>
</cp:coreProperties>
</file>