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Y:\！業務\10 財政管財\10 財政\20 決算\70_財政状況資料集\R070919 R05追加分\"/>
    </mc:Choice>
  </mc:AlternateContent>
  <xr:revisionPtr revIDLastSave="0" documentId="13_ncr:1_{783E0F45-7C37-4194-8C3B-3EC0E634151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AM36" i="10"/>
  <c r="C36" i="10"/>
  <c r="CO35" i="10"/>
  <c r="BW35" i="10"/>
  <c r="AM35" i="10"/>
  <c r="C35" i="10"/>
  <c r="BW34" i="10"/>
  <c r="U34" i="10"/>
  <c r="U35" i="10" s="1"/>
  <c r="C34" i="10"/>
  <c r="CO34" i="10" l="1"/>
  <c r="U36" i="10"/>
  <c r="U37" i="10" s="1"/>
  <c r="BE34" i="10"/>
  <c r="BE35" i="10" s="1"/>
  <c r="BE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<sst xmlns="http://schemas.openxmlformats.org/spreadsheetml/2006/main" count="1136" uniqueCount="572">
  <si>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</si>
  <si>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</si>
  <si>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</si>
  <si>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</si>
  <si>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</si>
  <si>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</si>
  <si>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</si>
  <si>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</si>
  <si>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</si>
  <si>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</si>
  <si>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</si>
  <si>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</si>
  <si>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</si>
  <si>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</si>
  <si>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</si>
  <si>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</si>
  <si>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</si>
  <si>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</si>
  <si>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</si>
  <si>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</si>
  <si>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</si>
  <si>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</si>
  <si>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</si>
  <si>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</si>
  <si>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</si>
  <si>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</si>
  <si>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</si>
  <si>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</si>
  <si>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</si>
  <si>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</si>
  <si>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</si>
  <si>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</si>
  <si>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</si>
  <si>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</si>
  <si>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</si>
  <si>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</si>
  <si>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</si>
  <si>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</si>
  <si>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</si>
  <si>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</si>
  <si>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</si>
  <si>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</si>
  <si>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</si>
  <si>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</si>
  <si>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</si>
  <si>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</si>
  <si>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</si>
  <si>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</si>
  <si>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</si>
  <si>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</si>
  <si>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</si>
  <si>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</si>
  <si>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</si>
  <si>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</si>
  <si>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</si>
  <si>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</si>
  <si>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</si>
  <si>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</si>
  <si>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</si>
  <si>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</si>
  <si>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</si>
  <si>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</si>
  <si>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</si>
  <si>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</si>
  <si>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</si>
  <si>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</si>
  <si>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</si>
  <si>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</si>
  <si>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</si>
  <si>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</si>
  <si>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</si>
  <si>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</si>
  <si>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</si>
  <si>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</si>
  <si>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</si>
  <si>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</si>
  <si>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</si>
  <si>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</si>
  <si>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</si>
  <si>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</si>
  <si>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</si>
  <si>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</si>
  <si>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</si>
  <si>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</si>
  <si>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</si>
  <si>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</si>
  <si>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</si>
  <si>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</si>
  <si>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</si>
  <si>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</si>
  <si>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</si>
  <si>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</si>
  <si>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</si>
  <si>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</si>
  <si>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安芸太田町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</si>
  <si>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</si>
  <si>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</si>
  <si>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</si>
  <si>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</si>
  <si>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</si>
  <si>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</si>
  <si>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</si>
  <si>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</si>
  <si>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</si>
  <si>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</si>
  <si>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</si>
  <si>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</si>
  <si>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</si>
  <si>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</si>
  <si>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</si>
  <si>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</si>
  <si>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</si>
  <si>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</si>
  <si>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</si>
  <si>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</si>
  <si>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</si>
  <si>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</si>
  <si>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</si>
  <si>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</si>
  <si>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</si>
  <si>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</si>
  <si>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</si>
  <si>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</si>
  <si>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</si>
  <si>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</si>
  <si>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</si>
  <si>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</si>
  <si>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</si>
  <si>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</si>
  <si>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</si>
  <si>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</si>
  <si>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</si>
  <si>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</si>
  <si>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</si>
  <si>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</si>
  <si>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</si>
  <si>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</si>
  <si>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</si>
  <si>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</si>
  <si>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</si>
  <si>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</si>
  <si>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</si>
  <si>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</si>
  <si>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</si>
  <si>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</si>
  <si>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</si>
  <si>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</si>
  <si>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</si>
  <si>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</si>
  <si>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</si>
  <si>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</si>
  <si>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</si>
  <si>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</si>
  <si>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</si>
  <si>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</si>
  <si>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</si>
  <si>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</si>
  <si>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</si>
  <si>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</si>
  <si>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</si>
  <si>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</si>
  <si>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</si>
  <si>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</si>
  <si>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</si>
  <si>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</si>
  <si>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</si>
  <si>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</si>
  <si>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</si>
  <si>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</si>
  <si>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</si>
  <si>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</si>
  <si>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</si>
  <si>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</si>
  <si>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</si>
  <si>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</si>
  <si>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</si>
  <si>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</si>
  <si>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</si>
  <si>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</si>
  <si>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</si>
  <si>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</si>
  <si>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</si>
  <si>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</si>
  <si>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</si>
  <si>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</si>
  <si>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</si>
  <si>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</si>
  <si>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</si>
  <si>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</si>
  <si>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</si>
  <si>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</si>
  <si>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</si>
  <si>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</si>
  <si>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</si>
  <si>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</si>
  <si>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</si>
  <si>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</si>
  <si>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</si>
  <si>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</si>
  <si>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</si>
  <si>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</si>
  <si>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</si>
  <si>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</si>
  <si>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</si>
  <si>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広島県安芸太田町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</si>
  <si>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</si>
  <si>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</si>
  <si>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</si>
  <si>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</si>
  <si>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</si>
  <si>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</si>
  <si>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</si>
  <si>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</si>
  <si>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</si>
  <si>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</si>
  <si>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</si>
  <si>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</si>
  <si>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</si>
  <si>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</si>
  <si>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</si>
  <si>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</si>
  <si>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</si>
  <si>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</si>
  <si>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</si>
  <si>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</si>
  <si>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</si>
  <si>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</si>
  <si>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</si>
  <si>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</si>
  <si>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</si>
  <si>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</si>
  <si>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</si>
  <si>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</si>
  <si>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</si>
  <si>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</si>
  <si>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</si>
  <si>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</si>
  <si>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</si>
  <si>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</si>
  <si>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</si>
  <si>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</si>
  <si>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</si>
  <si>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</si>
  <si>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</si>
  <si>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</si>
  <si>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</si>
  <si>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</si>
  <si>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</si>
  <si>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</si>
  <si>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</si>
  <si>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</si>
  <si>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</si>
  <si>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</si>
  <si>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</si>
  <si>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</si>
  <si>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</si>
  <si>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</si>
  <si>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</si>
  <si>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</si>
  <si>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</si>
  <si>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</si>
  <si>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</si>
  <si>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</si>
  <si>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</si>
  <si>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</si>
  <si>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</si>
  <si>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</si>
  <si>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</si>
  <si>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</si>
  <si>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</si>
  <si>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</si>
  <si>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</si>
  <si>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</si>
  <si>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</si>
  <si>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</si>
  <si>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</si>
  <si>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</si>
  <si>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</si>
  <si>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</si>
  <si>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</si>
  <si>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</si>
  <si>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</si>
  <si>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</si>
  <si>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</si>
  <si>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</si>
  <si>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</si>
  <si>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</si>
  <si>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</si>
  <si>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</si>
  <si>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</si>
  <si>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</si>
  <si>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</si>
  <si>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</si>
  <si>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</si>
  <si>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</si>
  <si>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</si>
  <si>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</si>
  <si>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</si>
  <si>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</si>
  <si>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</si>
  <si>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</si>
  <si>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</si>
  <si>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</si>
  <si>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</si>
  <si>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</si>
  <si>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</si>
  <si>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</si>
  <si>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</si>
  <si>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</si>
  <si>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</si>
  <si>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</si>
  <si>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</si>
  <si>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</si>
  <si>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</si>
  <si>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</si>
  <si>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</si>
  <si>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</si>
  <si>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</si>
  <si>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</si>
  <si>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</si>
  <si>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</si>
  <si>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</si>
  <si>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</si>
  <si>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</si>
  <si>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</si>
  <si>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</si>
  <si>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</si>
  <si>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</si>
  <si>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</si>
  <si>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</si>
  <si>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</si>
  <si>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</si>
  <si>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</si>
  <si>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</si>
  <si>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</si>
  <si>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</si>
  <si>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</si>
  <si>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</si>
  <si>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</si>
  <si>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</si>
  <si>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</si>
  <si>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</si>
  <si>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</si>
  <si>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</si>
  <si>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</si>
  <si>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</si>
  <si>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</si>
  <si>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</si>
  <si>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</si>
  <si>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</si>
  <si>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</si>
  <si>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</si>
  <si>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</si>
  <si>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</si>
  <si>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</si>
  <si>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広島県安芸太田町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</si>
  <si>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</si>
  <si>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</si>
  <si>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</si>
  <si>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</si>
  <si>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</si>
  <si>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</si>
  <si>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</si>
  <si>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</si>
  <si>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</si>
  <si>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</si>
  <si>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</si>
  <si>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</si>
  <si>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</si>
  <si>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</si>
  <si>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</si>
  <si>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</si>
  <si>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</si>
  <si>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</si>
  <si>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</si>
  <si>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</si>
  <si>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</si>
  <si>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</si>
  <si>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</si>
  <si>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</si>
  <si>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</si>
  <si>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</si>
  <si>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</si>
  <si>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</si>
  <si>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</si>
  <si>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</si>
  <si>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</si>
  <si>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</si>
  <si>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</si>
  <si>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</si>
  <si>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</si>
  <si>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</si>
  <si>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介護サービス事業特別会計</t>
    <phoneticPr fontId="5"/>
  </si>
  <si>
    <t>安芸太田町病院事業会計</t>
    <phoneticPr fontId="5"/>
  </si>
  <si>
    <t>法適用企業</t>
    <phoneticPr fontId="5"/>
  </si>
  <si>
    <t>簡易水道事業特別会計</t>
    <phoneticPr fontId="5"/>
  </si>
  <si>
    <t>法非適用企業</t>
    <phoneticPr fontId="5"/>
  </si>
  <si>
    <t>農業集落排水事業特別会計</t>
    <phoneticPr fontId="5"/>
  </si>
  <si>
    <t>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</si>
  <si>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</si>
  <si>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</si>
  <si>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</si>
  <si>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</si>
  <si>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</si>
  <si>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</si>
  <si>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</si>
  <si>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</si>
  <si>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</si>
  <si>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</si>
  <si>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</si>
  <si>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</si>
  <si>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</si>
  <si>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</si>
  <si>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</si>
  <si>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</si>
  <si>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</si>
  <si>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</si>
  <si>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</si>
  <si>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</si>
  <si>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</si>
  <si>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</si>
  <si>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</si>
  <si>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</si>
  <si>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</si>
  <si>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</si>
  <si>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</si>
  <si>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</si>
  <si>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</si>
  <si>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</si>
  <si>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</si>
  <si>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</si>
  <si>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</si>
  <si>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</si>
  <si>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</si>
  <si>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</si>
  <si>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</si>
  <si>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</si>
  <si>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</si>
  <si>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</si>
  <si>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</si>
  <si>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</si>
  <si>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</si>
  <si>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</si>
  <si>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</si>
  <si>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</si>
  <si>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</si>
  <si>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</si>
  <si>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</si>
  <si>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</si>
  <si>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</si>
  <si>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</si>
  <si>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</si>
  <si>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</si>
  <si>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</si>
  <si>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</si>
  <si>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</si>
  <si>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</si>
  <si>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</si>
  <si>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</si>
  <si>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</si>
  <si>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</si>
  <si>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</si>
  <si>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</si>
  <si>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</si>
  <si>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</si>
  <si>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</si>
  <si>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</si>
  <si>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</si>
  <si>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</si>
  <si>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</si>
  <si>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</si>
  <si>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</si>
  <si>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</si>
  <si>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</si>
  <si>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</si>
  <si>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</si>
  <si>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</si>
  <si>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</si>
  <si>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</si>
  <si>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</si>
  <si>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</si>
  <si>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</si>
  <si>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</si>
  <si>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</si>
  <si>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</si>
  <si>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</si>
  <si>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</si>
  <si>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</si>
  <si>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</si>
  <si>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</si>
  <si>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</si>
  <si>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</si>
  <si>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</si>
  <si>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</si>
  <si>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</si>
  <si>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</si>
  <si>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</si>
  <si>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</si>
  <si>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</si>
  <si>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</si>
  <si>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</si>
  <si>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</si>
  <si>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</si>
  <si>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</si>
  <si>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</si>
  <si>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</si>
  <si>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</si>
  <si>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</si>
  <si>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</si>
  <si>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</si>
  <si>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</si>
  <si>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</si>
  <si>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</si>
  <si>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</si>
  <si>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</si>
  <si>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</si>
  <si>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</si>
  <si>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</si>
  <si>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</si>
  <si>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</si>
  <si>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</si>
  <si>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</si>
  <si>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</si>
  <si>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</si>
  <si>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</si>
  <si>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</si>
  <si>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</si>
  <si>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</si>
  <si>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</si>
  <si>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</si>
  <si>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</si>
  <si>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</si>
  <si>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</si>
  <si>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</si>
  <si>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7.54</t>
  </si>
  <si>
    <t>安芸太田町病院事業会計</t>
  </si>
  <si>
    <t>一般会計</t>
  </si>
  <si>
    <t>簡易水道事業特別会計</t>
  </si>
  <si>
    <t>特定環境保全公共下水道事業特別会計</t>
  </si>
  <si>
    <t>介護保険事業特別会計</t>
  </si>
  <si>
    <t>農業集落排水事業特別会計</t>
  </si>
  <si>
    <t>後期高齢者医療事業特別会計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</si>
  <si>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</si>
  <si>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</si>
  <si>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</si>
  <si>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</si>
  <si>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</si>
  <si>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</si>
  <si>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</si>
  <si>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</si>
  <si>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t>
    <phoneticPr fontId="2"/>
  </si>
  <si>
    <t>株式会社　筒賀総合サービス</t>
    <rPh sb="0" eb="4">
      <t>カブシキガイシャ</t>
    </rPh>
    <rPh sb="5" eb="7">
      <t>ツツガ</t>
    </rPh>
    <rPh sb="7" eb="9">
      <t>ソウゴウ</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</si>
  <si>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</si>
  <si>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</si>
  <si>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広島県市町総合事務組合</t>
    <rPh sb="0" eb="3">
      <t>ヒロシマケン</t>
    </rPh>
    <rPh sb="3" eb="4">
      <t>シ</t>
    </rPh>
    <rPh sb="4" eb="5">
      <t>マチ</t>
    </rPh>
    <rPh sb="5" eb="7">
      <t>ソウゴウ</t>
    </rPh>
    <rPh sb="7" eb="9">
      <t>ジム</t>
    </rPh>
    <rPh sb="9" eb="11">
      <t>クミアイ</t>
    </rPh>
    <phoneticPr fontId="2"/>
  </si>
  <si>
    <t>(まちづくり基金(R05年度末現在))</t>
    <rPh sb="6" eb="8">
      <t>キキン</t>
    </rPh>
    <phoneticPr fontId="5"/>
  </si>
  <si>
    <t>(地域振興基金(R05年度末現在))</t>
    <rPh sb="1" eb="3">
      <t>チイキ</t>
    </rPh>
    <rPh sb="3" eb="5">
      <t>シンコウ</t>
    </rPh>
    <rPh sb="5" eb="7">
      <t>キキン</t>
    </rPh>
    <phoneticPr fontId="2"/>
  </si>
  <si>
    <t>(ふるさと未来・夢基金(R05年度末現在))</t>
    <rPh sb="5" eb="7">
      <t>ミライ</t>
    </rPh>
    <rPh sb="8" eb="9">
      <t>ユメ</t>
    </rPh>
    <rPh sb="9" eb="11">
      <t>キキン</t>
    </rPh>
    <phoneticPr fontId="2"/>
  </si>
  <si>
    <t>(過疎地域持続的発展事業基金(R05年度末現在))</t>
    <rPh sb="1" eb="5">
      <t>カソチイキ</t>
    </rPh>
    <rPh sb="5" eb="8">
      <t>ジゾクテキ</t>
    </rPh>
    <rPh sb="8" eb="10">
      <t>ハッテン</t>
    </rPh>
    <rPh sb="10" eb="12">
      <t>ジギョウ</t>
    </rPh>
    <rPh sb="12" eb="14">
      <t>キキン</t>
    </rPh>
    <phoneticPr fontId="2"/>
  </si>
  <si>
    <t>-</t>
    <phoneticPr fontId="2"/>
  </si>
  <si>
    <t>(福祉医療教育支援奨学基金(R05年度末現在))</t>
    <rPh sb="1" eb="3">
      <t>フクシ</t>
    </rPh>
    <rPh sb="3" eb="5">
      <t>イリョウ</t>
    </rPh>
    <rPh sb="5" eb="7">
      <t>キョウイク</t>
    </rPh>
    <rPh sb="7" eb="9">
      <t>シエン</t>
    </rPh>
    <rPh sb="9" eb="11">
      <t>ショウガク</t>
    </rPh>
    <rPh sb="11" eb="13">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</si>
  <si>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</si>
  <si>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</si>
  <si>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計画的な起債償還や基金の増加等も相まり、将来負担比率は対前年度で8.4ポイント減少している。類似団体平均よりも1.1ポイント高いが、平均的な水準まで落ち着いてきた。一方で有形固定資産減価償却率については、対前年度より1.7ポイント増加しており、類似団体平均よりも5.2ポイント高い水準となった。今後少子高齢化と人口減少や資産老朽化という課題を総合的にとらえ、公共施設等総合管理計画に基づき建物資産の総量を将来の人口・財政力に見合った量へと適正化し、将来世代への負担が過度に先送りにならないよう努める。</t>
    <rPh sb="1" eb="4">
      <t>ケイカクテキ</t>
    </rPh>
    <rPh sb="5" eb="9">
      <t>キサイショウカン</t>
    </rPh>
    <rPh sb="10" eb="12">
      <t>キキン</t>
    </rPh>
    <rPh sb="13" eb="15">
      <t>ゾウカ</t>
    </rPh>
    <rPh sb="15" eb="16">
      <t>トウ</t>
    </rPh>
    <rPh sb="17" eb="18">
      <t>ソウ</t>
    </rPh>
    <rPh sb="21" eb="23">
      <t>ショウライ</t>
    </rPh>
    <rPh sb="23" eb="25">
      <t>フタン</t>
    </rPh>
    <rPh sb="25" eb="27">
      <t>ヒリツ</t>
    </rPh>
    <rPh sb="28" eb="29">
      <t>タイ</t>
    </rPh>
    <rPh sb="29" eb="32">
      <t>ゼンネンド</t>
    </rPh>
    <rPh sb="40" eb="42">
      <t>ゲンショウ</t>
    </rPh>
    <rPh sb="47" eb="53">
      <t>ルイジダンタイヘイキン</t>
    </rPh>
    <rPh sb="63" eb="64">
      <t>タカ</t>
    </rPh>
    <rPh sb="67" eb="70">
      <t>ヘイキンテキ</t>
    </rPh>
    <rPh sb="71" eb="73">
      <t>スイジュン</t>
    </rPh>
    <rPh sb="75" eb="76">
      <t>オ</t>
    </rPh>
    <rPh sb="77" eb="78">
      <t>ツ</t>
    </rPh>
    <rPh sb="83" eb="85">
      <t>イッポウ</t>
    </rPh>
    <rPh sb="86" eb="92">
      <t>ユウケイコテイシサン</t>
    </rPh>
    <rPh sb="92" eb="97">
      <t>ゲンカショウキャクリツ</t>
    </rPh>
    <rPh sb="103" eb="107">
      <t>タイゼンネンド</t>
    </rPh>
    <rPh sb="116" eb="118">
      <t>ゾウカ</t>
    </rPh>
    <rPh sb="123" eb="129">
      <t>ルイジダンタイヘイキン</t>
    </rPh>
    <rPh sb="139" eb="140">
      <t>タカ</t>
    </rPh>
    <rPh sb="141" eb="143">
      <t>スイジュン</t>
    </rPh>
    <rPh sb="148" eb="155">
      <t>コンゴショウシコウレイカ</t>
    </rPh>
    <rPh sb="156" eb="160">
      <t>ジンコウゲンショウ</t>
    </rPh>
    <rPh sb="161" eb="166">
      <t>シサンロウキュウカ</t>
    </rPh>
    <rPh sb="169" eb="171">
      <t>カダイ</t>
    </rPh>
    <rPh sb="172" eb="175">
      <t>ソウゴウテキ</t>
    </rPh>
    <rPh sb="180" eb="185">
      <t>コウキョウシセツトウ</t>
    </rPh>
    <rPh sb="185" eb="191">
      <t>ソウゴウカンリケイカク</t>
    </rPh>
    <rPh sb="192" eb="193">
      <t>モト</t>
    </rPh>
    <rPh sb="195" eb="199">
      <t>タテモノシサン</t>
    </rPh>
    <rPh sb="200" eb="202">
      <t>ソウリョウ</t>
    </rPh>
    <rPh sb="203" eb="205">
      <t>ショウライ</t>
    </rPh>
    <rPh sb="206" eb="208">
      <t>ジンコウ</t>
    </rPh>
    <rPh sb="209" eb="212">
      <t>ザイセイリョク</t>
    </rPh>
    <rPh sb="213" eb="215">
      <t>ミア</t>
    </rPh>
    <rPh sb="217" eb="218">
      <t>リョウ</t>
    </rPh>
    <rPh sb="220" eb="223">
      <t>テキセイカ</t>
    </rPh>
    <rPh sb="225" eb="229">
      <t>ショウライセダイ</t>
    </rPh>
    <rPh sb="231" eb="233">
      <t>フタン</t>
    </rPh>
    <rPh sb="234" eb="236">
      <t>カド</t>
    </rPh>
    <rPh sb="237" eb="239">
      <t>サキオク</t>
    </rPh>
    <rPh sb="247" eb="248">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</si>
  <si>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</si>
  <si>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</si>
  <si>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</si>
  <si>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</si>
  <si>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</si>
  <si>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</si>
  <si>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中期財政運営方針を基に起債償還や基金の残高の増加等により徐々に改善している。実質公債費比率は近年の大型事業の起債償還開始により対前年度より0.5ポイント増加している。高い水準で推移しており、今後数年間は右肩上がりの見込みであり、依然として類似団体平均と比較しても高い指数になっている。学校の統廃合や高速ブロードバンド整備などの大型事業に伴う大規模な起債償還に対応する公債費の増加を受けて、今後も令和６年度をピークに実質公債費比率は悪化することが予測されるが、必要な事業には投資し、既存事業のスクラップによる事業費の捻出等に併せ、計画的な起債借入と、償還額に見合った施策展開をしていく必要がある。</t>
    <rPh sb="1" eb="7">
      <t>ショウライフタンヒリツ</t>
    </rPh>
    <rPh sb="17" eb="18">
      <t>モト</t>
    </rPh>
    <rPh sb="19" eb="23">
      <t>キサイショウカン</t>
    </rPh>
    <rPh sb="24" eb="26">
      <t>キキン</t>
    </rPh>
    <rPh sb="27" eb="29">
      <t>ザンダカ</t>
    </rPh>
    <rPh sb="30" eb="33">
      <t>ゾウカトウ</t>
    </rPh>
    <rPh sb="36" eb="41">
      <t>ジョジョニカイゼン</t>
    </rPh>
    <rPh sb="46" eb="48">
      <t>ジッシツ</t>
    </rPh>
    <rPh sb="48" eb="51">
      <t>コウサイヒ</t>
    </rPh>
    <rPh sb="51" eb="53">
      <t>ヒリツ</t>
    </rPh>
    <rPh sb="54" eb="56">
      <t>キンネン</t>
    </rPh>
    <rPh sb="57" eb="61">
      <t>オオガタジギョウ</t>
    </rPh>
    <rPh sb="62" eb="66">
      <t>キサイショウカン</t>
    </rPh>
    <rPh sb="66" eb="68">
      <t>カイシ</t>
    </rPh>
    <rPh sb="71" eb="75">
      <t>タイゼンネンド</t>
    </rPh>
    <rPh sb="84" eb="86">
      <t>ゾウカ</t>
    </rPh>
    <rPh sb="91" eb="92">
      <t>タカ</t>
    </rPh>
    <rPh sb="93" eb="95">
      <t>スイジュン</t>
    </rPh>
    <rPh sb="96" eb="98">
      <t>スイイ</t>
    </rPh>
    <rPh sb="103" eb="108">
      <t>コンゴスウネンカン</t>
    </rPh>
    <rPh sb="109" eb="112">
      <t>ミギカタア</t>
    </rPh>
    <rPh sb="115" eb="117">
      <t>ミコ</t>
    </rPh>
    <rPh sb="122" eb="124">
      <t>イゼン</t>
    </rPh>
    <rPh sb="127" eb="133">
      <t>ルイジダンタイヘイキン</t>
    </rPh>
    <rPh sb="134" eb="136">
      <t>ヒカク</t>
    </rPh>
    <rPh sb="139" eb="140">
      <t>タカ</t>
    </rPh>
    <rPh sb="141" eb="143">
      <t>シスウ</t>
    </rPh>
    <rPh sb="150" eb="152">
      <t>ガッコウ</t>
    </rPh>
    <rPh sb="153" eb="156">
      <t>トウハイゴウ</t>
    </rPh>
    <rPh sb="157" eb="159">
      <t>コウソク</t>
    </rPh>
    <rPh sb="166" eb="168">
      <t>セイビ</t>
    </rPh>
    <rPh sb="171" eb="175">
      <t>オオガタジギョウ</t>
    </rPh>
    <rPh sb="176" eb="177">
      <t>トモナ</t>
    </rPh>
    <rPh sb="178" eb="181">
      <t>ダイキボ</t>
    </rPh>
    <rPh sb="182" eb="186">
      <t>キサイショウカン</t>
    </rPh>
    <rPh sb="187" eb="189">
      <t>タイオウ</t>
    </rPh>
    <rPh sb="191" eb="194">
      <t>コウサイヒ</t>
    </rPh>
    <rPh sb="195" eb="197">
      <t>ゾウカ</t>
    </rPh>
    <rPh sb="198" eb="199">
      <t>ウ</t>
    </rPh>
    <rPh sb="202" eb="204">
      <t>コンゴ</t>
    </rPh>
    <rPh sb="205" eb="207">
      <t>レイワ</t>
    </rPh>
    <rPh sb="208" eb="210">
      <t>ネンド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</si>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</sst>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2DF0ECF-20AC-4139-9060-070BBD11A37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8D53-4678-816D-678366E32B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111793</c:v>
                </c:pt>
                <c:pt idx="1">
                  <c:v>195316</c:v>
                </c:pt>
                <c:pt idx="2">
                  <c:v>180606</c:v>
                </c:pt>
                <c:pt idx="3">
                  <c:v>121763</c:v>
                </c:pt>
                <c:pt idx="4">
                  <c:v>128879</c:v>
                </c:pt>
              </c:numCache>
            </c:numRef>
          </c:val>
          <c:smooth val="0"/>
          <c:extLst>
            <c:ext xmlns:c16="http://schemas.microsoft.com/office/drawing/2014/chart" uri="{C3380CC4-5D6E-409C-BE32-E72D297353CC}">
              <c16:uniqueId val="{00000001-8D53-4678-816D-678366E32B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c:v>
                </c:pt>
                <c:pt idx="1">
                  <c:v>7.37</c:v>
                </c:pt>
                <c:pt idx="2">
                  <c:v>7.09</c:v>
                </c:pt>
                <c:pt idx="3">
                  <c:v>6</c:v>
                </c:pt>
                <c:pt idx="4">
                  <c:v>3.31</c:v>
                </c:pt>
              </c:numCache>
            </c:numRef>
          </c:val>
          <c:extLst>
            <c:ext xmlns:c16="http://schemas.microsoft.com/office/drawing/2014/chart" uri="{C3380CC4-5D6E-409C-BE32-E72D297353CC}">
              <c16:uniqueId val="{00000000-F25D-4DDA-9213-94C7D6D76C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46.89</c:v>
                </c:pt>
                <c:pt idx="1">
                  <c:v>46.24</c:v>
                </c:pt>
                <c:pt idx="2">
                  <c:v>56.21</c:v>
                </c:pt>
                <c:pt idx="3">
                  <c:v>61.94</c:v>
                </c:pt>
                <c:pt idx="4">
                  <c:v>65.25</c:v>
                </c:pt>
              </c:numCache>
            </c:numRef>
          </c:val>
          <c:extLst>
            <c:ext xmlns:c16="http://schemas.microsoft.com/office/drawing/2014/chart" uri="{C3380CC4-5D6E-409C-BE32-E72D297353CC}">
              <c16:uniqueId val="{00000001-F25D-4DDA-9213-94C7D6D76C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-7.54</c:v>
                </c:pt>
                <c:pt idx="1">
                  <c:v>7.42</c:v>
                </c:pt>
                <c:pt idx="2">
                  <c:v>8.3800000000000008</c:v>
                </c:pt>
                <c:pt idx="3">
                  <c:v>2.36</c:v>
                </c:pt>
                <c:pt idx="4">
                  <c:v>0.34</c:v>
                </c:pt>
              </c:numCache>
            </c:numRef>
          </c:val>
          <c:smooth val="0"/>
          <c:extLst>
            <c:ext xmlns:c16="http://schemas.microsoft.com/office/drawing/2014/chart" uri="{C3380CC4-5D6E-409C-BE32-E72D297353CC}">
              <c16:uniqueId val="{00000002-F25D-4DDA-9213-94C7D6D76C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A68-44BD-ADD2-D3D917F400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68-44BD-ADD2-D3D917F40055}"/>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0.31</c:v>
                </c:pt>
                <c:pt idx="4">
                  <c:v>#N/A</c:v>
                </c:pt>
                <c:pt idx="5">
                  <c:v>0.39</c:v>
                </c:pt>
                <c:pt idx="6">
                  <c:v>#N/A</c:v>
                </c:pt>
                <c:pt idx="7">
                  <c:v>0.19</c:v>
                </c:pt>
                <c:pt idx="8">
                  <c:v>#N/A</c:v>
                </c:pt>
                <c:pt idx="9">
                  <c:v>0.08</c:v>
                </c:pt>
              </c:numCache>
            </c:numRef>
          </c:val>
          <c:extLst>
            <c:ext xmlns:c16="http://schemas.microsoft.com/office/drawing/2014/chart" uri="{C3380CC4-5D6E-409C-BE32-E72D297353CC}">
              <c16:uniqueId val="{00000002-8A68-44BD-ADD2-D3D917F40055}"/>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0.11</c:v>
                </c:pt>
                <c:pt idx="4">
                  <c:v>#N/A</c:v>
                </c:pt>
                <c:pt idx="5">
                  <c:v>0.11</c:v>
                </c:pt>
                <c:pt idx="6">
                  <c:v>#N/A</c:v>
                </c:pt>
                <c:pt idx="7">
                  <c:v>0.12</c:v>
                </c:pt>
                <c:pt idx="8">
                  <c:v>#N/A</c:v>
                </c:pt>
                <c:pt idx="9">
                  <c:v>0.14000000000000001</c:v>
                </c:pt>
              </c:numCache>
            </c:numRef>
          </c:val>
          <c:extLst>
            <c:ext xmlns:c16="http://schemas.microsoft.com/office/drawing/2014/chart" uri="{C3380CC4-5D6E-409C-BE32-E72D297353CC}">
              <c16:uniqueId val="{00000003-8A68-44BD-ADD2-D3D917F40055}"/>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0.03</c:v>
                </c:pt>
                <c:pt idx="4">
                  <c:v>#N/A</c:v>
                </c:pt>
                <c:pt idx="5">
                  <c:v>0.01</c:v>
                </c:pt>
                <c:pt idx="6">
                  <c:v>#N/A</c:v>
                </c:pt>
                <c:pt idx="7">
                  <c:v>0.03</c:v>
                </c:pt>
                <c:pt idx="8">
                  <c:v>#N/A</c:v>
                </c:pt>
                <c:pt idx="9">
                  <c:v>0.52</c:v>
                </c:pt>
              </c:numCache>
            </c:numRef>
          </c:val>
          <c:extLst>
            <c:ext xmlns:c16="http://schemas.microsoft.com/office/drawing/2014/chart" uri="{C3380CC4-5D6E-409C-BE32-E72D297353CC}">
              <c16:uniqueId val="{00000004-8A68-44BD-ADD2-D3D917F40055}"/>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0.65</c:v>
                </c:pt>
                <c:pt idx="2">
                  <c:v>#N/A</c:v>
                </c:pt>
                <c:pt idx="3">
                  <c:v>0.52</c:v>
                </c:pt>
                <c:pt idx="4">
                  <c:v>#N/A</c:v>
                </c:pt>
                <c:pt idx="5">
                  <c:v>0.89</c:v>
                </c:pt>
                <c:pt idx="6">
                  <c:v>#N/A</c:v>
                </c:pt>
                <c:pt idx="7">
                  <c:v>0.97</c:v>
                </c:pt>
                <c:pt idx="8">
                  <c:v>#N/A</c:v>
                </c:pt>
                <c:pt idx="9">
                  <c:v>0.55000000000000004</c:v>
                </c:pt>
              </c:numCache>
            </c:numRef>
          </c:val>
          <c:extLst>
            <c:ext xmlns:c16="http://schemas.microsoft.com/office/drawing/2014/chart" uri="{C3380CC4-5D6E-409C-BE32-E72D297353CC}">
              <c16:uniqueId val="{00000005-8A68-44BD-ADD2-D3D917F40055}"/>
            </c:ext>
          </c:extLst>
        </c:ser>
        <c:ser>
          <c:idx val="6"/>
          <c:order val="6"/>
          <c:tx>
            <c:strRef>
              <c:f>データシート!$A$33</c:f>
              <c:strCache>
                <c:ptCount val="1"/>
                <c:pt idx="0">
                  <c:v>特定環境保全公共下水道事業特別会計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0.02</c:v>
                </c:pt>
                <c:pt idx="6">
                  <c:v>#N/A</c:v>
                </c:pt>
                <c:pt idx="7">
                  <c:v>0.03</c:v>
                </c:pt>
                <c:pt idx="8">
                  <c:v>#N/A</c:v>
                </c:pt>
                <c:pt idx="9">
                  <c:v>0.65</c:v>
                </c:pt>
              </c:numCache>
            </c:numRef>
          </c:val>
          <c:extLst>
            <c:ext xmlns:c16="http://schemas.microsoft.com/office/drawing/2014/chart" uri="{C3380CC4-5D6E-409C-BE32-E72D297353CC}">
              <c16:uniqueId val="{00000006-8A68-44BD-ADD2-D3D917F40055}"/>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0.01</c:v>
                </c:pt>
                <c:pt idx="2">
                  <c:v>#N/A</c:v>
                </c:pt>
                <c:pt idx="3">
                  <c:v>0.01</c:v>
                </c:pt>
                <c:pt idx="4">
                  <c:v>#N/A</c:v>
                </c:pt>
                <c:pt idx="5">
                  <c:v>0.03</c:v>
                </c:pt>
                <c:pt idx="6">
                  <c:v>#N/A</c:v>
                </c:pt>
                <c:pt idx="7">
                  <c:v>0.02</c:v>
                </c:pt>
                <c:pt idx="8">
                  <c:v>#N/A</c:v>
                </c:pt>
                <c:pt idx="9">
                  <c:v>0.7</c:v>
                </c:pt>
              </c:numCache>
            </c:numRef>
          </c:val>
          <c:extLst>
            <c:ext xmlns:c16="http://schemas.microsoft.com/office/drawing/2014/chart" uri="{C3380CC4-5D6E-409C-BE32-E72D297353CC}">
              <c16:uniqueId val="{00000007-8A68-44BD-ADD2-D3D917F4005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4.99</c:v>
                </c:pt>
                <c:pt idx="2">
                  <c:v>#N/A</c:v>
                </c:pt>
                <c:pt idx="3">
                  <c:v>7.36</c:v>
                </c:pt>
                <c:pt idx="4">
                  <c:v>#N/A</c:v>
                </c:pt>
                <c:pt idx="5">
                  <c:v>7.09</c:v>
                </c:pt>
                <c:pt idx="6">
                  <c:v>#N/A</c:v>
                </c:pt>
                <c:pt idx="7">
                  <c:v>5.99</c:v>
                </c:pt>
                <c:pt idx="8">
                  <c:v>#N/A</c:v>
                </c:pt>
                <c:pt idx="9">
                  <c:v>3.3</c:v>
                </c:pt>
              </c:numCache>
            </c:numRef>
          </c:val>
          <c:extLst>
            <c:ext xmlns:c16="http://schemas.microsoft.com/office/drawing/2014/chart" uri="{C3380CC4-5D6E-409C-BE32-E72D297353CC}">
              <c16:uniqueId val="{00000008-8A68-44BD-ADD2-D3D917F40055}"/>
            </c:ext>
          </c:extLst>
        </c:ser>
        <c:ser>
          <c:idx val="9"/>
          <c:order val="9"/>
          <c:tx>
            <c:strRef>
              <c:f>データシート!$A$36</c:f>
              <c:strCache>
                <c:ptCount val="1"/>
                <c:pt idx="0">
                  <c:v>安芸太田町病院事業会計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18.89</c:v>
                </c:pt>
                <c:pt idx="2">
                  <c:v>#N/A</c:v>
                </c:pt>
                <c:pt idx="3">
                  <c:v>18.52</c:v>
                </c:pt>
                <c:pt idx="4">
                  <c:v>#N/A</c:v>
                </c:pt>
                <c:pt idx="5">
                  <c:v>22.17</c:v>
                </c:pt>
                <c:pt idx="6">
                  <c:v>#N/A</c:v>
                </c:pt>
                <c:pt idx="7">
                  <c:v>23.14</c:v>
                </c:pt>
                <c:pt idx="8">
                  <c:v>#N/A</c:v>
                </c:pt>
                <c:pt idx="9">
                  <c:v>23.64</c:v>
                </c:pt>
              </c:numCache>
            </c:numRef>
          </c:val>
          <c:extLst>
            <c:ext xmlns:c16="http://schemas.microsoft.com/office/drawing/2014/chart" uri="{C3380CC4-5D6E-409C-BE32-E72D297353CC}">
              <c16:uniqueId val="{00000009-8A68-44BD-ADD2-D3D917F400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985</c:v>
                </c:pt>
                <c:pt idx="5">
                  <c:v>1037</c:v>
                </c:pt>
                <c:pt idx="8">
                  <c:v>1029</c:v>
                </c:pt>
                <c:pt idx="11">
                  <c:v>1038</c:v>
                </c:pt>
                <c:pt idx="14">
                  <c:v>1026</c:v>
                </c:pt>
              </c:numCache>
            </c:numRef>
          </c:val>
          <c:extLst>
            <c:ext xmlns:c16="http://schemas.microsoft.com/office/drawing/2014/chart" uri="{C3380CC4-5D6E-409C-BE32-E72D297353CC}">
              <c16:uniqueId val="{00000000-851D-47DF-9585-DADB47AB1F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1D-47DF-9585-DADB47AB1F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51D-47DF-9585-DADB47AB1F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1D-47DF-9585-DADB47AB1F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330</c:v>
                </c:pt>
                <c:pt idx="3">
                  <c:v>298</c:v>
                </c:pt>
                <c:pt idx="6">
                  <c:v>300</c:v>
                </c:pt>
                <c:pt idx="9">
                  <c:v>267</c:v>
                </c:pt>
                <c:pt idx="12">
                  <c:v>249</c:v>
                </c:pt>
              </c:numCache>
            </c:numRef>
          </c:val>
          <c:extLst>
            <c:ext xmlns:c16="http://schemas.microsoft.com/office/drawing/2014/chart" uri="{C3380CC4-5D6E-409C-BE32-E72D297353CC}">
              <c16:uniqueId val="{00000004-851D-47DF-9585-DADB47AB1F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1D-47DF-9585-DADB47AB1F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1D-47DF-9585-DADB47AB1F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1151</c:v>
                </c:pt>
                <c:pt idx="3">
                  <c:v>1208</c:v>
                </c:pt>
                <c:pt idx="6">
                  <c:v>1218</c:v>
                </c:pt>
                <c:pt idx="9">
                  <c:v>1272</c:v>
                </c:pt>
                <c:pt idx="12">
                  <c:v>1272</c:v>
                </c:pt>
              </c:numCache>
            </c:numRef>
          </c:val>
          <c:extLst>
            <c:ext xmlns:c16="http://schemas.microsoft.com/office/drawing/2014/chart" uri="{C3380CC4-5D6E-409C-BE32-E72D297353CC}">
              <c16:uniqueId val="{00000007-851D-47DF-9585-DADB47AB1F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496</c:v>
                </c:pt>
                <c:pt idx="2">
                  <c:v>#N/A</c:v>
                </c:pt>
                <c:pt idx="3">
                  <c:v>#N/A</c:v>
                </c:pt>
                <c:pt idx="4">
                  <c:v>469</c:v>
                </c:pt>
                <c:pt idx="5">
                  <c:v>#N/A</c:v>
                </c:pt>
                <c:pt idx="6">
                  <c:v>#N/A</c:v>
                </c:pt>
                <c:pt idx="7">
                  <c:v>489</c:v>
                </c:pt>
                <c:pt idx="8">
                  <c:v>#N/A</c:v>
                </c:pt>
                <c:pt idx="9">
                  <c:v>#N/A</c:v>
                </c:pt>
                <c:pt idx="10">
                  <c:v>501</c:v>
                </c:pt>
                <c:pt idx="11">
                  <c:v>#N/A</c:v>
                </c:pt>
                <c:pt idx="12">
                  <c:v>#N/A</c:v>
                </c:pt>
                <c:pt idx="13">
                  <c:v>495</c:v>
                </c:pt>
                <c:pt idx="14">
                  <c:v>#N/A</c:v>
                </c:pt>
              </c:numCache>
            </c:numRef>
          </c:val>
          <c:smooth val="0"/>
          <c:extLst>
            <c:ext xmlns:c16="http://schemas.microsoft.com/office/drawing/2014/chart" uri="{C3380CC4-5D6E-409C-BE32-E72D297353CC}">
              <c16:uniqueId val="{00000008-851D-47DF-9585-DADB47AB1F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9165</c:v>
                </c:pt>
                <c:pt idx="5">
                  <c:v>9426</c:v>
                </c:pt>
                <c:pt idx="8">
                  <c:v>8989</c:v>
                </c:pt>
                <c:pt idx="11">
                  <c:v>8466</c:v>
                </c:pt>
                <c:pt idx="14">
                  <c:v>8005</c:v>
                </c:pt>
              </c:numCache>
            </c:numRef>
          </c:val>
          <c:extLst>
            <c:ext xmlns:c16="http://schemas.microsoft.com/office/drawing/2014/chart" uri="{C3380CC4-5D6E-409C-BE32-E72D297353CC}">
              <c16:uniqueId val="{00000000-AE04-4E2C-B635-7D6C0776E0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c:v>
                </c:pt>
                <c:pt idx="5">
                  <c:v>9</c:v>
                </c:pt>
                <c:pt idx="8">
                  <c:v>4</c:v>
                </c:pt>
                <c:pt idx="11">
                  <c:v>1</c:v>
                </c:pt>
                <c:pt idx="14">
                  <c:v>0</c:v>
                </c:pt>
              </c:numCache>
            </c:numRef>
          </c:val>
          <c:extLst>
            <c:ext xmlns:c16="http://schemas.microsoft.com/office/drawing/2014/chart" uri="{C3380CC4-5D6E-409C-BE32-E72D297353CC}">
              <c16:uniqueId val="{00000001-AE04-4E2C-B635-7D6C0776E0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3298</c:v>
                </c:pt>
                <c:pt idx="5">
                  <c:v>3557</c:v>
                </c:pt>
                <c:pt idx="8">
                  <c:v>4046</c:v>
                </c:pt>
                <c:pt idx="11">
                  <c:v>4322</c:v>
                </c:pt>
                <c:pt idx="14">
                  <c:v>4506</c:v>
                </c:pt>
              </c:numCache>
            </c:numRef>
          </c:val>
          <c:extLst>
            <c:ext xmlns:c16="http://schemas.microsoft.com/office/drawing/2014/chart" uri="{C3380CC4-5D6E-409C-BE32-E72D297353CC}">
              <c16:uniqueId val="{00000002-AE04-4E2C-B635-7D6C0776E0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04-4E2C-B635-7D6C0776E0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04-4E2C-B635-7D6C0776E0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04-4E2C-B635-7D6C0776E0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688</c:v>
                </c:pt>
                <c:pt idx="3">
                  <c:v>766</c:v>
                </c:pt>
                <c:pt idx="6">
                  <c:v>726</c:v>
                </c:pt>
                <c:pt idx="9">
                  <c:v>766</c:v>
                </c:pt>
                <c:pt idx="12">
                  <c:v>792</c:v>
                </c:pt>
              </c:numCache>
            </c:numRef>
          </c:val>
          <c:extLst>
            <c:ext xmlns:c16="http://schemas.microsoft.com/office/drawing/2014/chart" uri="{C3380CC4-5D6E-409C-BE32-E72D297353CC}">
              <c16:uniqueId val="{00000006-AE04-4E2C-B635-7D6C0776E0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E04-4E2C-B635-7D6C0776E0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2630</c:v>
                </c:pt>
                <c:pt idx="3">
                  <c:v>2373</c:v>
                </c:pt>
                <c:pt idx="6">
                  <c:v>2173</c:v>
                </c:pt>
                <c:pt idx="9">
                  <c:v>2035</c:v>
                </c:pt>
                <c:pt idx="12">
                  <c:v>1892</c:v>
                </c:pt>
              </c:numCache>
            </c:numRef>
          </c:val>
          <c:extLst>
            <c:ext xmlns:c16="http://schemas.microsoft.com/office/drawing/2014/chart" uri="{C3380CC4-5D6E-409C-BE32-E72D297353CC}">
              <c16:uniqueId val="{00000008-AE04-4E2C-B635-7D6C0776E0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62</c:v>
                </c:pt>
                <c:pt idx="3">
                  <c:v>54</c:v>
                </c:pt>
                <c:pt idx="6">
                  <c:v>47</c:v>
                </c:pt>
                <c:pt idx="9">
                  <c:v>41</c:v>
                </c:pt>
                <c:pt idx="12">
                  <c:v>35</c:v>
                </c:pt>
              </c:numCache>
            </c:numRef>
          </c:val>
          <c:extLst>
            <c:ext xmlns:c16="http://schemas.microsoft.com/office/drawing/2014/chart" uri="{C3380CC4-5D6E-409C-BE32-E72D297353CC}">
              <c16:uniqueId val="{00000009-AE04-4E2C-B635-7D6C0776E0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11370</c:v>
                </c:pt>
                <c:pt idx="3">
                  <c:v>11322</c:v>
                </c:pt>
                <c:pt idx="6">
                  <c:v>10887</c:v>
                </c:pt>
                <c:pt idx="9">
                  <c:v>10315</c:v>
                </c:pt>
                <c:pt idx="12">
                  <c:v>9835</c:v>
                </c:pt>
              </c:numCache>
            </c:numRef>
          </c:val>
          <c:extLst>
            <c:ext xmlns:c16="http://schemas.microsoft.com/office/drawing/2014/chart" uri="{C3380CC4-5D6E-409C-BE32-E72D297353CC}">
              <c16:uniqueId val="{0000000A-AE04-4E2C-B635-7D6C0776E0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2274</c:v>
                </c:pt>
                <c:pt idx="2">
                  <c:v>#N/A</c:v>
                </c:pt>
                <c:pt idx="3">
                  <c:v>#N/A</c:v>
                </c:pt>
                <c:pt idx="4">
                  <c:v>1523</c:v>
                </c:pt>
                <c:pt idx="5">
                  <c:v>#N/A</c:v>
                </c:pt>
                <c:pt idx="6">
                  <c:v>#N/A</c:v>
                </c:pt>
                <c:pt idx="7">
                  <c:v>793</c:v>
                </c:pt>
                <c:pt idx="8">
                  <c:v>#N/A</c:v>
                </c:pt>
                <c:pt idx="9">
                  <c:v>#N/A</c:v>
                </c:pt>
                <c:pt idx="10">
                  <c:v>366</c:v>
                </c:pt>
                <c:pt idx="11">
                  <c:v>#N/A</c:v>
                </c:pt>
                <c:pt idx="12">
                  <c:v>#N/A</c:v>
                </c:pt>
                <c:pt idx="13">
                  <c:v>44</c:v>
                </c:pt>
                <c:pt idx="14">
                  <c:v>#N/A</c:v>
                </c:pt>
              </c:numCache>
            </c:numRef>
          </c:val>
          <c:smooth val="0"/>
          <c:extLst>
            <c:ext xmlns:c16="http://schemas.microsoft.com/office/drawing/2014/chart" uri="{C3380CC4-5D6E-409C-BE32-E72D297353CC}">
              <c16:uniqueId val="{0000000B-AE04-4E2C-B635-7D6C0776E0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2846</c:v>
                </c:pt>
                <c:pt idx="1">
                  <c:v>3028</c:v>
                </c:pt>
                <c:pt idx="2">
                  <c:v>3176</c:v>
                </c:pt>
              </c:numCache>
            </c:numRef>
          </c:val>
          <c:extLst>
            <c:ext xmlns:c16="http://schemas.microsoft.com/office/drawing/2014/chart" uri="{C3380CC4-5D6E-409C-BE32-E72D297353CC}">
              <c16:uniqueId val="{00000000-6BF0-480A-8663-F22C1325D7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360</c:v>
                </c:pt>
                <c:pt idx="1">
                  <c:v>360</c:v>
                </c:pt>
                <c:pt idx="2">
                  <c:v>379</c:v>
                </c:pt>
              </c:numCache>
            </c:numRef>
          </c:val>
          <c:extLst>
            <c:ext xmlns:c16="http://schemas.microsoft.com/office/drawing/2014/chart" uri="{C3380CC4-5D6E-409C-BE32-E72D297353CC}">
              <c16:uniqueId val="{00000001-6BF0-480A-8663-F22C1325D7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1484</c:v>
                </c:pt>
                <c:pt idx="1">
                  <c:v>1648</c:v>
                </c:pt>
                <c:pt idx="2">
                  <c:v>1717</c:v>
                </c:pt>
              </c:numCache>
            </c:numRef>
          </c:val>
          <c:extLst>
            <c:ext xmlns:c16="http://schemas.microsoft.com/office/drawing/2014/chart" uri="{C3380CC4-5D6E-409C-BE32-E72D297353CC}">
              <c16:uniqueId val="{00000002-6BF0-480A-8663-F22C1325D7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{EFE97677-8954-40CC-9490-80D3BF2DF0A7}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AC4-4497-BDCD-CDC3EC6CE4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{E43C9C22-163C-4196-8823-F06156885DB3}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C4-4497-BDCD-CDC3EC6CE4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{9C3599DF-28B8-400B-B4F9-C16DC1D79C52}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C4-4497-BDCD-CDC3EC6CE4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{6AFCDA01-8BCA-4921-A474-6677040030E8}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C4-4497-BDCD-CDC3EC6CE4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{C78F7CFB-4A2B-426D-9A86-BD8653AA5953}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C4-4497-BDCD-CDC3EC6CE42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{749B03AF-9322-4DBF-B094-C367A49F6003}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AC4-4497-BDCD-CDC3EC6CE42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{7F762218-77A8-4E52-B556-469A6FEB904B}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AC4-4497-BDCD-CDC3EC6CE42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{E6A0A3B5-0E1E-465F-9237-087A908B6FB1}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AC4-4497-BDCD-CDC3EC6CE42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{0D4C989C-1D7C-4B41-B9E5-D5092AF2AD92}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AC4-4497-BDCD-CDC3EC6CE4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64.099999999999994</c:v>
                </c:pt>
                <c:pt idx="16">
                  <c:v>65.5</c:v>
                </c:pt>
                <c:pt idx="24">
                  <c:v>67.3</c:v>
                </c:pt>
                <c:pt idx="32">
                  <c:v>69</c:v>
                </c:pt>
              </c:numCache>
            </c:numRef>
          </c:xVal>
          <c:yVal>
            <c:numRef>
              <c:f>公会計指標分析・財政指標組合せ分析表!$BP$51:$DC$51</c:f>
              <c:numCache>
                <c:formatCode>#,##0.0;"▲ "#,##0.0</c:formatCode>
                <c:ptCount val="40"/>
                <c:pt idx="0">
                  <c:v>62.4</c:v>
                </c:pt>
                <c:pt idx="8">
                  <c:v>36.6</c:v>
                </c:pt>
                <c:pt idx="16">
                  <c:v>19.600000000000001</c:v>
                </c:pt>
                <c:pt idx="24">
                  <c:v>9.5</c:v>
                </c:pt>
                <c:pt idx="32">
                  <c:v>1.1000000000000001</c:v>
                </c:pt>
              </c:numCache>
            </c:numRef>
          </c:yVal>
          <c:smooth val="0"/>
          <c:extLst>
            <c:ext xmlns:c16="http://schemas.microsoft.com/office/drawing/2014/chart" uri="{C3380CC4-5D6E-409C-BE32-E72D297353CC}">
              <c16:uniqueId val="{00000009-AAC4-4497-BDCD-CDC3EC6CE42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4816613726689934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{DB909FDC-E725-4701-A4E8-D7C6B5B7CC03}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AC4-4497-BDCD-CDC3EC6CE42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{99661C65-40F2-441D-9D2C-0A7E883590BE}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C4-4497-BDCD-CDC3EC6CE4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{4C8A001D-22D2-471D-B2DB-A7AC9073FD16}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C4-4497-BDCD-CDC3EC6CE4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{CEC90B2D-6912-4C5D-B1F0-3596359E6852}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C4-4497-BDCD-CDC3EC6CE4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{56D5E0E7-973E-4B66-ADDF-D296A089DFF2}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C4-4497-BDCD-CDC3EC6CE423}"/>
                </c:ext>
              </c:extLst>
            </c:dLbl>
            <c:dLbl>
              <c:idx val="8"/>
              <c:layout>
                <c:manualLayout>
                  <c:x val="-4.0177641846568912E-2"/>
                  <c:y val="-5.9839520921497205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{89CBD9B3-DD32-4EB7-ABD3-0619DA8AB4F3}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AC4-4497-BDCD-CDC3EC6CE423}"/>
                </c:ext>
              </c:extLst>
            </c:dLbl>
            <c:dLbl>
              <c:idx val="16"/>
              <c:layout>
                <c:manualLayout>
                  <c:x val="-2.3853859453899409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{CFA6AC33-18F0-4A0D-9879-6A14687C82B5}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AC4-4497-BDCD-CDC3EC6CE423}"/>
                </c:ext>
              </c:extLst>
            </c:dLbl>
            <c:dLbl>
              <c:idx val="24"/>
              <c:layout>
                <c:manualLayout>
                  <c:x val="-2.9214887573778523E-2"/>
                  <c:y val="-6.9638563290233171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{DB940177-1D1D-4262-8271-384F4CDBF826}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AC4-4497-BDCD-CDC3EC6CE42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{6463954D-9CB6-4BB9-B460-B4FF2A78DE0B}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AC4-4497-BDCD-CDC3EC6CE4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AAC4-4497-BDCD-CDC3EC6CE423}"/>
            </c:ext>
          </c:extLst>
        </c:ser>
        <c:dLbls>
          <c:showLegendKey val="0"/>
          <c:showVal val="1"/>
          <c:showCatName val="0"/>
          <c:showSerName val="0"/>
          <c:showPercent val="0"/>
          <c:showBubbleSize val="0"/>
        </c:dLbls>
        <c:axId val="46179840"/>
        <c:axId val="46181760"/>
      </c:scatterChart>
      <c:valAx>
        <c:axId val="46179840"/>
        <c:scaling>
          <c:orientation val="maxMin"/>
          <c:max val="70"/>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{C0CEF03A-3C23-4E88-91A3-D4F18AB4A4D6}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CE8-4A17-B64A-C90BEAD639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{009033F8-6BBF-488B-9469-0CBF6CE0DAB1}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E8-4A17-B64A-C90BEAD639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{DC176135-54FA-49D0-B800-F3A9D831843E}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E8-4A17-B64A-C90BEAD639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{1BA2282E-BA50-4BBB-BDB3-91DA42A642CB}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E8-4A17-B64A-C90BEAD639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{47B09976-D694-4A82-B624-73AABC762CF3}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E8-4A17-B64A-C90BEAD6397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{D767B8D0-22B4-49FE-9675-A740C771C801}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CE8-4A17-B64A-C90BEAD6397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{BDA89F47-21D2-432F-8750-2DDD5247D332}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CE8-4A17-B64A-C90BEAD6397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{525DB958-D4A1-4EA1-9642-EA3E1AFF0FEF}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CE8-4A17-B64A-C90BEAD6397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{103ABA70-488C-4B08-9389-4B6DFDD87515}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CE8-4A17-B64A-C90BEAD639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12.4</c:v>
                </c:pt>
                <c:pt idx="16">
                  <c:v>12.3</c:v>
                </c:pt>
                <c:pt idx="24">
                  <c:v>12.1</c:v>
                </c:pt>
                <c:pt idx="32">
                  <c:v>12.6</c:v>
                </c:pt>
              </c:numCache>
            </c:numRef>
          </c:xVal>
          <c:yVal>
            <c:numRef>
              <c:f>公会計指標分析・財政指標組合せ分析表!$BP$73:$DC$73</c:f>
              <c:numCache>
                <c:formatCode>#,##0.0;"▲ "#,##0.0</c:formatCode>
                <c:ptCount val="40"/>
                <c:pt idx="0">
                  <c:v>62.4</c:v>
                </c:pt>
                <c:pt idx="8">
                  <c:v>36.6</c:v>
                </c:pt>
                <c:pt idx="16">
                  <c:v>19.600000000000001</c:v>
                </c:pt>
                <c:pt idx="24">
                  <c:v>9.5</c:v>
                </c:pt>
                <c:pt idx="32">
                  <c:v>1.1000000000000001</c:v>
                </c:pt>
              </c:numCache>
            </c:numRef>
          </c:yVal>
          <c:smooth val="0"/>
          <c:extLst>
            <c:ext xmlns:c16="http://schemas.microsoft.com/office/drawing/2014/chart" uri="{C3380CC4-5D6E-409C-BE32-E72D297353CC}">
              <c16:uniqueId val="{00000009-BCE8-4A17-B64A-C90BEAD639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7.96060981966659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{9134209D-4DFD-4A97-AC22-42296574AA75}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CE8-4A17-B64A-C90BEAD639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{F1444FEC-C377-4B4C-9CC1-C16EB7F95EBA}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E8-4A17-B64A-C90BEAD639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{4ED4FCA8-8B72-4300-9667-2DEE376073B8}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E8-4A17-B64A-C90BEAD639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{294AFDBB-3220-4036-B3CC-4D6CDE0E66EA}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E8-4A17-B64A-C90BEAD639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{E2071C50-DBDC-4C9A-9321-7CB5259E1F1F}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E8-4A17-B64A-C90BEAD6397F}"/>
                </c:ext>
              </c:extLst>
            </c:dLbl>
            <c:dLbl>
              <c:idx val="8"/>
              <c:layout>
                <c:manualLayout>
                  <c:x val="-1.8235628084250128E-2"/>
                  <c:y val="-4.52271959789219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{11B73553-4267-4783-AC81-31ED067B8211}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CE8-4A17-B64A-C90BEAD6397F}"/>
                </c:ext>
              </c:extLst>
            </c:dLbl>
            <c:dLbl>
              <c:idx val="16"/>
              <c:layout>
                <c:manualLayout>
                  <c:x val="-3.7842297186153284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{16DE9010-876B-42B9-A2B6-B3A302CEAF19}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CE8-4A17-B64A-C90BEAD6397F}"/>
                </c:ext>
              </c:extLst>
            </c:dLbl>
            <c:dLbl>
              <c:idx val="24"/>
              <c:layout>
                <c:manualLayout>
                  <c:x val="-2.2162446930223581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{2AA7DB79-32DB-4040-955C-EA6F8026E8F5}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CE8-4A17-B64A-C90BEAD6397F}"/>
                </c:ext>
              </c:extLst>
            </c:dLbl>
            <c:dLbl>
              <c:idx val="32"/>
              <c:layout>
                <c:manualLayout>
                  <c:x val="-3.4706212265321446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{98F05455-4C8A-409F-B282-E6B15425E237}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CE8-4A17-B64A-C90BEAD639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BCE8-4A17-B64A-C90BEAD6397F}"/>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ＭＳ ゴシック" panose="020B0609070205080204" pitchFamily="49" charset="-128"/>
              <a:ea typeface="ＭＳ ゴシック" panose="020B0609070205080204" pitchFamily="49" charset="-128"/>
            </a:rPr>
            <a:t>近年の大型事業の償還が開始されたため、元利償還金は１０億円以上の水準となっている。今後数年増加する見込みであるため償還額の平準化及び実質公債費比率の急激な上昇の防止を図る必要がある。</a:t>
          </a:r>
        </a:p>
        <a:p>
          <a:r>
            <a:rPr kumimoji="1" lang="ja-JP" altLang="en-US" sz="1300">
              <a:latin typeface="ＭＳ ゴシック" panose="020B0609070205080204" pitchFamily="49" charset="-128"/>
              <a:ea typeface="ＭＳ ゴシック" panose="020B0609070205080204" pitchFamily="49" charset="-128"/>
            </a:rPr>
            <a:t>　公営企業債についても、老朽化した施設、管路等の更新事業が予定されているため、公債費が急激に増加しないよう計画的に事業を実施していく。</a:t>
          </a:r>
        </a:p>
        <a:p>
          <a:r>
            <a:rPr kumimoji="1" lang="ja-JP" altLang="en-US" sz="1300">
              <a:latin typeface="ＭＳ ゴシック" panose="020B0609070205080204" pitchFamily="49" charset="-128"/>
              <a:ea typeface="ＭＳ ゴシック" panose="020B0609070205080204" pitchFamily="49" charset="-128"/>
            </a:rPr>
            <a:t>　令和５年度の実質公債費率は１２．６％で、現ペースでは令和６年度に１５．０％超との見込みであるため、計画的に起債発行をする中で、公債費の縮減を図っていく。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一般会計地方債の現在高は約９８億円となっており、大型事業の集中により、借入額が償還額を上回ったため現在高が増加してきたが、平成３０年度以降は借入額の縮減等により減少している。　</a:t>
          </a:r>
        </a:p>
        <a:p>
          <a:r>
            <a:rPr kumimoji="1" lang="ja-JP" altLang="en-US" sz="1300">
              <a:latin typeface="ＭＳ ゴシック" pitchFamily="49" charset="-128"/>
              <a:ea typeface="ＭＳ ゴシック" pitchFamily="49" charset="-128"/>
            </a:rPr>
            <a:t>　公営企業債見込分は、老朽化した施設、管路等の更新事業が予定されているため、今後増加することが見込まれる。</a:t>
          </a:r>
        </a:p>
        <a:p>
          <a:r>
            <a:rPr kumimoji="1" lang="ja-JP" altLang="en-US" sz="1300">
              <a:latin typeface="ＭＳ ゴシック" pitchFamily="49" charset="-128"/>
              <a:ea typeface="ＭＳ ゴシック" pitchFamily="49" charset="-128"/>
            </a:rPr>
            <a:t>　退職手当負担見込額は職員減員と退職勧奨により後年は年々増加していく見込みである。</a:t>
          </a:r>
        </a:p>
        <a:p>
          <a:r>
            <a:rPr kumimoji="1" lang="ja-JP" altLang="en-US" sz="1300">
              <a:latin typeface="ＭＳ ゴシック" pitchFamily="49" charset="-128"/>
              <a:ea typeface="ＭＳ ゴシック" pitchFamily="49" charset="-128"/>
            </a:rPr>
            <a:t>　充当財源としては、充当可能基金残高が一時的に減少したものの、近年の歳出削減等の取組みにより、再び増加傾向にある。</a:t>
          </a:r>
        </a:p>
        <a:p>
          <a:r>
            <a:rPr kumimoji="1" lang="ja-JP" altLang="en-US" sz="1300">
              <a:latin typeface="ＭＳ ゴシック" pitchFamily="49" charset="-128"/>
              <a:ea typeface="ＭＳ ゴシック" pitchFamily="49" charset="-128"/>
            </a:rPr>
            <a:t>　今後も中期財政運営方針に沿り、事業実施の適正化を図り、財政の健全化に努める。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広島県安芸太田町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・財源の見直し、事業コストの縮減等により、基金は増加傾向にあり、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２３７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・歳出削減及び基金以外の財源確保に努め、基金の取崩し額を抑えながら、必要な事業を実施していく。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・まちづくり基金：まちづくり推進のための事業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・地域振興基金：旧可部線の沿線地域振興のための事業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未来・夢基金：心のふるさとを応援する寄附者の思いを具体化する事業、子どもたちが未来に夢と希望を持つことができる教育・子育てのための事業、本町唯一の高等学校である県立加計高等学校の未来創造のための事業、感動を共有できる観光振興事業など、心が繋がる交流人口や地域を共に支える定住人口の増加を目的とし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地域医療の確保、住民の日常的な移動のための交通手段の確保、集落の維持及び活性化その他の住民が将来にわたり安全に安心して暮らすことができる地域社会の実現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・福祉医療教育支援奨学基金：保健・医療・福祉業務に従事するため、諸学校に入学した者に対して奨学金を貸与し、保健、医療及び福祉の人材を確保するための事業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・まちづくり基金：１０３百万円を取崩した一方で、利子等を１６５百万円を積立てた。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・地域振興基金：５百万円を取崩した一方で、利子等を４百万円積立てた。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・ふるさと未来・夢基金：１７２百万円を取崩した一方で、ふるさと納税等を１７９百万円積立てた。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・過疎地域持続的発展事業基金：９３百万円を取崩した一方で、過疎地域対策事業債等を９６百万円積立てた。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・福祉医療教育支援奨学基金：利子等を８百万円を積立てた。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・定められた目的の範囲内で基金を有効に活用し、財政調整基金の取崩し額を抑えつつ事業実施するための財源としていく予定。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・前年度繰越金の整理等により１４８百万円を積立。取崩しは０円であった。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・中期財政運営方針の目標に掲げているとおり財政調整基金については災害への備え等考え経常的経費等の削減により、１０億円以上を維持していく。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・令和５年度は臨時財政対策債償還基金費と利子で４５百万円を積立。取崩しは０円であった。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・財政調整基金とセットで考えているが、地方債の償還計画を踏まえ、利率の高い起債の繰り上げ償還のため取崩しを検討していく。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6A1A368-52A5-4EC4-A83C-9E7FF4E1FD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C0D1BF1-842B-47CD-B7E1-28854155D8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26ACB41-6904-4549-8AB9-5A09095156D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7B6BFBA-C320-420C-9A8A-F03338FE777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7A119BD-605A-476D-8955-A9022353203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2AEEC50-3F97-4554-A0FC-717CE8D605E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B3974EA-D253-4272-8EEC-7DC8065CAA4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E7143FB-AD7C-47E5-BD38-F6D27068CF1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8E98FCA-DDA4-4E14-A805-AF1890AE260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EFFC996-306F-4E58-AEEA-EE4C481FFEC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1416D0A-498E-43FA-A010-CA11D06A188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A31FE59-6703-42B5-83C0-3F1DD52FB48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5,550
5,479
341.89
8,554,303
8,332,606
160,980
4,867,333
9,835,371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5C51D49-38A7-4317-9343-4E520224723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DD602E2-77E6-491C-A673-705C32FD03A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946DE2B-356B-4224-A099-3FB65E6C0D7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84EA903-6B63-4D9B-B8EC-2EC1E82D001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00E41D8-C5C3-4D6D-904C-20A3A0831A4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8F45254-7B61-42AB-919C-6E147FF5918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F8A9216-340B-4FDD-AF1E-DB4F16DB0AE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5E02673-2117-4DB5-8C72-A599F141B8D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C06F1A9-2AEE-4347-8C8F-0B7079FE93B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183CBAE-FC13-41A6-8DF0-95AB98B03D2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BC8BB2F-6379-4BAA-B7DE-239A5C9BD4C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4EE834C-87A1-4E86-88B6-1D6E12E2A46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FCD4E81-0787-434F-8B20-99B9141062E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1DFE7A8-5D1D-457B-AA6F-D9C93ACBAF4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C3A84E9-4855-482D-BF8D-6F48E665E54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73018AD-F754-401C-9CAC-6CA51A6281C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F52896C-91DE-4557-9203-B9CBB536B9C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97919D-7032-44A8-A06B-EE07F03D5BD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2CC09CB-C51D-4CA8-9002-ADFCB48867B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5BC616A-8283-458C-B12B-ECF120D13F9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CCF49D0-2508-47B2-A006-5CEBDE2C540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044A571-A14A-4DC0-B272-98A552B9554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D3F6678-F3E4-499A-B6E6-FE48EAECC2E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CB3AEDB-6A62-454B-9262-B629F0CBBF3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CEFBC08-109C-487E-82C7-AFFA73BDBF0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35ECC28-57F4-4CDC-8529-F78B2240094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1BB1759-8BCB-4612-BCB4-2849D6B124D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88A854F-E31F-403D-938D-547B1153749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A19E3AB-E6E2-46BD-8804-916AEA30DFC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E89F6BE-E582-4FC5-AD46-F17986A3755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9AB220B-E4ED-422E-B57F-66827086A7D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F21550B-E01C-4BDD-AD5A-EA03433C57C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6265CEE-1359-4650-82E3-44DE65416FC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BEB4064-2C34-45BA-80D0-21C3B1DF94B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28C4979-6051-4B7A-B7D6-4B234DE0FFE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類似団体と比べ５．２ポイント高くなっている。対前年度比では１．７ポイント増加しており、減価償却費の増加が影響している。町が保有する有形固定資産の老朽化がさらに進んでいることを表している。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当町では、平成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a:t>
          </a:r>
          <a:r>
            <a:rPr kumimoji="1" lang="en-US" altLang="ja-JP" sz="1100" baseline="0">
              <a:latin typeface="ＭＳ Ｐゴシック" panose="020B0600070205080204" pitchFamily="50" charset="-128"/>
              <a:ea typeface="ＭＳ Ｐゴシック" panose="020B0600070205080204" pitchFamily="50" charset="-128"/>
            </a:rPr>
            <a:t>30</a:t>
          </a:r>
          <a:r>
            <a:rPr kumimoji="1" lang="ja-JP" altLang="en-US" sz="1100" baseline="0">
              <a:latin typeface="ＭＳ Ｐゴシック" panose="020B0600070205080204" pitchFamily="50" charset="-128"/>
              <a:ea typeface="ＭＳ Ｐゴシック" panose="020B0600070205080204" pitchFamily="50" charset="-128"/>
            </a:rPr>
            <a:t>％以上削減するという目標を掲げており、老朽化した施設の集約化・複合化や必要な施設においては優先順位を定め資産の更新及び除却を進めていくことが継続的な課題となっている。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4014A7C-4777-4407-94A0-9EA2C02987D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D4430D6-96EB-4739-B816-C7D987BA582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C5BBE35-AC9E-44CC-9E47-FE986816B6A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1C30AD69-CA78-43E4-84A4-99E1DCF10B2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F7B0F3B7-2D9E-4FF8-B9DA-09A3337186E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AA330447-09B3-439D-B121-04A6407C36C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58694516-CFB5-4694-BD29-76FB4563344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BFFFEF5A-BAF3-4428-9C41-427044ACFEE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D0BE2099-9D3A-4D10-9A17-F25A6A86B9B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4D0CD454-08B1-4FA4-97E3-A85AE25EFAA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A60F5DF3-B77D-4E1A-BC09-10AEBF9C9FB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7D28A73C-9931-4E6D-97D7-A293643181A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3E9F53A4-D53D-4E6C-8E6A-F5C8B03B4F4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D0CB7A50-345C-4DDD-A73D-F9AE708EC1A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B9F688F1-955D-4B8C-A6C5-900BE4F3F5F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9141E0C6-E646-448A-8206-1285D525526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A75B4DFA-1E38-4345-BA95-8B51D0742B7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119D52B3-7EC4-4B4B-9E11-2AE11B87947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33573537-3060-4AAC-AA02-C61A28C85A77}"/>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61A0CC76-7355-41A1-9966-D1CA52AF9D02}"/>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31AE0065-2EA3-4CE9-A9F9-FE2EEEE5751B}"/>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1A999277-361B-413A-8E87-E66733757B71}"/>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F48D5342-C538-4C06-B111-FC6313F62A62}"/>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2" name="有形固定資産減価償却率平均値テキスト">
          <a:extLst>
            <a:ext uri="{FF2B5EF4-FFF2-40B4-BE49-F238E27FC236}">
              <a16:creationId xmlns:a16="http://schemas.microsoft.com/office/drawing/2014/main" id="{D67DC978-784B-4DCE-A02C-D88C935F69FC}"/>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E136FA89-6068-4FAF-AC6E-254A57CA3BDC}"/>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3751E1E9-18F5-4A92-ABA0-823C93D7E8C4}"/>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0B4411F2-C624-4E44-A4BF-A61F7793A353}"/>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4C2374EF-9B3C-4C2D-B3CF-ED96C976EDCE}"/>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699B200F-0E24-48E7-8B29-F6368132D83B}"/>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AA61912-189F-4698-A7BF-C6E2FEE5F58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1574355-DF66-479B-A578-46997C032E2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6DF11C8-A7E8-4D83-8D33-3D34971C5EC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E0DFF53-A390-41F2-AC39-27582564A8B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974F517-6963-48D1-840A-FAEA8DD4D6B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155575</xdr:rowOff>
    </xdr:from>
    <xdr:to>
      <xdr:col>23</xdr:col>
      <xdr:colOff>136525</xdr:colOff>
      <xdr:row>33</xdr:row>
      <xdr:rowOff>85725</xdr:rowOff>
    </xdr:to>
    <xdr:sp macro="" textlink="">
      <xdr:nvSpPr>
        <xdr:cNvPr id="83" name="楕円 82">
          <a:extLst>
            <a:ext uri="{FF2B5EF4-FFF2-40B4-BE49-F238E27FC236}">
              <a16:creationId xmlns:a16="http://schemas.microsoft.com/office/drawing/2014/main" id="{467D4BF4-A1E8-456E-9355-04E004A03CC2}"/>
            </a:ext>
          </a:extLst>
        </xdr:cNvPr>
        <xdr:cNvSpPr/>
      </xdr:nvSpPr>
      <xdr:spPr>
        <a:xfrm>
          <a:off x="4711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134002</xdr:rowOff>
    </xdr:from>
    <xdr:ext cx="405111" cy="259045"/>
    <xdr:sp macro="" textlink="">
      <xdr:nvSpPr>
        <xdr:cNvPr id="84" name="有形固定資産減価償却率該当値テキスト">
          <a:extLst>
            <a:ext uri="{FF2B5EF4-FFF2-40B4-BE49-F238E27FC236}">
              <a16:creationId xmlns:a16="http://schemas.microsoft.com/office/drawing/2014/main" id="{65899E6C-25B9-4EE5-A44B-2BC521EDA84E}"/>
            </a:ext>
          </a:extLst>
        </xdr:cNvPr>
        <xdr:cNvSpPr txBox="1"/>
      </xdr:nvSpPr>
      <xdr:spPr>
        <a:xfrm>
          <a:off x="48133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103142</xdr:rowOff>
    </xdr:from>
    <xdr:to>
      <xdr:col>19</xdr:col>
      <xdr:colOff>187325</xdr:colOff>
      <xdr:row>33</xdr:row>
      <xdr:rowOff>33292</xdr:rowOff>
    </xdr:to>
    <xdr:sp macro="" textlink="">
      <xdr:nvSpPr>
        <xdr:cNvPr id="85" name="楕円 84">
          <a:extLst>
            <a:ext uri="{FF2B5EF4-FFF2-40B4-BE49-F238E27FC236}">
              <a16:creationId xmlns:a16="http://schemas.microsoft.com/office/drawing/2014/main" id="{1283A128-1B58-470C-BF16-C483B5CAEF87}"/>
            </a:ext>
          </a:extLst>
        </xdr:cNvPr>
        <xdr:cNvSpPr/>
      </xdr:nvSpPr>
      <xdr:spPr>
        <a:xfrm>
          <a:off x="4000500" y="63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153942</xdr:rowOff>
    </xdr:from>
    <xdr:to>
      <xdr:col>23</xdr:col>
      <xdr:colOff>85725</xdr:colOff>
      <xdr:row>33</xdr:row>
      <xdr:rowOff>34925</xdr:rowOff>
    </xdr:to>
    <xdr:cxnSp macro="">
      <xdr:nvCxnSpPr>
        <xdr:cNvPr id="86" name="直線コネクタ 85">
          <a:extLst>
            <a:ext uri="{FF2B5EF4-FFF2-40B4-BE49-F238E27FC236}">
              <a16:creationId xmlns:a16="http://schemas.microsoft.com/office/drawing/2014/main" id="{A51E8E82-7402-43C8-8316-CC387DBBD62F}"/>
            </a:ext>
          </a:extLst>
        </xdr:cNvPr>
        <xdr:cNvCxnSpPr/>
      </xdr:nvCxnSpPr>
      <xdr:spPr>
        <a:xfrm>
          <a:off x="4051300" y="6411867"/>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47625</xdr:rowOff>
    </xdr:from>
    <xdr:to>
      <xdr:col>15</xdr:col>
      <xdr:colOff>187325</xdr:colOff>
      <xdr:row>32</xdr:row>
      <xdr:rowOff>149225</xdr:rowOff>
    </xdr:to>
    <xdr:sp macro="" textlink="">
      <xdr:nvSpPr>
        <xdr:cNvPr id="87" name="楕円 86">
          <a:extLst>
            <a:ext uri="{FF2B5EF4-FFF2-40B4-BE49-F238E27FC236}">
              <a16:creationId xmlns:a16="http://schemas.microsoft.com/office/drawing/2014/main" id="{53FCA2DD-34E8-4AFC-95E6-6F80918A5C2E}"/>
            </a:ext>
          </a:extLst>
        </xdr:cNvPr>
        <xdr:cNvSpPr/>
      </xdr:nvSpPr>
      <xdr:spPr>
        <a:xfrm>
          <a:off x="323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98425</xdr:rowOff>
    </xdr:from>
    <xdr:to>
      <xdr:col>19</xdr:col>
      <xdr:colOff>136525</xdr:colOff>
      <xdr:row>32</xdr:row>
      <xdr:rowOff>153942</xdr:rowOff>
    </xdr:to>
    <xdr:cxnSp macro="">
      <xdr:nvCxnSpPr>
        <xdr:cNvPr id="88" name="直線コネクタ 87">
          <a:extLst>
            <a:ext uri="{FF2B5EF4-FFF2-40B4-BE49-F238E27FC236}">
              <a16:creationId xmlns:a16="http://schemas.microsoft.com/office/drawing/2014/main" id="{5376163C-503A-49DC-B011-AECFC20CA37B}"/>
            </a:ext>
          </a:extLst>
        </xdr:cNvPr>
        <xdr:cNvCxnSpPr/>
      </xdr:nvCxnSpPr>
      <xdr:spPr>
        <a:xfrm>
          <a:off x="3289300" y="6356350"/>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4445</xdr:rowOff>
    </xdr:from>
    <xdr:to>
      <xdr:col>11</xdr:col>
      <xdr:colOff>187325</xdr:colOff>
      <xdr:row>32</xdr:row>
      <xdr:rowOff>106045</xdr:rowOff>
    </xdr:to>
    <xdr:sp macro="" textlink="">
      <xdr:nvSpPr>
        <xdr:cNvPr id="89" name="楕円 88">
          <a:extLst>
            <a:ext uri="{FF2B5EF4-FFF2-40B4-BE49-F238E27FC236}">
              <a16:creationId xmlns:a16="http://schemas.microsoft.com/office/drawing/2014/main" id="{49A4ADD3-B6EA-411C-A701-C41DD6C94978}"/>
            </a:ext>
          </a:extLst>
        </xdr:cNvPr>
        <xdr:cNvSpPr/>
      </xdr:nvSpPr>
      <xdr:spPr>
        <a:xfrm>
          <a:off x="2476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55245</xdr:rowOff>
    </xdr:from>
    <xdr:to>
      <xdr:col>15</xdr:col>
      <xdr:colOff>136525</xdr:colOff>
      <xdr:row>32</xdr:row>
      <xdr:rowOff>98425</xdr:rowOff>
    </xdr:to>
    <xdr:cxnSp macro="">
      <xdr:nvCxnSpPr>
        <xdr:cNvPr id="90" name="直線コネクタ 89">
          <a:extLst>
            <a:ext uri="{FF2B5EF4-FFF2-40B4-BE49-F238E27FC236}">
              <a16:creationId xmlns:a16="http://schemas.microsoft.com/office/drawing/2014/main" id="{2E0B5EE0-5CDD-47DF-BD47-B34E21D4A755}"/>
            </a:ext>
          </a:extLst>
        </xdr:cNvPr>
        <xdr:cNvCxnSpPr/>
      </xdr:nvCxnSpPr>
      <xdr:spPr>
        <a:xfrm>
          <a:off x="2527300" y="631317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91" name="楕円 90">
          <a:extLst>
            <a:ext uri="{FF2B5EF4-FFF2-40B4-BE49-F238E27FC236}">
              <a16:creationId xmlns:a16="http://schemas.microsoft.com/office/drawing/2014/main" id="{B847407F-0393-4840-B9FE-81B5AB1213D4}"/>
            </a:ext>
          </a:extLst>
        </xdr:cNvPr>
        <xdr:cNvSpPr/>
      </xdr:nvSpPr>
      <xdr:spPr>
        <a:xfrm>
          <a:off x="1714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55245</xdr:rowOff>
    </xdr:to>
    <xdr:cxnSp macro="">
      <xdr:nvCxnSpPr>
        <xdr:cNvPr id="92" name="直線コネクタ 91">
          <a:extLst>
            <a:ext uri="{FF2B5EF4-FFF2-40B4-BE49-F238E27FC236}">
              <a16:creationId xmlns:a16="http://schemas.microsoft.com/office/drawing/2014/main" id="{C9748457-C846-4F9E-AA80-B2D5122A2F24}"/>
            </a:ext>
          </a:extLst>
        </xdr:cNvPr>
        <xdr:cNvCxnSpPr/>
      </xdr:nvCxnSpPr>
      <xdr:spPr>
        <a:xfrm>
          <a:off x="1765300" y="626999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3" name="n_1aveValue有形固定資産減価償却率">
          <a:extLst>
            <a:ext uri="{FF2B5EF4-FFF2-40B4-BE49-F238E27FC236}">
              <a16:creationId xmlns:a16="http://schemas.microsoft.com/office/drawing/2014/main" id="{E16ADE71-5EFD-4A68-B34A-40F62F50A6A4}"/>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4" name="n_2aveValue有形固定資産減価償却率">
          <a:extLst>
            <a:ext uri="{FF2B5EF4-FFF2-40B4-BE49-F238E27FC236}">
              <a16:creationId xmlns:a16="http://schemas.microsoft.com/office/drawing/2014/main" id="{85D9AEC1-FF06-4813-8EBC-82BC901B63FD}"/>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5" name="n_3aveValue有形固定資産減価償却率">
          <a:extLst>
            <a:ext uri="{FF2B5EF4-FFF2-40B4-BE49-F238E27FC236}">
              <a16:creationId xmlns:a16="http://schemas.microsoft.com/office/drawing/2014/main" id="{A7315474-0A26-4ABB-9301-87D6F47EE2B7}"/>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6" name="n_4aveValue有形固定資産減価償却率">
          <a:extLst>
            <a:ext uri="{FF2B5EF4-FFF2-40B4-BE49-F238E27FC236}">
              <a16:creationId xmlns:a16="http://schemas.microsoft.com/office/drawing/2014/main" id="{58E0F536-0CA3-4D33-94EE-64EAB12C5063}"/>
            </a:ext>
          </a:extLst>
        </xdr:cNvPr>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24419</xdr:rowOff>
    </xdr:from>
    <xdr:ext cx="405111" cy="259045"/>
    <xdr:sp macro="" textlink="">
      <xdr:nvSpPr>
        <xdr:cNvPr id="97" name="n_1mainValue有形固定資産減価償却率">
          <a:extLst>
            <a:ext uri="{FF2B5EF4-FFF2-40B4-BE49-F238E27FC236}">
              <a16:creationId xmlns:a16="http://schemas.microsoft.com/office/drawing/2014/main" id="{D411FC18-5CA7-41F8-825A-2328DE971A40}"/>
            </a:ext>
          </a:extLst>
        </xdr:cNvPr>
        <xdr:cNvSpPr txBox="1"/>
      </xdr:nvSpPr>
      <xdr:spPr>
        <a:xfrm>
          <a:off x="3836044" y="645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macro="" textlink="">
      <xdr:nvSpPr>
        <xdr:cNvPr id="98" name="n_2mainValue有形固定資産減価償却率">
          <a:extLst>
            <a:ext uri="{FF2B5EF4-FFF2-40B4-BE49-F238E27FC236}">
              <a16:creationId xmlns:a16="http://schemas.microsoft.com/office/drawing/2014/main" id="{DB9A018E-5924-43FD-8761-2BCEF9808A5C}"/>
            </a:ext>
          </a:extLst>
        </xdr:cNvPr>
        <xdr:cNvSpPr txBox="1"/>
      </xdr:nvSpPr>
      <xdr:spPr>
        <a:xfrm>
          <a:off x="308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97172</xdr:rowOff>
    </xdr:from>
    <xdr:ext cx="405111" cy="259045"/>
    <xdr:sp macro="" textlink="">
      <xdr:nvSpPr>
        <xdr:cNvPr id="99" name="n_3mainValue有形固定資産減価償却率">
          <a:extLst>
            <a:ext uri="{FF2B5EF4-FFF2-40B4-BE49-F238E27FC236}">
              <a16:creationId xmlns:a16="http://schemas.microsoft.com/office/drawing/2014/main" id="{93C8686E-DF77-4D87-B730-AECE8864EC69}"/>
            </a:ext>
          </a:extLst>
        </xdr:cNvPr>
        <xdr:cNvSpPr txBox="1"/>
      </xdr:nvSpPr>
      <xdr:spPr>
        <a:xfrm>
          <a:off x="2324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79392</xdr:rowOff>
    </xdr:from>
    <xdr:ext cx="405111" cy="259045"/>
    <xdr:sp macro="" textlink="">
      <xdr:nvSpPr>
        <xdr:cNvPr id="100" name="n_4mainValue有形固定資産減価償却率">
          <a:extLst>
            <a:ext uri="{FF2B5EF4-FFF2-40B4-BE49-F238E27FC236}">
              <a16:creationId xmlns:a16="http://schemas.microsoft.com/office/drawing/2014/main" id="{E20C0591-EC7B-4489-ADEA-BB930986FC93}"/>
            </a:ext>
          </a:extLst>
        </xdr:cNvPr>
        <xdr:cNvSpPr txBox="1"/>
      </xdr:nvSpPr>
      <xdr:spPr>
        <a:xfrm>
          <a:off x="1562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584BF20C-D01B-4DBB-BF38-FEFC0D75C2E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28FE3669-547F-476F-B409-B39D28091E4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27F8ACAD-61F1-4C37-BD7A-3836B0BC24B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58575430-2F99-47BA-BF2F-6EF7981A7B1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69425D47-62E6-4CFF-BC4C-6F8FA654367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538A07A0-26A7-4413-B361-7C32DA83AB0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ADBE58D0-279B-49E1-ACE8-92C9BE9C748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F79F0A19-A229-4A6B-8623-47AA951140E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B8F14E1E-A9DA-4482-AA7B-7DB01FA79E2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B3F5FB82-1520-4C8A-986A-081FAF09072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56E77BD-746E-49AC-B3F8-B5C868BFC0D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860C3E15-A933-4B8E-B578-CCDDBBF4147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F4740655-7F07-42F5-8232-0AE3869AE0B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類似団体平均よりも</a:t>
          </a:r>
          <a:r>
            <a:rPr kumimoji="1" lang="en-US" altLang="ja-JP" sz="1100">
              <a:latin typeface="ＭＳ Ｐゴシック" panose="020B0600070205080204" pitchFamily="50" charset="-128"/>
              <a:ea typeface="ＭＳ Ｐゴシック" panose="020B0600070205080204" pitchFamily="50" charset="-128"/>
            </a:rPr>
            <a:t>167.9</a:t>
          </a:r>
          <a:r>
            <a:rPr kumimoji="1" lang="ja-JP" altLang="en-US" sz="1100">
              <a:latin typeface="ＭＳ Ｐゴシック" panose="020B0600070205080204" pitchFamily="50" charset="-128"/>
              <a:ea typeface="ＭＳ Ｐゴシック" panose="020B0600070205080204" pitchFamily="50" charset="-128"/>
            </a:rPr>
            <a:t>ポイント高くなっており、債務償還能力が低いことを表している。これについては大型事業に伴う起債償還開始によるものである。今後数年間、高い水準で推移していく見込みである。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計画的な起債償還や基金の増加などにより、前年に比べ</a:t>
          </a:r>
          <a:r>
            <a:rPr kumimoji="1" lang="en-US" altLang="ja-JP" sz="1100">
              <a:latin typeface="ＭＳ Ｐゴシック" panose="020B0600070205080204" pitchFamily="50" charset="-128"/>
              <a:ea typeface="ＭＳ Ｐゴシック" panose="020B0600070205080204" pitchFamily="50" charset="-128"/>
            </a:rPr>
            <a:t>42.8</a:t>
          </a:r>
          <a:r>
            <a:rPr kumimoji="1" lang="ja-JP" altLang="en-US" sz="1100">
              <a:latin typeface="ＭＳ Ｐゴシック" panose="020B0600070205080204" pitchFamily="50" charset="-128"/>
              <a:ea typeface="ＭＳ Ｐゴシック" panose="020B0600070205080204" pitchFamily="50" charset="-128"/>
            </a:rPr>
            <a:t>ポイント改善している。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引き続き、地方債残高の抑制が課題となっているため、起債の償還がひと段落するまで大型事業投資を抑制する等、財政リスクの回避に努める。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E8A7C384-25CA-4B35-B358-2B5EC62C84F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F7BB493F-1D87-4021-B4CB-53B54CBE379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A8EF27B8-472A-42EF-9BB8-7F7925DC856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FE6E40F2-773F-46ED-81EF-4425E8FDCFD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9D5B2431-65BA-4B60-8908-7F9715C60E6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E8DA4CAE-2DAE-4D6B-BB75-5654DAFDBA2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71D44AEB-ACB9-441C-8431-1C7638A2A938}"/>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38DC1F67-33DE-4260-9BEA-C4E76BCE454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C4CD448C-B1A0-4FC6-A4C7-C5CC2F2FDE7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39B3079-8C47-452E-AB13-104167DD0E7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FF447C3D-B475-4A58-AF8E-5F1DEC38029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73CC2F6-044F-499F-8FA3-5EE37C04D07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2B332B81-A95E-4E88-8307-1EE4882B694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3ACC895E-31F9-4EE9-890F-161D0E5D954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AA36FBCB-2328-4AF0-B1EB-6D528E00E6F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FA49EFDA-CB31-4619-BD64-15DA2E814A3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DFB03797-55F3-424A-A90F-B90221E824E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446243F2-526C-430F-9C41-EAA93D43C414}"/>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03DE0054-2A28-4812-B0C8-3120BAB0409E}"/>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2D110BC2-6CC5-448D-9435-C47888F02334}"/>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C4BBE83B-A488-4CB4-98BC-0F1AFFA29BA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F241E9C7-3C40-4B22-B472-9CBEC426426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789D0D7B-1559-45B8-8DD6-C9F119C9DA60}"/>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4FF92E04-3C0F-4CD8-B631-53CDAF1D9C6C}"/>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4841872A-74F9-45B3-83F7-99E58C246B93}"/>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A1481844-4642-4740-9175-8DE651A22BF9}"/>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33233DD6-43E3-4E39-94BE-6644F3413D2D}"/>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a:extLst>
            <a:ext uri="{FF2B5EF4-FFF2-40B4-BE49-F238E27FC236}">
              <a16:creationId xmlns:a16="http://schemas.microsoft.com/office/drawing/2014/main" id="{1D963E67-169F-4B50-8013-314C5D3F03DB}"/>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D10689D-75A9-4EC7-B67F-A298F774603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663609A-0FC8-4024-A81F-83AEC62E026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8C394A6-E531-4109-B4B0-C8A2760739C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3F5A0FF-47D0-406D-93B9-583422FDB1F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38E416E-306F-4566-ACB7-B9C168E83D8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162832</xdr:rowOff>
    </xdr:from>
    <xdr:to>
      <xdr:col>76</xdr:col>
      <xdr:colOff>73025</xdr:colOff>
      <xdr:row>29</xdr:row>
      <xdr:rowOff>92982</xdr:rowOff>
    </xdr:to>
    <xdr:sp macro="" textlink="">
      <xdr:nvSpPr>
        <xdr:cNvPr id="147" name="楕円 146">
          <a:extLst>
            <a:ext uri="{FF2B5EF4-FFF2-40B4-BE49-F238E27FC236}">
              <a16:creationId xmlns:a16="http://schemas.microsoft.com/office/drawing/2014/main" id="{A35AF2B2-E033-4BA3-A220-4F17F489AE06}"/>
            </a:ext>
          </a:extLst>
        </xdr:cNvPr>
        <xdr:cNvSpPr/>
      </xdr:nvSpPr>
      <xdr:spPr>
        <a:xfrm>
          <a:off x="147447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141259</xdr:rowOff>
    </xdr:from>
    <xdr:ext cx="469744" cy="259045"/>
    <xdr:sp macro="" textlink="">
      <xdr:nvSpPr>
        <xdr:cNvPr id="148" name="債務償還比率該当値テキスト">
          <a:extLst>
            <a:ext uri="{FF2B5EF4-FFF2-40B4-BE49-F238E27FC236}">
              <a16:creationId xmlns:a16="http://schemas.microsoft.com/office/drawing/2014/main" id="{FA7DD4EF-C84D-48E9-9F6B-20BBC04EB349}"/>
            </a:ext>
          </a:extLst>
        </xdr:cNvPr>
        <xdr:cNvSpPr txBox="1"/>
      </xdr:nvSpPr>
      <xdr:spPr>
        <a:xfrm>
          <a:off x="14846300" y="57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35385</xdr:rowOff>
    </xdr:from>
    <xdr:to>
      <xdr:col>72</xdr:col>
      <xdr:colOff>123825</xdr:colOff>
      <xdr:row>29</xdr:row>
      <xdr:rowOff>136985</xdr:rowOff>
    </xdr:to>
    <xdr:sp macro="" textlink="">
      <xdr:nvSpPr>
        <xdr:cNvPr id="149" name="楕円 148">
          <a:extLst>
            <a:ext uri="{FF2B5EF4-FFF2-40B4-BE49-F238E27FC236}">
              <a16:creationId xmlns:a16="http://schemas.microsoft.com/office/drawing/2014/main" id="{F56BD423-4B65-4BFA-BFAC-0472E3DA9377}"/>
            </a:ext>
          </a:extLst>
        </xdr:cNvPr>
        <xdr:cNvSpPr/>
      </xdr:nvSpPr>
      <xdr:spPr>
        <a:xfrm>
          <a:off x="14033500" y="577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42182</xdr:rowOff>
    </xdr:from>
    <xdr:to>
      <xdr:col>76</xdr:col>
      <xdr:colOff>22225</xdr:colOff>
      <xdr:row>29</xdr:row>
      <xdr:rowOff>86185</xdr:rowOff>
    </xdr:to>
    <xdr:cxnSp macro="">
      <xdr:nvCxnSpPr>
        <xdr:cNvPr id="150" name="直線コネクタ 149">
          <a:extLst>
            <a:ext uri="{FF2B5EF4-FFF2-40B4-BE49-F238E27FC236}">
              <a16:creationId xmlns:a16="http://schemas.microsoft.com/office/drawing/2014/main" id="{64D3AC5B-5B90-4CF6-90B0-797FFDC6BAE8}"/>
            </a:ext>
          </a:extLst>
        </xdr:cNvPr>
        <xdr:cNvCxnSpPr/>
      </xdr:nvCxnSpPr>
      <xdr:spPr>
        <a:xfrm flipV="1">
          <a:off x="14084300" y="5785757"/>
          <a:ext cx="711200" cy="4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108960</xdr:rowOff>
    </xdr:from>
    <xdr:to>
      <xdr:col>68</xdr:col>
      <xdr:colOff>123825</xdr:colOff>
      <xdr:row>29</xdr:row>
      <xdr:rowOff>39110</xdr:rowOff>
    </xdr:to>
    <xdr:sp macro="" textlink="">
      <xdr:nvSpPr>
        <xdr:cNvPr id="151" name="楕円 150">
          <a:extLst>
            <a:ext uri="{FF2B5EF4-FFF2-40B4-BE49-F238E27FC236}">
              <a16:creationId xmlns:a16="http://schemas.microsoft.com/office/drawing/2014/main" id="{8BAE453B-2D29-484B-83E5-C1B76AA27CC5}"/>
            </a:ext>
          </a:extLst>
        </xdr:cNvPr>
        <xdr:cNvSpPr/>
      </xdr:nvSpPr>
      <xdr:spPr>
        <a:xfrm>
          <a:off x="13271500" y="568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159760</xdr:rowOff>
    </xdr:from>
    <xdr:to>
      <xdr:col>72</xdr:col>
      <xdr:colOff>73025</xdr:colOff>
      <xdr:row>29</xdr:row>
      <xdr:rowOff>86185</xdr:rowOff>
    </xdr:to>
    <xdr:cxnSp macro="">
      <xdr:nvCxnSpPr>
        <xdr:cNvPr id="152" name="直線コネクタ 151">
          <a:extLst>
            <a:ext uri="{FF2B5EF4-FFF2-40B4-BE49-F238E27FC236}">
              <a16:creationId xmlns:a16="http://schemas.microsoft.com/office/drawing/2014/main" id="{1C655796-A263-4121-9FBE-264828456E47}"/>
            </a:ext>
          </a:extLst>
        </xdr:cNvPr>
        <xdr:cNvCxnSpPr/>
      </xdr:nvCxnSpPr>
      <xdr:spPr>
        <a:xfrm>
          <a:off x="13322300" y="5731885"/>
          <a:ext cx="762000" cy="9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101491</xdr:rowOff>
    </xdr:from>
    <xdr:to>
      <xdr:col>64</xdr:col>
      <xdr:colOff>123825</xdr:colOff>
      <xdr:row>30</xdr:row>
      <xdr:rowOff>31641</xdr:rowOff>
    </xdr:to>
    <xdr:sp macro="" textlink="">
      <xdr:nvSpPr>
        <xdr:cNvPr id="153" name="楕円 152">
          <a:extLst>
            <a:ext uri="{FF2B5EF4-FFF2-40B4-BE49-F238E27FC236}">
              <a16:creationId xmlns:a16="http://schemas.microsoft.com/office/drawing/2014/main" id="{FB366BD0-6447-4E1B-BEEA-4BFBD3DF0E3C}"/>
            </a:ext>
          </a:extLst>
        </xdr:cNvPr>
        <xdr:cNvSpPr/>
      </xdr:nvSpPr>
      <xdr:spPr>
        <a:xfrm>
          <a:off x="12509500" y="584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159760</xdr:rowOff>
    </xdr:from>
    <xdr:to>
      <xdr:col>68</xdr:col>
      <xdr:colOff>73025</xdr:colOff>
      <xdr:row>29</xdr:row>
      <xdr:rowOff>152291</xdr:rowOff>
    </xdr:to>
    <xdr:cxnSp macro="">
      <xdr:nvCxnSpPr>
        <xdr:cNvPr id="154" name="直線コネクタ 153">
          <a:extLst>
            <a:ext uri="{FF2B5EF4-FFF2-40B4-BE49-F238E27FC236}">
              <a16:creationId xmlns:a16="http://schemas.microsoft.com/office/drawing/2014/main" id="{525737FB-6BBA-4628-98D8-656BC9000700}"/>
            </a:ext>
          </a:extLst>
        </xdr:cNvPr>
        <xdr:cNvCxnSpPr/>
      </xdr:nvCxnSpPr>
      <xdr:spPr>
        <a:xfrm flipV="1">
          <a:off x="12560300" y="5731885"/>
          <a:ext cx="762000" cy="16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69898</xdr:rowOff>
    </xdr:from>
    <xdr:to>
      <xdr:col>60</xdr:col>
      <xdr:colOff>123825</xdr:colOff>
      <xdr:row>32</xdr:row>
      <xdr:rowOff>48</xdr:rowOff>
    </xdr:to>
    <xdr:sp macro="" textlink="">
      <xdr:nvSpPr>
        <xdr:cNvPr id="155" name="楕円 154">
          <a:extLst>
            <a:ext uri="{FF2B5EF4-FFF2-40B4-BE49-F238E27FC236}">
              <a16:creationId xmlns:a16="http://schemas.microsoft.com/office/drawing/2014/main" id="{C5C9A3AC-8B5D-407A-9191-66E3D7D54835}"/>
            </a:ext>
          </a:extLst>
        </xdr:cNvPr>
        <xdr:cNvSpPr/>
      </xdr:nvSpPr>
      <xdr:spPr>
        <a:xfrm>
          <a:off x="11747500" y="615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152291</xdr:rowOff>
    </xdr:from>
    <xdr:to>
      <xdr:col>64</xdr:col>
      <xdr:colOff>73025</xdr:colOff>
      <xdr:row>31</xdr:row>
      <xdr:rowOff>120698</xdr:rowOff>
    </xdr:to>
    <xdr:cxnSp macro="">
      <xdr:nvCxnSpPr>
        <xdr:cNvPr id="156" name="直線コネクタ 155">
          <a:extLst>
            <a:ext uri="{FF2B5EF4-FFF2-40B4-BE49-F238E27FC236}">
              <a16:creationId xmlns:a16="http://schemas.microsoft.com/office/drawing/2014/main" id="{FA409E62-BE55-472E-9321-24A825B86E5C}"/>
            </a:ext>
          </a:extLst>
        </xdr:cNvPr>
        <xdr:cNvCxnSpPr/>
      </xdr:nvCxnSpPr>
      <xdr:spPr>
        <a:xfrm flipV="1">
          <a:off x="11798300" y="5895866"/>
          <a:ext cx="762000" cy="31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392D1033-BBF9-4DBB-B510-306CDDC86918}"/>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887305FB-C8C5-4B4F-B776-142CC609070E}"/>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B1602B88-9477-411B-83EA-1F44FB3A9462}"/>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8359443B-68C2-4A5C-945A-9132614C87BC}"/>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128112</xdr:rowOff>
    </xdr:from>
    <xdr:ext cx="469744" cy="259045"/>
    <xdr:sp macro="" textlink="">
      <xdr:nvSpPr>
        <xdr:cNvPr id="161" name="n_1mainValue債務償還比率">
          <a:extLst>
            <a:ext uri="{FF2B5EF4-FFF2-40B4-BE49-F238E27FC236}">
              <a16:creationId xmlns:a16="http://schemas.microsoft.com/office/drawing/2014/main" id="{D1ABF76F-4DD1-4BCA-8CB5-FF23C3484A6A}"/>
            </a:ext>
          </a:extLst>
        </xdr:cNvPr>
        <xdr:cNvSpPr txBox="1"/>
      </xdr:nvSpPr>
      <xdr:spPr>
        <a:xfrm>
          <a:off x="13836727" y="587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30237</xdr:rowOff>
    </xdr:from>
    <xdr:ext cx="469744" cy="259045"/>
    <xdr:sp macro="" textlink="">
      <xdr:nvSpPr>
        <xdr:cNvPr id="162" name="n_2mainValue債務償還比率">
          <a:extLst>
            <a:ext uri="{FF2B5EF4-FFF2-40B4-BE49-F238E27FC236}">
              <a16:creationId xmlns:a16="http://schemas.microsoft.com/office/drawing/2014/main" id="{94EFD51F-B134-40CB-81CC-8F2D689B528C}"/>
            </a:ext>
          </a:extLst>
        </xdr:cNvPr>
        <xdr:cNvSpPr txBox="1"/>
      </xdr:nvSpPr>
      <xdr:spPr>
        <a:xfrm>
          <a:off x="13087427" y="577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22768</xdr:rowOff>
    </xdr:from>
    <xdr:ext cx="469744" cy="259045"/>
    <xdr:sp macro="" textlink="">
      <xdr:nvSpPr>
        <xdr:cNvPr id="163" name="n_3mainValue債務償還比率">
          <a:extLst>
            <a:ext uri="{FF2B5EF4-FFF2-40B4-BE49-F238E27FC236}">
              <a16:creationId xmlns:a16="http://schemas.microsoft.com/office/drawing/2014/main" id="{F54E2F64-F8BF-445E-A5D8-2B3BF15C6951}"/>
            </a:ext>
          </a:extLst>
        </xdr:cNvPr>
        <xdr:cNvSpPr txBox="1"/>
      </xdr:nvSpPr>
      <xdr:spPr>
        <a:xfrm>
          <a:off x="12325427" y="59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162625</xdr:rowOff>
    </xdr:from>
    <xdr:ext cx="469744" cy="259045"/>
    <xdr:sp macro="" textlink="">
      <xdr:nvSpPr>
        <xdr:cNvPr id="164" name="n_4mainValue債務償還比率">
          <a:extLst>
            <a:ext uri="{FF2B5EF4-FFF2-40B4-BE49-F238E27FC236}">
              <a16:creationId xmlns:a16="http://schemas.microsoft.com/office/drawing/2014/main" id="{9997F9C9-DA29-4DC2-AEEE-90A579182F5D}"/>
            </a:ext>
          </a:extLst>
        </xdr:cNvPr>
        <xdr:cNvSpPr txBox="1"/>
      </xdr:nvSpPr>
      <xdr:spPr>
        <a:xfrm>
          <a:off x="11563427" y="624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89500EBB-2700-4A69-9196-64B4BD90C62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D3BF035D-1BD8-4D95-8FB9-236B32771A1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2EFFF714-B714-4731-A57D-D14DEF04729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6A8D0589-C125-43F2-9D11-651FAABCA7C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FC3C0733-7A03-4476-BFBC-8689AD03282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2A54FA22-5DCD-4FC8-8A12-8DD85F46E87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DFA1EE-AB29-406D-9E5C-625164897BB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0E504E-94D4-4675-AC04-A5B8B210DE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5F1722-51AD-4B28-997F-2E582AC221B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1E719C-A686-4E35-8AC3-6EB5B737240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8F5723-D1DA-4883-B28E-C90A76912A5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DDB8A7-B36E-4724-9E3D-DB7B704A3F0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31EB66-EC0D-40FB-8B4F-C52EAE1D5ED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88886B-7F35-4171-BFC4-9D00547898D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0F3536-DC0E-414B-9883-96CA179DF7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95A908-27A9-42B1-BFAD-EBBF19A4552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5,550
5,479
341.89
8,554,303
8,332,606
160,980
4,867,333
9,835,371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0E2C08-0B79-43F0-B54D-91EEFCE5D0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FE3065A-BDB4-4DBD-A96D-CCC814756BC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BF6959-7145-4578-BAAF-9C5EB198100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8586C2-560C-4C1F-8174-A92F095E778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900D66-479F-4CE1-B68B-0F1142ED6B8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5460ABC-DC29-4F18-99DC-E41098376ED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60C7455-A7AF-4E91-8D27-C023BBC597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E95A102-5E85-414E-80A5-FC63782AC64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217500A-2796-4F55-83E8-59CE2C3D0CE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55C931-3457-45E9-8949-7CBE825E5D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2713785-1988-47B2-8D48-7BAEFB40ECF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EFA4C3-99E8-4CAD-8039-1CBEE65A7F8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3C36E88-7BA3-4AB8-B774-B89576DE336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FB3A7B-46A6-4028-8838-CAD5F1B8C9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972237A-A64E-4BFC-B9B4-C03320EE076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0542575-EED6-43C2-8E00-7C01CDD88C7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061FE1E-A423-45E3-8704-EF2500C991E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3A4492F-719C-43B6-9D79-6AA6DAEDF01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284653-B44A-4329-A8BB-ACAE821C48C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B867BA1-2209-46F2-A1EE-EAA9C13E805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4E4D5D3-71DC-4526-8261-78B583D560B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DD154A0-2DED-4EA2-903E-E77E15BE406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8B7F6F8-676B-4092-8E1F-23A7B7B85B4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F13C16-7347-43DC-9FD3-426D1D422E3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8C1C458-5F51-481A-91ED-73AE36D0074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C98A279-8BC4-473B-BDC9-940B23AF6BB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DBCF57A-8FBE-48D5-A824-093223FA00B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9069F5-1FDA-4720-AFB5-A9C95479F23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6B663B-C1B0-44A4-94E4-B79A9CFB9BA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239DDC-92CD-4094-A290-572326CC642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F8BAD19-2871-49D1-8B25-5AAB3D646F4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31B5AE-6881-44C5-9021-0E8F68E14A5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4B8AE86-B7D5-4B00-A8BD-2E406E91A63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243884B-486E-4566-B782-95C57769B01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C14B076-A591-4A76-AD3B-B4A2F12E526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B7C7B27-FEFF-4E67-A7B4-EAB519D48CF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C8D8EEC-F1CB-48C5-A78A-576891E2AA2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1AA6AF6-8717-42E9-85A0-A6FF2E86491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35FE5FF-5541-4261-9BA8-4C6B75DDF4C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D419D53-868E-4951-A6B5-0171DD77912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3CF9679-3D4A-4D11-8472-F48944EC34D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167B836-8FC9-4FF8-950B-9F2AA6485BE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AE34ABA-3B04-48A1-832B-8077CE8FA4D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BA2AA9F-37B7-4C63-874C-C88BC5B9787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51AE3EA-F7D8-41D6-8C05-B60DB8F0907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0A1B211E-2C75-4491-9FC0-A7427DE7F4C8}"/>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5BD9037C-724B-44C0-856E-77AAE4053058}"/>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57F54FD5-F635-4810-AFC0-A7E098A99AEA}"/>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18A4C701-28EB-4AF8-9B5D-07F3A916F64E}"/>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17D0370E-E91A-48DF-8D7E-06AF6D0B9451}"/>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F1FA2898-6C65-4D92-9067-100EEDFCB0E9}"/>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6C87EB09-68EA-4041-AD35-AEAA8DE287C7}"/>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79C194C5-E266-4C1F-844F-C7EB290A60AC}"/>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2EF83C03-013D-4733-8275-B0826F918D49}"/>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D8F883FC-A43B-4986-AE29-6F525A7D6418}"/>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CF277359-5E78-4965-9E96-C649B5C3EDBB}"/>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1CE8512-9490-4181-AE61-DCB1062976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B051388-D7CB-4DB2-9652-97BDF3003DC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E4833B4-4A56-43FE-809C-9CEC1A9CE76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DA5D62A-0737-48F1-B953-1F402F7EFC0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E6B96E-A1A2-4F0F-9FCD-99A80463344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73" name="楕円 72">
          <a:extLst>
            <a:ext uri="{FF2B5EF4-FFF2-40B4-BE49-F238E27FC236}">
              <a16:creationId xmlns:a16="http://schemas.microsoft.com/office/drawing/2014/main" id="{E896BF19-3CD7-48F8-A9A8-8899DDDCF7D5}"/>
            </a:ext>
          </a:extLst>
        </xdr:cNvPr>
        <xdr:cNvSpPr/>
      </xdr:nvSpPr>
      <xdr:spPr>
        <a:xfrm>
          <a:off x="45847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43832</xdr:rowOff>
    </xdr:from>
    <xdr:ext cx="405111" cy="259045"/>
    <xdr:sp macro="" textlink="">
      <xdr:nvSpPr>
        <xdr:cNvPr id="74" name="【道路】&#10;有形固定資産減価償却率該当値テキスト">
          <a:extLst>
            <a:ext uri="{FF2B5EF4-FFF2-40B4-BE49-F238E27FC236}">
              <a16:creationId xmlns:a16="http://schemas.microsoft.com/office/drawing/2014/main" id="{E8180471-02B3-40E6-99E6-67EFD7BDF909}"/>
            </a:ext>
          </a:extLst>
        </xdr:cNvPr>
        <xdr:cNvSpPr txBox="1"/>
      </xdr:nvSpPr>
      <xdr:spPr>
        <a:xfrm>
          <a:off x="4673600"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31115</xdr:rowOff>
    </xdr:from>
    <xdr:to>
      <xdr:col>20</xdr:col>
      <xdr:colOff>38100</xdr:colOff>
      <xdr:row>38</xdr:row>
      <xdr:rowOff>132715</xdr:rowOff>
    </xdr:to>
    <xdr:sp macro="" textlink="">
      <xdr:nvSpPr>
        <xdr:cNvPr id="75" name="楕円 74">
          <a:extLst>
            <a:ext uri="{FF2B5EF4-FFF2-40B4-BE49-F238E27FC236}">
              <a16:creationId xmlns:a16="http://schemas.microsoft.com/office/drawing/2014/main" id="{74B8F302-E049-467D-BD8B-4035C8BED3A2}"/>
            </a:ext>
          </a:extLst>
        </xdr:cNvPr>
        <xdr:cNvSpPr/>
      </xdr:nvSpPr>
      <xdr:spPr>
        <a:xfrm>
          <a:off x="3746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81915</xdr:rowOff>
    </xdr:from>
    <xdr:to>
      <xdr:col>24</xdr:col>
      <xdr:colOff>63500</xdr:colOff>
      <xdr:row>38</xdr:row>
      <xdr:rowOff>116205</xdr:rowOff>
    </xdr:to>
    <xdr:cxnSp macro="">
      <xdr:nvCxnSpPr>
        <xdr:cNvPr id="76" name="直線コネクタ 75">
          <a:extLst>
            <a:ext uri="{FF2B5EF4-FFF2-40B4-BE49-F238E27FC236}">
              <a16:creationId xmlns:a16="http://schemas.microsoft.com/office/drawing/2014/main" id="{DCC8769A-CB56-443C-AF94-CF9FA7E59D0B}"/>
            </a:ext>
          </a:extLst>
        </xdr:cNvPr>
        <xdr:cNvCxnSpPr/>
      </xdr:nvCxnSpPr>
      <xdr:spPr>
        <a:xfrm>
          <a:off x="3797300" y="65970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166370</xdr:rowOff>
    </xdr:from>
    <xdr:to>
      <xdr:col>15</xdr:col>
      <xdr:colOff>101600</xdr:colOff>
      <xdr:row>38</xdr:row>
      <xdr:rowOff>96520</xdr:rowOff>
    </xdr:to>
    <xdr:sp macro="" textlink="">
      <xdr:nvSpPr>
        <xdr:cNvPr id="77" name="楕円 76">
          <a:extLst>
            <a:ext uri="{FF2B5EF4-FFF2-40B4-BE49-F238E27FC236}">
              <a16:creationId xmlns:a16="http://schemas.microsoft.com/office/drawing/2014/main" id="{B9BDA428-DC5D-457D-97BE-C91FE162A680}"/>
            </a:ext>
          </a:extLst>
        </xdr:cNvPr>
        <xdr:cNvSpPr/>
      </xdr:nvSpPr>
      <xdr:spPr>
        <a:xfrm>
          <a:off x="2857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45720</xdr:rowOff>
    </xdr:from>
    <xdr:to>
      <xdr:col>19</xdr:col>
      <xdr:colOff>177800</xdr:colOff>
      <xdr:row>38</xdr:row>
      <xdr:rowOff>81915</xdr:rowOff>
    </xdr:to>
    <xdr:cxnSp macro="">
      <xdr:nvCxnSpPr>
        <xdr:cNvPr id="78" name="直線コネクタ 77">
          <a:extLst>
            <a:ext uri="{FF2B5EF4-FFF2-40B4-BE49-F238E27FC236}">
              <a16:creationId xmlns:a16="http://schemas.microsoft.com/office/drawing/2014/main" id="{2D5E021C-72DB-467B-A4A2-7133DCA6B3A2}"/>
            </a:ext>
          </a:extLst>
        </xdr:cNvPr>
        <xdr:cNvCxnSpPr/>
      </xdr:nvCxnSpPr>
      <xdr:spPr>
        <a:xfrm>
          <a:off x="2908300" y="65608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79" name="楕円 78">
          <a:extLst>
            <a:ext uri="{FF2B5EF4-FFF2-40B4-BE49-F238E27FC236}">
              <a16:creationId xmlns:a16="http://schemas.microsoft.com/office/drawing/2014/main" id="{A9348F0A-3B3C-4228-9A01-AE05AD25526A}"/>
            </a:ext>
          </a:extLst>
        </xdr:cNvPr>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45720</xdr:rowOff>
    </xdr:to>
    <xdr:cxnSp macro="">
      <xdr:nvCxnSpPr>
        <xdr:cNvPr id="80" name="直線コネクタ 79">
          <a:extLst>
            <a:ext uri="{FF2B5EF4-FFF2-40B4-BE49-F238E27FC236}">
              <a16:creationId xmlns:a16="http://schemas.microsoft.com/office/drawing/2014/main" id="{22C132D8-C414-412F-B762-386DA43ABA47}"/>
            </a:ext>
          </a:extLst>
        </xdr:cNvPr>
        <xdr:cNvCxnSpPr/>
      </xdr:nvCxnSpPr>
      <xdr:spPr>
        <a:xfrm>
          <a:off x="2019300" y="6522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90170</xdr:rowOff>
    </xdr:from>
    <xdr:to>
      <xdr:col>6</xdr:col>
      <xdr:colOff>38100</xdr:colOff>
      <xdr:row>38</xdr:row>
      <xdr:rowOff>20320</xdr:rowOff>
    </xdr:to>
    <xdr:sp macro="" textlink="">
      <xdr:nvSpPr>
        <xdr:cNvPr id="81" name="楕円 80">
          <a:extLst>
            <a:ext uri="{FF2B5EF4-FFF2-40B4-BE49-F238E27FC236}">
              <a16:creationId xmlns:a16="http://schemas.microsoft.com/office/drawing/2014/main" id="{308D25DD-B177-4587-8E6D-E8D540BE50B6}"/>
            </a:ext>
          </a:extLst>
        </xdr:cNvPr>
        <xdr:cNvSpPr/>
      </xdr:nvSpPr>
      <xdr:spPr>
        <a:xfrm>
          <a:off x="1079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140970</xdr:rowOff>
    </xdr:from>
    <xdr:to>
      <xdr:col>10</xdr:col>
      <xdr:colOff>114300</xdr:colOff>
      <xdr:row>38</xdr:row>
      <xdr:rowOff>7620</xdr:rowOff>
    </xdr:to>
    <xdr:cxnSp macro="">
      <xdr:nvCxnSpPr>
        <xdr:cNvPr id="82" name="直線コネクタ 81">
          <a:extLst>
            <a:ext uri="{FF2B5EF4-FFF2-40B4-BE49-F238E27FC236}">
              <a16:creationId xmlns:a16="http://schemas.microsoft.com/office/drawing/2014/main" id="{016D412B-9201-4476-92FD-93BE1195CB0B}"/>
            </a:ext>
          </a:extLst>
        </xdr:cNvPr>
        <xdr:cNvCxnSpPr/>
      </xdr:nvCxnSpPr>
      <xdr:spPr>
        <a:xfrm>
          <a:off x="1130300" y="6484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58AB5EB4-9D0D-473B-8C2B-ED7C3F4AE9AD}"/>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EE3366F8-F3BC-4E48-A660-46153B7E7B59}"/>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D8461F7B-147F-451F-A2AD-AAF7B3A10F38}"/>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976DE711-1321-4367-8B64-E513A5EC5D54}"/>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123842</xdr:rowOff>
    </xdr:from>
    <xdr:ext cx="405111" cy="259045"/>
    <xdr:sp macro="" textlink="">
      <xdr:nvSpPr>
        <xdr:cNvPr id="87" name="n_1mainValue【道路】&#10;有形固定資産減価償却率">
          <a:extLst>
            <a:ext uri="{FF2B5EF4-FFF2-40B4-BE49-F238E27FC236}">
              <a16:creationId xmlns:a16="http://schemas.microsoft.com/office/drawing/2014/main" id="{CF3B1304-207C-4D4D-83E2-3D7168C99091}"/>
            </a:ext>
          </a:extLst>
        </xdr:cNvPr>
        <xdr:cNvSpPr txBox="1"/>
      </xdr:nvSpPr>
      <xdr:spPr>
        <a:xfrm>
          <a:off x="3582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8" name="n_2mainValue【道路】&#10;有形固定資産減価償却率">
          <a:extLst>
            <a:ext uri="{FF2B5EF4-FFF2-40B4-BE49-F238E27FC236}">
              <a16:creationId xmlns:a16="http://schemas.microsoft.com/office/drawing/2014/main" id="{CC5AF30F-0919-4A82-AE33-ED1ABDBCD670}"/>
            </a:ext>
          </a:extLst>
        </xdr:cNvPr>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74947</xdr:rowOff>
    </xdr:from>
    <xdr:ext cx="405111" cy="259045"/>
    <xdr:sp macro="" textlink="">
      <xdr:nvSpPr>
        <xdr:cNvPr id="89" name="n_3mainValue【道路】&#10;有形固定資産減価償却率">
          <a:extLst>
            <a:ext uri="{FF2B5EF4-FFF2-40B4-BE49-F238E27FC236}">
              <a16:creationId xmlns:a16="http://schemas.microsoft.com/office/drawing/2014/main" id="{BCD6BB56-F4EF-440F-B265-DD5B31DD6190}"/>
            </a:ext>
          </a:extLst>
        </xdr:cNvPr>
        <xdr:cNvSpPr txBox="1"/>
      </xdr:nvSpPr>
      <xdr:spPr>
        <a:xfrm>
          <a:off x="181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90" name="n_4mainValue【道路】&#10;有形固定資産減価償却率">
          <a:extLst>
            <a:ext uri="{FF2B5EF4-FFF2-40B4-BE49-F238E27FC236}">
              <a16:creationId xmlns:a16="http://schemas.microsoft.com/office/drawing/2014/main" id="{6E431B2E-E8DB-4ECE-8EFA-8390CD8C911C}"/>
            </a:ext>
          </a:extLst>
        </xdr:cNvPr>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FF3E083-537C-45CF-B135-FBC1FD3AF8B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28B62B5-1688-40B1-A2C0-B9032023444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0143096-8141-4F41-8888-F3C3C5B56D2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56922B7-28CE-44F4-8C92-7F362F6BFD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6775FFE-1248-40E9-A17C-FF5B1F9F918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DBA8BCC-6C90-4E24-8B3F-8E7EF7A13F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EE77ED6-E7A6-4920-9C5E-DBB83EA3076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BC32231-AEE7-4C24-A47D-0E5861AD756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5A6E231-557E-4800-974B-D5BB18B2AD8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B24A6EF-22AF-4A15-884A-E2D8C4BFC94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1CFFA8E-C5A2-4C60-9ACA-16D22186865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25CC112-8E7A-49B4-8B5B-6A35F011A0C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A100DCB-1389-40F8-8160-448159A7C75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B5FDA15-1CF6-4745-A04F-B88F8510434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66B9431-08AF-43A2-97D2-12F927AA311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3D0DD50-BE60-4154-99EB-5152EC48734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50009E8-4F74-4F28-A21B-DAE7A8D5027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DC4C1EF-800B-4738-9175-9AC1A344D12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D3347BD-2F5E-4646-A893-52231E08771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4CE5639F-EB97-4E9C-B469-5867F311E47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AAC3954-217A-46D9-8177-03ACDD39575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9860A99-257F-4A26-B6CF-6167D350842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816089B-C5F7-428F-9C43-844DDC6EB20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E4FE78AB-553C-46F3-9E24-54E8D75E85D3}"/>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83FE4C85-29B0-44D0-B873-6E844C6A26C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3B38DFC4-B2F0-4251-965C-6D34FF9513ED}"/>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45C9DBFD-C95F-45F0-B322-F1DA48BAF6FA}"/>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0CA3588D-42BE-4ED4-89AA-08821944B779}"/>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F7DF99FF-932D-4316-954D-4D3F7A85A2FC}"/>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B37463B1-54CE-4D4F-877C-3E5B432CBC02}"/>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27C792AE-E52F-4D3E-B3FA-EBF5B6DAF685}"/>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9FFD439F-B84E-422B-912A-3FDB565AA3C1}"/>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ECF1B0DF-0D83-45CE-8C4C-691EA570D95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04F0EB6A-F627-487E-B16F-47C2F140B710}"/>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6C6027B-2E15-4B73-8CC6-FD3C7F13F1B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67039F0-CF39-416F-AB6C-7E7FD8A66B4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0F1A577-04D0-4BE6-8583-76F0A330BB0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657C04B-915D-4C9E-8767-E72EA4367BF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1393CA7-C93D-425D-8714-395310015A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73533</xdr:rowOff>
    </xdr:from>
    <xdr:to>
      <xdr:col>55</xdr:col>
      <xdr:colOff>50800</xdr:colOff>
      <xdr:row>38</xdr:row>
      <xdr:rowOff>3683</xdr:rowOff>
    </xdr:to>
    <xdr:sp macro="" textlink="">
      <xdr:nvSpPr>
        <xdr:cNvPr id="130" name="楕円 129">
          <a:extLst>
            <a:ext uri="{FF2B5EF4-FFF2-40B4-BE49-F238E27FC236}">
              <a16:creationId xmlns:a16="http://schemas.microsoft.com/office/drawing/2014/main" id="{F2C4B550-AA91-4D5D-AF60-2D30FECA1175}"/>
            </a:ext>
          </a:extLst>
        </xdr:cNvPr>
        <xdr:cNvSpPr/>
      </xdr:nvSpPr>
      <xdr:spPr>
        <a:xfrm>
          <a:off x="10426700" y="641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96410</xdr:rowOff>
    </xdr:from>
    <xdr:ext cx="534377" cy="259045"/>
    <xdr:sp macro="" textlink="">
      <xdr:nvSpPr>
        <xdr:cNvPr id="131" name="【道路】&#10;一人当たり延長該当値テキスト">
          <a:extLst>
            <a:ext uri="{FF2B5EF4-FFF2-40B4-BE49-F238E27FC236}">
              <a16:creationId xmlns:a16="http://schemas.microsoft.com/office/drawing/2014/main" id="{7F3C1333-60C9-4BDA-B775-ACFB87B829FF}"/>
            </a:ext>
          </a:extLst>
        </xdr:cNvPr>
        <xdr:cNvSpPr txBox="1"/>
      </xdr:nvSpPr>
      <xdr:spPr>
        <a:xfrm>
          <a:off x="10515600" y="626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93828</xdr:rowOff>
    </xdr:from>
    <xdr:to>
      <xdr:col>50</xdr:col>
      <xdr:colOff>165100</xdr:colOff>
      <xdr:row>38</xdr:row>
      <xdr:rowOff>23978</xdr:rowOff>
    </xdr:to>
    <xdr:sp macro="" textlink="">
      <xdr:nvSpPr>
        <xdr:cNvPr id="132" name="楕円 131">
          <a:extLst>
            <a:ext uri="{FF2B5EF4-FFF2-40B4-BE49-F238E27FC236}">
              <a16:creationId xmlns:a16="http://schemas.microsoft.com/office/drawing/2014/main" id="{A65313A8-292C-4DBC-9ACE-48ED3B03CCC2}"/>
            </a:ext>
          </a:extLst>
        </xdr:cNvPr>
        <xdr:cNvSpPr/>
      </xdr:nvSpPr>
      <xdr:spPr>
        <a:xfrm>
          <a:off x="9588500" y="64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124333</xdr:rowOff>
    </xdr:from>
    <xdr:to>
      <xdr:col>55</xdr:col>
      <xdr:colOff>0</xdr:colOff>
      <xdr:row>37</xdr:row>
      <xdr:rowOff>144628</xdr:rowOff>
    </xdr:to>
    <xdr:cxnSp macro="">
      <xdr:nvCxnSpPr>
        <xdr:cNvPr id="133" name="直線コネクタ 132">
          <a:extLst>
            <a:ext uri="{FF2B5EF4-FFF2-40B4-BE49-F238E27FC236}">
              <a16:creationId xmlns:a16="http://schemas.microsoft.com/office/drawing/2014/main" id="{F06D63D1-AE28-4569-AF53-27C838BF972E}"/>
            </a:ext>
          </a:extLst>
        </xdr:cNvPr>
        <xdr:cNvCxnSpPr/>
      </xdr:nvCxnSpPr>
      <xdr:spPr>
        <a:xfrm flipV="1">
          <a:off x="9639300" y="6467983"/>
          <a:ext cx="8382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111646</xdr:rowOff>
    </xdr:from>
    <xdr:to>
      <xdr:col>46</xdr:col>
      <xdr:colOff>38100</xdr:colOff>
      <xdr:row>38</xdr:row>
      <xdr:rowOff>41796</xdr:rowOff>
    </xdr:to>
    <xdr:sp macro="" textlink="">
      <xdr:nvSpPr>
        <xdr:cNvPr id="134" name="楕円 133">
          <a:extLst>
            <a:ext uri="{FF2B5EF4-FFF2-40B4-BE49-F238E27FC236}">
              <a16:creationId xmlns:a16="http://schemas.microsoft.com/office/drawing/2014/main" id="{F40764E3-31CB-4B25-A686-98BCA0E80E2C}"/>
            </a:ext>
          </a:extLst>
        </xdr:cNvPr>
        <xdr:cNvSpPr/>
      </xdr:nvSpPr>
      <xdr:spPr>
        <a:xfrm>
          <a:off x="8699500" y="64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144628</xdr:rowOff>
    </xdr:from>
    <xdr:to>
      <xdr:col>50</xdr:col>
      <xdr:colOff>114300</xdr:colOff>
      <xdr:row>37</xdr:row>
      <xdr:rowOff>162446</xdr:rowOff>
    </xdr:to>
    <xdr:cxnSp macro="">
      <xdr:nvCxnSpPr>
        <xdr:cNvPr id="135" name="直線コネクタ 134">
          <a:extLst>
            <a:ext uri="{FF2B5EF4-FFF2-40B4-BE49-F238E27FC236}">
              <a16:creationId xmlns:a16="http://schemas.microsoft.com/office/drawing/2014/main" id="{423EDBC0-757E-4024-9242-2C0426A2590C}"/>
            </a:ext>
          </a:extLst>
        </xdr:cNvPr>
        <xdr:cNvCxnSpPr/>
      </xdr:nvCxnSpPr>
      <xdr:spPr>
        <a:xfrm flipV="1">
          <a:off x="8750300" y="6488278"/>
          <a:ext cx="889000" cy="1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135382</xdr:rowOff>
    </xdr:from>
    <xdr:to>
      <xdr:col>41</xdr:col>
      <xdr:colOff>101600</xdr:colOff>
      <xdr:row>38</xdr:row>
      <xdr:rowOff>65532</xdr:rowOff>
    </xdr:to>
    <xdr:sp macro="" textlink="">
      <xdr:nvSpPr>
        <xdr:cNvPr id="136" name="楕円 135">
          <a:extLst>
            <a:ext uri="{FF2B5EF4-FFF2-40B4-BE49-F238E27FC236}">
              <a16:creationId xmlns:a16="http://schemas.microsoft.com/office/drawing/2014/main" id="{7D0AFB14-28CD-4EF1-8668-990233DC0270}"/>
            </a:ext>
          </a:extLst>
        </xdr:cNvPr>
        <xdr:cNvSpPr/>
      </xdr:nvSpPr>
      <xdr:spPr>
        <a:xfrm>
          <a:off x="78105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162446</xdr:rowOff>
    </xdr:from>
    <xdr:to>
      <xdr:col>45</xdr:col>
      <xdr:colOff>177800</xdr:colOff>
      <xdr:row>38</xdr:row>
      <xdr:rowOff>14732</xdr:rowOff>
    </xdr:to>
    <xdr:cxnSp macro="">
      <xdr:nvCxnSpPr>
        <xdr:cNvPr id="137" name="直線コネクタ 136">
          <a:extLst>
            <a:ext uri="{FF2B5EF4-FFF2-40B4-BE49-F238E27FC236}">
              <a16:creationId xmlns:a16="http://schemas.microsoft.com/office/drawing/2014/main" id="{E4E086DA-BCB3-4F4A-B34E-A25464862CCC}"/>
            </a:ext>
          </a:extLst>
        </xdr:cNvPr>
        <xdr:cNvCxnSpPr/>
      </xdr:nvCxnSpPr>
      <xdr:spPr>
        <a:xfrm flipV="1">
          <a:off x="7861300" y="6506096"/>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148412</xdr:rowOff>
    </xdr:from>
    <xdr:to>
      <xdr:col>36</xdr:col>
      <xdr:colOff>165100</xdr:colOff>
      <xdr:row>38</xdr:row>
      <xdr:rowOff>78563</xdr:rowOff>
    </xdr:to>
    <xdr:sp macro="" textlink="">
      <xdr:nvSpPr>
        <xdr:cNvPr id="138" name="楕円 137">
          <a:extLst>
            <a:ext uri="{FF2B5EF4-FFF2-40B4-BE49-F238E27FC236}">
              <a16:creationId xmlns:a16="http://schemas.microsoft.com/office/drawing/2014/main" id="{6DF32BC8-0B0A-4622-B9DA-21871EAB7C7B}"/>
            </a:ext>
          </a:extLst>
        </xdr:cNvPr>
        <xdr:cNvSpPr/>
      </xdr:nvSpPr>
      <xdr:spPr>
        <a:xfrm>
          <a:off x="6921500" y="6492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14732</xdr:rowOff>
    </xdr:from>
    <xdr:to>
      <xdr:col>41</xdr:col>
      <xdr:colOff>50800</xdr:colOff>
      <xdr:row>38</xdr:row>
      <xdr:rowOff>27762</xdr:rowOff>
    </xdr:to>
    <xdr:cxnSp macro="">
      <xdr:nvCxnSpPr>
        <xdr:cNvPr id="139" name="直線コネクタ 138">
          <a:extLst>
            <a:ext uri="{FF2B5EF4-FFF2-40B4-BE49-F238E27FC236}">
              <a16:creationId xmlns:a16="http://schemas.microsoft.com/office/drawing/2014/main" id="{6A16023F-A564-4CCC-9AA5-1FF2EBB7E32B}"/>
            </a:ext>
          </a:extLst>
        </xdr:cNvPr>
        <xdr:cNvCxnSpPr/>
      </xdr:nvCxnSpPr>
      <xdr:spPr>
        <a:xfrm flipV="1">
          <a:off x="6972300" y="652983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C253D23D-7D76-4008-AEB9-8EDE793A80BE}"/>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D5DEB1D1-ACEE-4D78-953E-848E8A485157}"/>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a:extLst>
            <a:ext uri="{FF2B5EF4-FFF2-40B4-BE49-F238E27FC236}">
              <a16:creationId xmlns:a16="http://schemas.microsoft.com/office/drawing/2014/main" id="{7A12D533-76BE-4273-B615-AEBACB4BC3CE}"/>
            </a:ext>
          </a:extLst>
        </xdr:cNvPr>
        <xdr:cNvSpPr txBox="1"/>
      </xdr:nvSpPr>
      <xdr:spPr>
        <a:xfrm>
          <a:off x="7594111" y="6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BEFAA637-11ED-40B8-8721-2FD1C12BA2C4}"/>
            </a:ext>
          </a:extLst>
        </xdr:cNvPr>
        <xdr:cNvSpPr txBox="1"/>
      </xdr:nvSpPr>
      <xdr:spPr>
        <a:xfrm>
          <a:off x="6705111" y="68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40505</xdr:rowOff>
    </xdr:from>
    <xdr:ext cx="534377" cy="259045"/>
    <xdr:sp macro="" textlink="">
      <xdr:nvSpPr>
        <xdr:cNvPr id="144" name="n_1mainValue【道路】&#10;一人当たり延長">
          <a:extLst>
            <a:ext uri="{FF2B5EF4-FFF2-40B4-BE49-F238E27FC236}">
              <a16:creationId xmlns:a16="http://schemas.microsoft.com/office/drawing/2014/main" id="{7A8B82BC-BCD7-4524-8363-B319C62421FF}"/>
            </a:ext>
          </a:extLst>
        </xdr:cNvPr>
        <xdr:cNvSpPr txBox="1"/>
      </xdr:nvSpPr>
      <xdr:spPr>
        <a:xfrm>
          <a:off x="9359411" y="621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58323</xdr:rowOff>
    </xdr:from>
    <xdr:ext cx="534377" cy="259045"/>
    <xdr:sp macro="" textlink="">
      <xdr:nvSpPr>
        <xdr:cNvPr id="145" name="n_2mainValue【道路】&#10;一人当たり延長">
          <a:extLst>
            <a:ext uri="{FF2B5EF4-FFF2-40B4-BE49-F238E27FC236}">
              <a16:creationId xmlns:a16="http://schemas.microsoft.com/office/drawing/2014/main" id="{8DB75E41-74CD-483F-8EA0-EFDE5B929235}"/>
            </a:ext>
          </a:extLst>
        </xdr:cNvPr>
        <xdr:cNvSpPr txBox="1"/>
      </xdr:nvSpPr>
      <xdr:spPr>
        <a:xfrm>
          <a:off x="8483111" y="62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82059</xdr:rowOff>
    </xdr:from>
    <xdr:ext cx="534377" cy="259045"/>
    <xdr:sp macro="" textlink="">
      <xdr:nvSpPr>
        <xdr:cNvPr id="146" name="n_3mainValue【道路】&#10;一人当たり延長">
          <a:extLst>
            <a:ext uri="{FF2B5EF4-FFF2-40B4-BE49-F238E27FC236}">
              <a16:creationId xmlns:a16="http://schemas.microsoft.com/office/drawing/2014/main" id="{49AA598C-BAE5-4169-A95F-2D37FCF48530}"/>
            </a:ext>
          </a:extLst>
        </xdr:cNvPr>
        <xdr:cNvSpPr txBox="1"/>
      </xdr:nvSpPr>
      <xdr:spPr>
        <a:xfrm>
          <a:off x="7594111" y="62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95089</xdr:rowOff>
    </xdr:from>
    <xdr:ext cx="534377" cy="259045"/>
    <xdr:sp macro="" textlink="">
      <xdr:nvSpPr>
        <xdr:cNvPr id="147" name="n_4mainValue【道路】&#10;一人当たり延長">
          <a:extLst>
            <a:ext uri="{FF2B5EF4-FFF2-40B4-BE49-F238E27FC236}">
              <a16:creationId xmlns:a16="http://schemas.microsoft.com/office/drawing/2014/main" id="{8220CC5F-2101-44A5-BDBC-76578D74C0FF}"/>
            </a:ext>
          </a:extLst>
        </xdr:cNvPr>
        <xdr:cNvSpPr txBox="1"/>
      </xdr:nvSpPr>
      <xdr:spPr>
        <a:xfrm>
          <a:off x="6705111" y="626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0F552B8-4CCB-4630-8B1D-89892A36A82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7C88011-502F-4764-8513-6418AAC904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BDC59D3-7639-4687-A872-2006A54349F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B066E70-C7E3-4BA7-AEEE-1BC02A28785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B94D259-6115-4FD9-8D8E-44DEFB8A132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0F4CC36-2E8A-43E3-AA00-B9E5E7DA845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2871F10-1A01-45A7-BAA5-F1786E2494F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DE579C3-B54D-4260-A679-163547721CA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22991BA-EB2A-4AC1-87BE-64C9A48015D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27525E0-120B-4E35-AF05-073E32D07AE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7DE5D4F-DBA6-45AD-AED2-FEEC4586611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AA7330B-02FF-4790-9F9E-FA2CFCD4D12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1D1192C-7D57-4AC8-9885-6D474A5CD87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8C42AC1-6DF8-4B50-A388-ACA09A13151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1B03118-FA88-4B1E-8169-7F3FD91F68A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2411F98-9580-4DF9-B030-BA4D34A41D2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EB63436-28FB-4F7F-B854-26AD921CC09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997CAEE-ED92-4D06-B515-8D3839F912E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7DB57A5-9527-4B8A-9EC2-5A8425286AC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EB6EFD0-F5B2-4B2B-A7A0-99A705397BE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95D7C4E-C52D-4839-A6EA-C3FC629C62C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11A9C63-5CEE-4831-AE98-D2CC03DC385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02990EA-C087-4295-812E-4A28FD81006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2CAD25D-0E66-4BF2-B8B7-25624981639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06E179B-184B-4A4E-B9A3-DA760AC2D9E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8B1B0694-B816-4BD9-8F88-B1E23839887F}"/>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E704276-23AF-464E-B78E-7AFA69383BB7}"/>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16C07B2A-A5AD-414E-B9AD-43492C06F284}"/>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4CC32BA-0D9E-4D48-B2BA-776D0452BE37}"/>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3928976E-9D51-4A3D-A182-4F0661F5E3EB}"/>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AAF0884-E35B-4CB3-9586-CB128EBA1DFE}"/>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E15BD364-FE8F-49A7-9DFB-3A9FD98E309C}"/>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450BA547-DDB5-47EA-9C05-30451AB820FB}"/>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8573BEB4-E203-4200-80FB-3600AEC8D9FC}"/>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3CE575EF-E68A-447D-832E-414A8B6BECE4}"/>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A77A72B4-2D1D-4A23-885A-6A10FE1B30D2}"/>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9370EE6-B406-45DC-8A14-1DBFEAC3F96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AFA31D1-E676-41AA-AD60-0D49DF3C33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DAFBD02-E4A6-4117-B186-D004A894A7D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DBBB95B-DB29-4DA0-B647-8292836010D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C90E663-6B16-405B-B7D8-300ED6A6986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73297</xdr:rowOff>
    </xdr:from>
    <xdr:to>
      <xdr:col>24</xdr:col>
      <xdr:colOff>114300</xdr:colOff>
      <xdr:row>63</xdr:row>
      <xdr:rowOff>3447</xdr:rowOff>
    </xdr:to>
    <xdr:sp macro="" textlink="">
      <xdr:nvSpPr>
        <xdr:cNvPr id="189" name="楕円 188">
          <a:extLst>
            <a:ext uri="{FF2B5EF4-FFF2-40B4-BE49-F238E27FC236}">
              <a16:creationId xmlns:a16="http://schemas.microsoft.com/office/drawing/2014/main" id="{61465973-AD7F-4E00-9A37-554D17521760}"/>
            </a:ext>
          </a:extLst>
        </xdr:cNvPr>
        <xdr:cNvSpPr/>
      </xdr:nvSpPr>
      <xdr:spPr>
        <a:xfrm>
          <a:off x="45847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51724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9B8852B-68EA-4E33-A9D9-D299CC8B9B2B}"/>
            </a:ext>
          </a:extLst>
        </xdr:cNvPr>
        <xdr:cNvSpPr txBox="1"/>
      </xdr:nvSpPr>
      <xdr:spPr>
        <a:xfrm>
          <a:off x="4673600"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60234</xdr:rowOff>
    </xdr:from>
    <xdr:to>
      <xdr:col>20</xdr:col>
      <xdr:colOff>38100</xdr:colOff>
      <xdr:row>62</xdr:row>
      <xdr:rowOff>161834</xdr:rowOff>
    </xdr:to>
    <xdr:sp macro="" textlink="">
      <xdr:nvSpPr>
        <xdr:cNvPr id="191" name="楕円 190">
          <a:extLst>
            <a:ext uri="{FF2B5EF4-FFF2-40B4-BE49-F238E27FC236}">
              <a16:creationId xmlns:a16="http://schemas.microsoft.com/office/drawing/2014/main" id="{DC6136EA-6D3A-4CD3-84FC-528B3D241BBE}"/>
            </a:ext>
          </a:extLst>
        </xdr:cNvPr>
        <xdr:cNvSpPr/>
      </xdr:nvSpPr>
      <xdr:spPr>
        <a:xfrm>
          <a:off x="3746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111034</xdr:rowOff>
    </xdr:from>
    <xdr:to>
      <xdr:col>24</xdr:col>
      <xdr:colOff>63500</xdr:colOff>
      <xdr:row>62</xdr:row>
      <xdr:rowOff>124097</xdr:rowOff>
    </xdr:to>
    <xdr:cxnSp macro="">
      <xdr:nvCxnSpPr>
        <xdr:cNvPr id="192" name="直線コネクタ 191">
          <a:extLst>
            <a:ext uri="{FF2B5EF4-FFF2-40B4-BE49-F238E27FC236}">
              <a16:creationId xmlns:a16="http://schemas.microsoft.com/office/drawing/2014/main" id="{ACC065C7-82D2-41D4-9774-D324B7774904}"/>
            </a:ext>
          </a:extLst>
        </xdr:cNvPr>
        <xdr:cNvCxnSpPr/>
      </xdr:nvCxnSpPr>
      <xdr:spPr>
        <a:xfrm>
          <a:off x="3797300" y="1074093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42273</xdr:rowOff>
    </xdr:from>
    <xdr:to>
      <xdr:col>15</xdr:col>
      <xdr:colOff>101600</xdr:colOff>
      <xdr:row>62</xdr:row>
      <xdr:rowOff>143873</xdr:rowOff>
    </xdr:to>
    <xdr:sp macro="" textlink="">
      <xdr:nvSpPr>
        <xdr:cNvPr id="193" name="楕円 192">
          <a:extLst>
            <a:ext uri="{FF2B5EF4-FFF2-40B4-BE49-F238E27FC236}">
              <a16:creationId xmlns:a16="http://schemas.microsoft.com/office/drawing/2014/main" id="{C594767A-2504-4A33-BE24-F29C2B56F3E6}"/>
            </a:ext>
          </a:extLst>
        </xdr:cNvPr>
        <xdr:cNvSpPr/>
      </xdr:nvSpPr>
      <xdr:spPr>
        <a:xfrm>
          <a:off x="2857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93073</xdr:rowOff>
    </xdr:from>
    <xdr:to>
      <xdr:col>19</xdr:col>
      <xdr:colOff>177800</xdr:colOff>
      <xdr:row>62</xdr:row>
      <xdr:rowOff>111034</xdr:rowOff>
    </xdr:to>
    <xdr:cxnSp macro="">
      <xdr:nvCxnSpPr>
        <xdr:cNvPr id="194" name="直線コネクタ 193">
          <a:extLst>
            <a:ext uri="{FF2B5EF4-FFF2-40B4-BE49-F238E27FC236}">
              <a16:creationId xmlns:a16="http://schemas.microsoft.com/office/drawing/2014/main" id="{2F42B866-EA62-4F77-8EEB-2C269BB747D1}"/>
            </a:ext>
          </a:extLst>
        </xdr:cNvPr>
        <xdr:cNvCxnSpPr/>
      </xdr:nvCxnSpPr>
      <xdr:spPr>
        <a:xfrm>
          <a:off x="2908300" y="1072297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24312</xdr:rowOff>
    </xdr:from>
    <xdr:to>
      <xdr:col>10</xdr:col>
      <xdr:colOff>165100</xdr:colOff>
      <xdr:row>62</xdr:row>
      <xdr:rowOff>125912</xdr:rowOff>
    </xdr:to>
    <xdr:sp macro="" textlink="">
      <xdr:nvSpPr>
        <xdr:cNvPr id="195" name="楕円 194">
          <a:extLst>
            <a:ext uri="{FF2B5EF4-FFF2-40B4-BE49-F238E27FC236}">
              <a16:creationId xmlns:a16="http://schemas.microsoft.com/office/drawing/2014/main" id="{A00C5258-73C8-4CF9-B470-9194C5295A4A}"/>
            </a:ext>
          </a:extLst>
        </xdr:cNvPr>
        <xdr:cNvSpPr/>
      </xdr:nvSpPr>
      <xdr:spPr>
        <a:xfrm>
          <a:off x="1968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75112</xdr:rowOff>
    </xdr:from>
    <xdr:to>
      <xdr:col>15</xdr:col>
      <xdr:colOff>50800</xdr:colOff>
      <xdr:row>62</xdr:row>
      <xdr:rowOff>93073</xdr:rowOff>
    </xdr:to>
    <xdr:cxnSp macro="">
      <xdr:nvCxnSpPr>
        <xdr:cNvPr id="196" name="直線コネクタ 195">
          <a:extLst>
            <a:ext uri="{FF2B5EF4-FFF2-40B4-BE49-F238E27FC236}">
              <a16:creationId xmlns:a16="http://schemas.microsoft.com/office/drawing/2014/main" id="{3A0C5E49-DF63-4497-BAFB-821A4F614D53}"/>
            </a:ext>
          </a:extLst>
        </xdr:cNvPr>
        <xdr:cNvCxnSpPr/>
      </xdr:nvCxnSpPr>
      <xdr:spPr>
        <a:xfrm>
          <a:off x="2019300" y="107050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6350</xdr:rowOff>
    </xdr:from>
    <xdr:to>
      <xdr:col>6</xdr:col>
      <xdr:colOff>38100</xdr:colOff>
      <xdr:row>62</xdr:row>
      <xdr:rowOff>107950</xdr:rowOff>
    </xdr:to>
    <xdr:sp macro="" textlink="">
      <xdr:nvSpPr>
        <xdr:cNvPr id="197" name="楕円 196">
          <a:extLst>
            <a:ext uri="{FF2B5EF4-FFF2-40B4-BE49-F238E27FC236}">
              <a16:creationId xmlns:a16="http://schemas.microsoft.com/office/drawing/2014/main" id="{FFFDE109-1C5D-4497-9400-70FA5FB2B778}"/>
            </a:ext>
          </a:extLst>
        </xdr:cNvPr>
        <xdr:cNvSpPr/>
      </xdr:nvSpPr>
      <xdr:spPr>
        <a:xfrm>
          <a:off x="1079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57150</xdr:rowOff>
    </xdr:from>
    <xdr:to>
      <xdr:col>10</xdr:col>
      <xdr:colOff>114300</xdr:colOff>
      <xdr:row>62</xdr:row>
      <xdr:rowOff>75112</xdr:rowOff>
    </xdr:to>
    <xdr:cxnSp macro="">
      <xdr:nvCxnSpPr>
        <xdr:cNvPr id="198" name="直線コネクタ 197">
          <a:extLst>
            <a:ext uri="{FF2B5EF4-FFF2-40B4-BE49-F238E27FC236}">
              <a16:creationId xmlns:a16="http://schemas.microsoft.com/office/drawing/2014/main" id="{C093A168-7B68-4EE7-AE41-7C0C7732D8C7}"/>
            </a:ext>
          </a:extLst>
        </xdr:cNvPr>
        <xdr:cNvCxnSpPr/>
      </xdr:nvCxnSpPr>
      <xdr:spPr>
        <a:xfrm>
          <a:off x="1130300" y="1068705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C27A5FB-FF1D-41F6-AF53-539C93C4817F}"/>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6F0281C-5504-44D0-8923-F9CA09B5BD59}"/>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AD83EA0-ECC9-4117-8EDC-0A15A2E79A27}"/>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491665A-2440-46FB-AA32-BEEE84BB32EA}"/>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152961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055C81B-00D0-4907-9651-6FF4C39AAA63}"/>
            </a:ext>
          </a:extLst>
        </xdr:cNvPr>
        <xdr:cNvSpPr txBox="1"/>
      </xdr:nvSpPr>
      <xdr:spPr>
        <a:xfrm>
          <a:off x="35820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135000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34C9FA3-C28B-4464-82BB-A9D571183028}"/>
            </a:ext>
          </a:extLst>
        </xdr:cNvPr>
        <xdr:cNvSpPr txBox="1"/>
      </xdr:nvSpPr>
      <xdr:spPr>
        <a:xfrm>
          <a:off x="2705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117039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6E7647A-94BF-46D9-B0B8-0289E5CA0AB7}"/>
            </a:ext>
          </a:extLst>
        </xdr:cNvPr>
        <xdr:cNvSpPr txBox="1"/>
      </xdr:nvSpPr>
      <xdr:spPr>
        <a:xfrm>
          <a:off x="1816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99077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9498EBB-0ADA-4B7F-A1A8-2BD2C92E9CC8}"/>
            </a:ext>
          </a:extLst>
        </xdr:cNvPr>
        <xdr:cNvSpPr txBox="1"/>
      </xdr:nvSpPr>
      <xdr:spPr>
        <a:xfrm>
          <a:off x="927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3A89875-27F6-4385-9B74-8EED1776B20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67B6232-102C-438A-96B7-A73E592AF41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A8B94EB-A6A0-48A7-B5FC-423A5D0F2A1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5C8BE12-E87D-411A-B7D0-C7EC7236C60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4EA7397-89AA-41ED-8009-88EF2B2F6A5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AB5BFC7-6A62-495A-A4D4-0389BCE9CFB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252EA72-F524-4957-B8F5-59AB2513BD2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92F40BE-D100-4FE2-974A-1E82734AA0C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3295325-4887-41FB-BFA8-DA088DB703D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0EC5743-AEFE-443A-B25D-8A07C3C4DE2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E166668-11F3-44B5-9E04-D09D19FD45E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52813B7-B44A-46B2-9B9C-65F0BAE9585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3F5975E-1C18-45F0-BEBD-BFFB52302D7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B35D9896-B10E-4B61-A415-DF7FCAD45B7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97D5F64-9125-4917-9C04-9DF82DD378E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3B57309C-0BA4-4775-86B0-3B3CD4A046A5}"/>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BD5245B-00A3-456E-85E8-19C3BB7FD0C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4B40E0EF-250F-41A5-BC88-15AC936CFBF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F22D128-8E49-425F-AC31-1090A093514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C97CA7E-AE01-483F-9F70-897B07467C8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B9F31DD-0E25-4CD6-91BB-C6DB5DAA407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97354890-89EE-4CD9-8AED-54DD4DA5F83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5CE5E6E-CD03-4C7F-992B-DEFADC3116E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7A5E8AC7-8228-4248-A32B-A609A5B01246}"/>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60349D5-61EA-4021-A35C-A72211E4FC9F}"/>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C0C5DF5F-7B76-4283-A1C5-E00C47FAE99B}"/>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3A3B2AE-5028-4B7C-BF6F-8638B1224E0F}"/>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A3B82CBD-EFF3-41D3-9450-C2108132B973}"/>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8E2D230-D1C0-4F6B-A414-34130696ED02}"/>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00C965E6-BC6A-4840-9EBF-254C276AA303}"/>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6627EE19-02E8-4692-8219-B1967B84F255}"/>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F0A7F9E7-9160-44F7-B837-3678B0A5FC70}"/>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851EE3FB-6C33-40B3-9300-1BA1E30C5AF1}"/>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2E3741A7-5148-4BCB-A9C7-EC0965D515FD}"/>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C462ECD-A493-4774-B36D-FCE55C3EDB8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E1F788E-2560-4F69-83CD-41DFE9C520F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3B2B48D-97EF-4D4A-8B72-F2BFAD14D0D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A536641-5EF7-444C-B4EC-68C4C09C811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D6B0B91-D637-42EB-9441-EABC10CE817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109675</xdr:rowOff>
    </xdr:from>
    <xdr:to>
      <xdr:col>55</xdr:col>
      <xdr:colOff>50800</xdr:colOff>
      <xdr:row>58</xdr:row>
      <xdr:rowOff>39825</xdr:rowOff>
    </xdr:to>
    <xdr:sp macro="" textlink="">
      <xdr:nvSpPr>
        <xdr:cNvPr id="246" name="楕円 245">
          <a:extLst>
            <a:ext uri="{FF2B5EF4-FFF2-40B4-BE49-F238E27FC236}">
              <a16:creationId xmlns:a16="http://schemas.microsoft.com/office/drawing/2014/main" id="{6A8914E3-C9EE-465E-A711-1C5B665B27C3}"/>
            </a:ext>
          </a:extLst>
        </xdr:cNvPr>
        <xdr:cNvSpPr/>
      </xdr:nvSpPr>
      <xdr:spPr>
        <a:xfrm>
          <a:off x="10426700" y="988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132552</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45E15D85-6175-4E7D-A4A7-DBF8710FCEE5}"/>
            </a:ext>
          </a:extLst>
        </xdr:cNvPr>
        <xdr:cNvSpPr txBox="1"/>
      </xdr:nvSpPr>
      <xdr:spPr>
        <a:xfrm>
          <a:off x="10515600" y="97337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42840</xdr:rowOff>
    </xdr:from>
    <xdr:to>
      <xdr:col>50</xdr:col>
      <xdr:colOff>165100</xdr:colOff>
      <xdr:row>55</xdr:row>
      <xdr:rowOff>144440</xdr:rowOff>
    </xdr:to>
    <xdr:sp macro="" textlink="">
      <xdr:nvSpPr>
        <xdr:cNvPr id="248" name="楕円 247">
          <a:extLst>
            <a:ext uri="{FF2B5EF4-FFF2-40B4-BE49-F238E27FC236}">
              <a16:creationId xmlns:a16="http://schemas.microsoft.com/office/drawing/2014/main" id="{528EA912-4789-4C03-BE1E-4E404E120F64}"/>
            </a:ext>
          </a:extLst>
        </xdr:cNvPr>
        <xdr:cNvSpPr/>
      </xdr:nvSpPr>
      <xdr:spPr>
        <a:xfrm>
          <a:off x="9588500" y="94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93640</xdr:rowOff>
    </xdr:from>
    <xdr:to>
      <xdr:col>55</xdr:col>
      <xdr:colOff>0</xdr:colOff>
      <xdr:row>57</xdr:row>
      <xdr:rowOff>160475</xdr:rowOff>
    </xdr:to>
    <xdr:cxnSp macro="">
      <xdr:nvCxnSpPr>
        <xdr:cNvPr id="249" name="直線コネクタ 248">
          <a:extLst>
            <a:ext uri="{FF2B5EF4-FFF2-40B4-BE49-F238E27FC236}">
              <a16:creationId xmlns:a16="http://schemas.microsoft.com/office/drawing/2014/main" id="{5E626619-5A90-429A-8E5E-1D9345FA042F}"/>
            </a:ext>
          </a:extLst>
        </xdr:cNvPr>
        <xdr:cNvCxnSpPr/>
      </xdr:nvCxnSpPr>
      <xdr:spPr>
        <a:xfrm>
          <a:off x="9639300" y="9523390"/>
          <a:ext cx="838200" cy="40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79413</xdr:rowOff>
    </xdr:from>
    <xdr:to>
      <xdr:col>46</xdr:col>
      <xdr:colOff>38100</xdr:colOff>
      <xdr:row>56</xdr:row>
      <xdr:rowOff>9563</xdr:rowOff>
    </xdr:to>
    <xdr:sp macro="" textlink="">
      <xdr:nvSpPr>
        <xdr:cNvPr id="250" name="楕円 249">
          <a:extLst>
            <a:ext uri="{FF2B5EF4-FFF2-40B4-BE49-F238E27FC236}">
              <a16:creationId xmlns:a16="http://schemas.microsoft.com/office/drawing/2014/main" id="{3AA728D3-77C6-4280-A1F0-C8697CDBC524}"/>
            </a:ext>
          </a:extLst>
        </xdr:cNvPr>
        <xdr:cNvSpPr/>
      </xdr:nvSpPr>
      <xdr:spPr>
        <a:xfrm>
          <a:off x="8699500" y="950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93640</xdr:rowOff>
    </xdr:from>
    <xdr:to>
      <xdr:col>50</xdr:col>
      <xdr:colOff>114300</xdr:colOff>
      <xdr:row>55</xdr:row>
      <xdr:rowOff>130213</xdr:rowOff>
    </xdr:to>
    <xdr:cxnSp macro="">
      <xdr:nvCxnSpPr>
        <xdr:cNvPr id="251" name="直線コネクタ 250">
          <a:extLst>
            <a:ext uri="{FF2B5EF4-FFF2-40B4-BE49-F238E27FC236}">
              <a16:creationId xmlns:a16="http://schemas.microsoft.com/office/drawing/2014/main" id="{6C745A6D-781D-4575-8E83-926E808FBA64}"/>
            </a:ext>
          </a:extLst>
        </xdr:cNvPr>
        <xdr:cNvCxnSpPr/>
      </xdr:nvCxnSpPr>
      <xdr:spPr>
        <a:xfrm flipV="1">
          <a:off x="8750300" y="9523390"/>
          <a:ext cx="889000" cy="3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130391</xdr:rowOff>
    </xdr:from>
    <xdr:to>
      <xdr:col>41</xdr:col>
      <xdr:colOff>101600</xdr:colOff>
      <xdr:row>56</xdr:row>
      <xdr:rowOff>60541</xdr:rowOff>
    </xdr:to>
    <xdr:sp macro="" textlink="">
      <xdr:nvSpPr>
        <xdr:cNvPr id="252" name="楕円 251">
          <a:extLst>
            <a:ext uri="{FF2B5EF4-FFF2-40B4-BE49-F238E27FC236}">
              <a16:creationId xmlns:a16="http://schemas.microsoft.com/office/drawing/2014/main" id="{4B963D72-C79E-49BA-9A41-28FA60DCB45F}"/>
            </a:ext>
          </a:extLst>
        </xdr:cNvPr>
        <xdr:cNvSpPr/>
      </xdr:nvSpPr>
      <xdr:spPr>
        <a:xfrm>
          <a:off x="7810500" y="95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130213</xdr:rowOff>
    </xdr:from>
    <xdr:to>
      <xdr:col>45</xdr:col>
      <xdr:colOff>177800</xdr:colOff>
      <xdr:row>56</xdr:row>
      <xdr:rowOff>9741</xdr:rowOff>
    </xdr:to>
    <xdr:cxnSp macro="">
      <xdr:nvCxnSpPr>
        <xdr:cNvPr id="253" name="直線コネクタ 252">
          <a:extLst>
            <a:ext uri="{FF2B5EF4-FFF2-40B4-BE49-F238E27FC236}">
              <a16:creationId xmlns:a16="http://schemas.microsoft.com/office/drawing/2014/main" id="{7FF043DA-7048-431B-A4A2-81FC0DA5318E}"/>
            </a:ext>
          </a:extLst>
        </xdr:cNvPr>
        <xdr:cNvCxnSpPr/>
      </xdr:nvCxnSpPr>
      <xdr:spPr>
        <a:xfrm flipV="1">
          <a:off x="7861300" y="9559963"/>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156827</xdr:rowOff>
    </xdr:from>
    <xdr:to>
      <xdr:col>36</xdr:col>
      <xdr:colOff>165100</xdr:colOff>
      <xdr:row>56</xdr:row>
      <xdr:rowOff>86977</xdr:rowOff>
    </xdr:to>
    <xdr:sp macro="" textlink="">
      <xdr:nvSpPr>
        <xdr:cNvPr id="254" name="楕円 253">
          <a:extLst>
            <a:ext uri="{FF2B5EF4-FFF2-40B4-BE49-F238E27FC236}">
              <a16:creationId xmlns:a16="http://schemas.microsoft.com/office/drawing/2014/main" id="{2CD81EDC-79AB-45C6-9E5A-43B421B5D282}"/>
            </a:ext>
          </a:extLst>
        </xdr:cNvPr>
        <xdr:cNvSpPr/>
      </xdr:nvSpPr>
      <xdr:spPr>
        <a:xfrm>
          <a:off x="6921500" y="95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9741</xdr:rowOff>
    </xdr:from>
    <xdr:to>
      <xdr:col>41</xdr:col>
      <xdr:colOff>50800</xdr:colOff>
      <xdr:row>56</xdr:row>
      <xdr:rowOff>36177</xdr:rowOff>
    </xdr:to>
    <xdr:cxnSp macro="">
      <xdr:nvCxnSpPr>
        <xdr:cNvPr id="255" name="直線コネクタ 254">
          <a:extLst>
            <a:ext uri="{FF2B5EF4-FFF2-40B4-BE49-F238E27FC236}">
              <a16:creationId xmlns:a16="http://schemas.microsoft.com/office/drawing/2014/main" id="{45FA1B0A-2889-4F27-8254-2AC04718D25E}"/>
            </a:ext>
          </a:extLst>
        </xdr:cNvPr>
        <xdr:cNvCxnSpPr/>
      </xdr:nvCxnSpPr>
      <xdr:spPr>
        <a:xfrm flipV="1">
          <a:off x="6972300" y="9610941"/>
          <a:ext cx="889000" cy="2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288B61D-09AE-471B-88C2-65184706ACDD}"/>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A56CAD0-1CB9-46E0-9158-265D89E1C3DD}"/>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39AD434-A2D5-449C-B808-4294864F9B90}"/>
            </a:ext>
          </a:extLst>
        </xdr:cNvPr>
        <xdr:cNvSpPr txBox="1"/>
      </xdr:nvSpPr>
      <xdr:spPr>
        <a:xfrm>
          <a:off x="7561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15A643E-0E42-4EF7-899C-9912FE5D382F}"/>
            </a:ext>
          </a:extLst>
        </xdr:cNvPr>
        <xdr:cNvSpPr txBox="1"/>
      </xdr:nvSpPr>
      <xdr:spPr>
        <a:xfrm>
          <a:off x="6672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53</xdr:row>
      <xdr:rowOff>160967</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B2A4AF25-DF1D-4B55-B4F7-615099337A76}"/>
            </a:ext>
          </a:extLst>
        </xdr:cNvPr>
        <xdr:cNvSpPr txBox="1"/>
      </xdr:nvSpPr>
      <xdr:spPr>
        <a:xfrm>
          <a:off x="9281505" y="92478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26090</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E235EE4D-ACB9-408E-A11A-A848DAB94749}"/>
            </a:ext>
          </a:extLst>
        </xdr:cNvPr>
        <xdr:cNvSpPr txBox="1"/>
      </xdr:nvSpPr>
      <xdr:spPr>
        <a:xfrm>
          <a:off x="8405205" y="9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77068</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92FB487C-375B-49B2-8DC4-4E169EED3843}"/>
            </a:ext>
          </a:extLst>
        </xdr:cNvPr>
        <xdr:cNvSpPr txBox="1"/>
      </xdr:nvSpPr>
      <xdr:spPr>
        <a:xfrm>
          <a:off x="7516205" y="93353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103504</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5158AEA7-7628-4B19-B531-7597B8E5A0F2}"/>
            </a:ext>
          </a:extLst>
        </xdr:cNvPr>
        <xdr:cNvSpPr txBox="1"/>
      </xdr:nvSpPr>
      <xdr:spPr>
        <a:xfrm>
          <a:off x="6627205" y="9361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C21A227-F473-49D9-B5D6-DA9EC8AC1EE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978021A-BECE-42B3-9EA4-CCB910FA854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4953054-B68C-4466-BE60-8DD51F56EBA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0AE338D-6459-4807-BA3D-6A3AA30764B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BC3A148-7155-402A-9577-9B82E5BEB36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CBD40E9-7D52-45F4-831B-D2F955F213D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EF14236-542F-4C88-9EB4-FF15D97E13A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7D407BC-7B34-42BE-8907-EBA48B0095C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3F62F9A-5ADD-4FA4-9628-E72EA4A8695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27E3D0D-A8FF-445A-8B0A-F9D0D82D081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63056AD-E988-4A92-9E56-F18166D08BB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DC45473-1E7F-4257-83A9-28C5BFF8BB4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1C3FBAB-1204-4710-8EF0-CCD5A5C1A0B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71AD0EE-F413-4F5D-A52E-8A4E5503698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9E3CF12-2C93-4287-B495-169A3AC2837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E3A834A-8C38-48AD-9F94-1731828AB27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A22ADDF-3325-46BB-9CBF-E820EE26C34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7276461-6911-4FE7-ACAB-00A6ECAA47C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016AA7D-0F63-42DB-910B-7D55E144DC8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E5AE726-F4DF-44CC-BC4D-7FAAE79CAAF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E804D1F9-F490-4C9C-99BB-72B7BB7F3A0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902CEE9-9CB3-40E4-AC7E-E6AEDF20362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836856C-EC42-4E6F-B907-9611D962CB6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D03C297-2F56-4DF8-AA86-C3EE9FEB653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3E538AF-6139-4125-A098-254956B4BC2C}"/>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29D9701-C105-4870-9335-6FB86DAF587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B196ACF-5255-41BF-B740-7038149B50D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B5BF7F7-065A-405E-B331-299B0308510F}"/>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69917C68-C7E0-460E-90DA-43A3E8308987}"/>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60A7214-7420-4D9C-98CF-04126D565BCD}"/>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FBF6640F-1CCD-4E30-A85D-626156B60862}"/>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E1C7EC36-785E-47F4-9BC7-20D62AE15F65}"/>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4EEEEC17-DF16-4E42-BD6B-672411B97509}"/>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ACA0D62E-5AA9-45D8-AE32-CD60B86BEA16}"/>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5F767B45-F043-4F0D-AE4B-1E6B8197518A}"/>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D04844A-FFB0-4418-97A9-959A1852773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399529F-C6A0-482B-AF72-AC5A981E88F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0476363-491F-4868-98D2-0574073F299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B222160-C6E1-45BA-A81E-C38AE6263B3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344C876-DCD7-42E6-836D-CB334DFFB6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90170</xdr:rowOff>
    </xdr:from>
    <xdr:to>
      <xdr:col>24</xdr:col>
      <xdr:colOff>114300</xdr:colOff>
      <xdr:row>86</xdr:row>
      <xdr:rowOff>20320</xdr:rowOff>
    </xdr:to>
    <xdr:sp macro="" textlink="">
      <xdr:nvSpPr>
        <xdr:cNvPr id="304" name="楕円 303">
          <a:extLst>
            <a:ext uri="{FF2B5EF4-FFF2-40B4-BE49-F238E27FC236}">
              <a16:creationId xmlns:a16="http://schemas.microsoft.com/office/drawing/2014/main" id="{9D9F6714-48D4-4D77-8561-473290C52607}"/>
            </a:ext>
          </a:extLst>
        </xdr:cNvPr>
        <xdr:cNvSpPr/>
      </xdr:nvSpPr>
      <xdr:spPr>
        <a:xfrm>
          <a:off x="4584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68597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201FFF0-71A0-4B18-92C2-A4A87D4EF834}"/>
            </a:ext>
          </a:extLst>
        </xdr:cNvPr>
        <xdr:cNvSpPr txBox="1"/>
      </xdr:nvSpPr>
      <xdr:spPr>
        <a:xfrm>
          <a:off x="4673600"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73025</xdr:rowOff>
    </xdr:from>
    <xdr:to>
      <xdr:col>20</xdr:col>
      <xdr:colOff>38100</xdr:colOff>
      <xdr:row>86</xdr:row>
      <xdr:rowOff>3175</xdr:rowOff>
    </xdr:to>
    <xdr:sp macro="" textlink="">
      <xdr:nvSpPr>
        <xdr:cNvPr id="306" name="楕円 305">
          <a:extLst>
            <a:ext uri="{FF2B5EF4-FFF2-40B4-BE49-F238E27FC236}">
              <a16:creationId xmlns:a16="http://schemas.microsoft.com/office/drawing/2014/main" id="{69E3EA27-2798-41EE-8487-EC67979AC9F5}"/>
            </a:ext>
          </a:extLst>
        </xdr:cNvPr>
        <xdr:cNvSpPr/>
      </xdr:nvSpPr>
      <xdr:spPr>
        <a:xfrm>
          <a:off x="3746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123825</xdr:rowOff>
    </xdr:from>
    <xdr:to>
      <xdr:col>24</xdr:col>
      <xdr:colOff>63500</xdr:colOff>
      <xdr:row>85</xdr:row>
      <xdr:rowOff>140970</xdr:rowOff>
    </xdr:to>
    <xdr:cxnSp macro="">
      <xdr:nvCxnSpPr>
        <xdr:cNvPr id="307" name="直線コネクタ 306">
          <a:extLst>
            <a:ext uri="{FF2B5EF4-FFF2-40B4-BE49-F238E27FC236}">
              <a16:creationId xmlns:a16="http://schemas.microsoft.com/office/drawing/2014/main" id="{3D97EC7C-82CE-4588-ABC2-B58EEB94EC6D}"/>
            </a:ext>
          </a:extLst>
        </xdr:cNvPr>
        <xdr:cNvCxnSpPr/>
      </xdr:nvCxnSpPr>
      <xdr:spPr>
        <a:xfrm>
          <a:off x="3797300" y="146970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57786</xdr:rowOff>
    </xdr:from>
    <xdr:to>
      <xdr:col>15</xdr:col>
      <xdr:colOff>101600</xdr:colOff>
      <xdr:row>85</xdr:row>
      <xdr:rowOff>159386</xdr:rowOff>
    </xdr:to>
    <xdr:sp macro="" textlink="">
      <xdr:nvSpPr>
        <xdr:cNvPr id="308" name="楕円 307">
          <a:extLst>
            <a:ext uri="{FF2B5EF4-FFF2-40B4-BE49-F238E27FC236}">
              <a16:creationId xmlns:a16="http://schemas.microsoft.com/office/drawing/2014/main" id="{DEC076BC-6037-40E4-ADA6-D02B34C1680D}"/>
            </a:ext>
          </a:extLst>
        </xdr:cNvPr>
        <xdr:cNvSpPr/>
      </xdr:nvSpPr>
      <xdr:spPr>
        <a:xfrm>
          <a:off x="2857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108586</xdr:rowOff>
    </xdr:from>
    <xdr:to>
      <xdr:col>19</xdr:col>
      <xdr:colOff>177800</xdr:colOff>
      <xdr:row>85</xdr:row>
      <xdr:rowOff>123825</xdr:rowOff>
    </xdr:to>
    <xdr:cxnSp macro="">
      <xdr:nvCxnSpPr>
        <xdr:cNvPr id="309" name="直線コネクタ 308">
          <a:extLst>
            <a:ext uri="{FF2B5EF4-FFF2-40B4-BE49-F238E27FC236}">
              <a16:creationId xmlns:a16="http://schemas.microsoft.com/office/drawing/2014/main" id="{D6E472C8-23C8-4CF1-BE93-A10140125114}"/>
            </a:ext>
          </a:extLst>
        </xdr:cNvPr>
        <xdr:cNvCxnSpPr/>
      </xdr:nvCxnSpPr>
      <xdr:spPr>
        <a:xfrm>
          <a:off x="2908300" y="146818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36830</xdr:rowOff>
    </xdr:from>
    <xdr:to>
      <xdr:col>10</xdr:col>
      <xdr:colOff>165100</xdr:colOff>
      <xdr:row>85</xdr:row>
      <xdr:rowOff>138430</xdr:rowOff>
    </xdr:to>
    <xdr:sp macro="" textlink="">
      <xdr:nvSpPr>
        <xdr:cNvPr id="310" name="楕円 309">
          <a:extLst>
            <a:ext uri="{FF2B5EF4-FFF2-40B4-BE49-F238E27FC236}">
              <a16:creationId xmlns:a16="http://schemas.microsoft.com/office/drawing/2014/main" id="{35D89652-EE66-4C7A-9B27-499D9D58983C}"/>
            </a:ext>
          </a:extLst>
        </xdr:cNvPr>
        <xdr:cNvSpPr/>
      </xdr:nvSpPr>
      <xdr:spPr>
        <a:xfrm>
          <a:off x="1968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87630</xdr:rowOff>
    </xdr:from>
    <xdr:to>
      <xdr:col>15</xdr:col>
      <xdr:colOff>50800</xdr:colOff>
      <xdr:row>85</xdr:row>
      <xdr:rowOff>108586</xdr:rowOff>
    </xdr:to>
    <xdr:cxnSp macro="">
      <xdr:nvCxnSpPr>
        <xdr:cNvPr id="311" name="直線コネクタ 310">
          <a:extLst>
            <a:ext uri="{FF2B5EF4-FFF2-40B4-BE49-F238E27FC236}">
              <a16:creationId xmlns:a16="http://schemas.microsoft.com/office/drawing/2014/main" id="{8199D147-29F7-42F7-9C94-27C2FFB0F82B}"/>
            </a:ext>
          </a:extLst>
        </xdr:cNvPr>
        <xdr:cNvCxnSpPr/>
      </xdr:nvCxnSpPr>
      <xdr:spPr>
        <a:xfrm>
          <a:off x="2019300" y="146608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13970</xdr:rowOff>
    </xdr:from>
    <xdr:to>
      <xdr:col>6</xdr:col>
      <xdr:colOff>38100</xdr:colOff>
      <xdr:row>85</xdr:row>
      <xdr:rowOff>115570</xdr:rowOff>
    </xdr:to>
    <xdr:sp macro="" textlink="">
      <xdr:nvSpPr>
        <xdr:cNvPr id="312" name="楕円 311">
          <a:extLst>
            <a:ext uri="{FF2B5EF4-FFF2-40B4-BE49-F238E27FC236}">
              <a16:creationId xmlns:a16="http://schemas.microsoft.com/office/drawing/2014/main" id="{CC9A01D1-C15B-4CE6-A1F9-C16BE6FF9138}"/>
            </a:ext>
          </a:extLst>
        </xdr:cNvPr>
        <xdr:cNvSpPr/>
      </xdr:nvSpPr>
      <xdr:spPr>
        <a:xfrm>
          <a:off x="1079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64770</xdr:rowOff>
    </xdr:from>
    <xdr:to>
      <xdr:col>10</xdr:col>
      <xdr:colOff>114300</xdr:colOff>
      <xdr:row>85</xdr:row>
      <xdr:rowOff>87630</xdr:rowOff>
    </xdr:to>
    <xdr:cxnSp macro="">
      <xdr:nvCxnSpPr>
        <xdr:cNvPr id="313" name="直線コネクタ 312">
          <a:extLst>
            <a:ext uri="{FF2B5EF4-FFF2-40B4-BE49-F238E27FC236}">
              <a16:creationId xmlns:a16="http://schemas.microsoft.com/office/drawing/2014/main" id="{5664BD0C-31BB-4C86-92F2-B927351F5197}"/>
            </a:ext>
          </a:extLst>
        </xdr:cNvPr>
        <xdr:cNvCxnSpPr/>
      </xdr:nvCxnSpPr>
      <xdr:spPr>
        <a:xfrm>
          <a:off x="1130300" y="14638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EF2F9A9F-1FB1-4172-A0FF-7B7F6F33288A}"/>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D59F595F-2E41-4C8A-9F22-EF4668559B7D}"/>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45F090D7-4877-4812-972E-C1E8ADDB45A9}"/>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A1E3C4DF-16C1-44B7-ADBA-026C63703F5F}"/>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165752</xdr:rowOff>
    </xdr:from>
    <xdr:ext cx="405111" cy="259045"/>
    <xdr:sp macro="" textlink="">
      <xdr:nvSpPr>
        <xdr:cNvPr id="318" name="n_1mainValue【公営住宅】&#10;有形固定資産減価償却率">
          <a:extLst>
            <a:ext uri="{FF2B5EF4-FFF2-40B4-BE49-F238E27FC236}">
              <a16:creationId xmlns:a16="http://schemas.microsoft.com/office/drawing/2014/main" id="{4ED09685-5AB4-4A7F-8918-D9A3103AA93B}"/>
            </a:ext>
          </a:extLst>
        </xdr:cNvPr>
        <xdr:cNvSpPr txBox="1"/>
      </xdr:nvSpPr>
      <xdr:spPr>
        <a:xfrm>
          <a:off x="3582044"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150513</xdr:rowOff>
    </xdr:from>
    <xdr:ext cx="405111" cy="259045"/>
    <xdr:sp macro="" textlink="">
      <xdr:nvSpPr>
        <xdr:cNvPr id="319" name="n_2mainValue【公営住宅】&#10;有形固定資産減価償却率">
          <a:extLst>
            <a:ext uri="{FF2B5EF4-FFF2-40B4-BE49-F238E27FC236}">
              <a16:creationId xmlns:a16="http://schemas.microsoft.com/office/drawing/2014/main" id="{F320C7B1-24D4-4B3C-99A7-AA3CE5F1AE06}"/>
            </a:ext>
          </a:extLst>
        </xdr:cNvPr>
        <xdr:cNvSpPr txBox="1"/>
      </xdr:nvSpPr>
      <xdr:spPr>
        <a:xfrm>
          <a:off x="27057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129557</xdr:rowOff>
    </xdr:from>
    <xdr:ext cx="405111" cy="259045"/>
    <xdr:sp macro="" textlink="">
      <xdr:nvSpPr>
        <xdr:cNvPr id="320" name="n_3mainValue【公営住宅】&#10;有形固定資産減価償却率">
          <a:extLst>
            <a:ext uri="{FF2B5EF4-FFF2-40B4-BE49-F238E27FC236}">
              <a16:creationId xmlns:a16="http://schemas.microsoft.com/office/drawing/2014/main" id="{F0AB46A7-07B5-470E-BACF-C374EBBDDCEC}"/>
            </a:ext>
          </a:extLst>
        </xdr:cNvPr>
        <xdr:cNvSpPr txBox="1"/>
      </xdr:nvSpPr>
      <xdr:spPr>
        <a:xfrm>
          <a:off x="1816744" y="1470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106697</xdr:rowOff>
    </xdr:from>
    <xdr:ext cx="405111" cy="259045"/>
    <xdr:sp macro="" textlink="">
      <xdr:nvSpPr>
        <xdr:cNvPr id="321" name="n_4mainValue【公営住宅】&#10;有形固定資産減価償却率">
          <a:extLst>
            <a:ext uri="{FF2B5EF4-FFF2-40B4-BE49-F238E27FC236}">
              <a16:creationId xmlns:a16="http://schemas.microsoft.com/office/drawing/2014/main" id="{77D3C7BF-BA6F-4532-9C0E-69E3C0E11073}"/>
            </a:ext>
          </a:extLst>
        </xdr:cNvPr>
        <xdr:cNvSpPr txBox="1"/>
      </xdr:nvSpPr>
      <xdr:spPr>
        <a:xfrm>
          <a:off x="927744"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E186609-D72D-4B47-8481-A74BFE326C9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BECF7E0-44B1-4AB5-AB7B-B00EF4332D6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296470F-F243-45DF-9C40-459AF8D035D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D719F73-0DE8-4AA1-B43B-936BFF0DBD3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AD79E0E-C48E-40C3-998B-43E6BABD8AC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65C6F6A-3360-4D11-B4B3-5366BC1D16E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C0749E8-D12E-40D4-9133-5212899B231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0E8A9CE-951C-4425-9848-90275447304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B615F0F-87C8-452F-BEE6-8250C14CBCC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6738FFC-F611-4E43-877D-BF02C70A73D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237E030-45CA-4184-889A-55BD36ABE35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6259BDC-EB2A-4757-BB75-0D518EC0BA7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1466109-F6B5-4BF7-82AB-976424C05DF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B81A66F-35C4-48F9-B76A-6AAFB6D1AC7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9911D54-DCAB-4CB3-8B56-C99C3C5C85D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CC610C52-9144-4B5F-8159-1347058F095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5D039351-2B7F-4ECD-8179-6B7728F6A82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173A06B8-07AF-4CE5-84BC-407C9794E63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56BE6E5-661F-4266-8EF4-9A96FC976E2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7A61E31A-5806-48F9-A846-76F17893EDD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DBB568D-ADA8-492B-B1F1-9B147511BC5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6155BD7E-3650-4421-8E90-B7C33CB3191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38D8553-BB2F-4AA9-ABA0-DB2BD7028FE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9B7560F3-32A2-41EA-9810-469FE932FE78}"/>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93DBE616-64CA-48BA-9BAB-0D4C7B1EB146}"/>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591D0BEC-F81A-4B44-AE86-CDCBCD1831E4}"/>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EC861DF0-B920-4F19-B63F-7835B92782C8}"/>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AA67C79B-C4AF-426E-BE60-816BB64F5BF7}"/>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C2A186B7-F5CF-4CC9-BE71-D1F69E9F74C7}"/>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5A4CD847-6399-4912-B2C3-143FBB0563C0}"/>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E0F03DF5-9448-42EB-94B9-1391E70DC99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F7A5610E-D137-447B-AA86-6DB30558E972}"/>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9E5596EF-AA2B-4843-B2BD-7041F315ADF9}"/>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D323E24D-5F67-451D-A05A-589F91D58EB8}"/>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146AF12-A915-468A-8428-01EB521C2D7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BF1CAAE-3713-4DEC-90EA-6B120CAD587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C162FDC-F721-43CC-ADFB-86A8921E83A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27B5F65-F310-433A-BD23-60CF1E9E562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3399EE3-359C-4809-9E8B-83C724A5DDA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101219</xdr:rowOff>
    </xdr:from>
    <xdr:to>
      <xdr:col>55</xdr:col>
      <xdr:colOff>50800</xdr:colOff>
      <xdr:row>85</xdr:row>
      <xdr:rowOff>31369</xdr:rowOff>
    </xdr:to>
    <xdr:sp macro="" textlink="">
      <xdr:nvSpPr>
        <xdr:cNvPr id="361" name="楕円 360">
          <a:extLst>
            <a:ext uri="{FF2B5EF4-FFF2-40B4-BE49-F238E27FC236}">
              <a16:creationId xmlns:a16="http://schemas.microsoft.com/office/drawing/2014/main" id="{1971ADA2-4A64-43DA-9983-F274D4DD3E98}"/>
            </a:ext>
          </a:extLst>
        </xdr:cNvPr>
        <xdr:cNvSpPr/>
      </xdr:nvSpPr>
      <xdr:spPr>
        <a:xfrm>
          <a:off x="10426700" y="1450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79646</xdr:rowOff>
    </xdr:from>
    <xdr:ext cx="469744" cy="259045"/>
    <xdr:sp macro="" textlink="">
      <xdr:nvSpPr>
        <xdr:cNvPr id="362" name="【公営住宅】&#10;一人当たり面積該当値テキスト">
          <a:extLst>
            <a:ext uri="{FF2B5EF4-FFF2-40B4-BE49-F238E27FC236}">
              <a16:creationId xmlns:a16="http://schemas.microsoft.com/office/drawing/2014/main" id="{3D625388-8B2E-425A-BEFD-68BFEBBE558A}"/>
            </a:ext>
          </a:extLst>
        </xdr:cNvPr>
        <xdr:cNvSpPr txBox="1"/>
      </xdr:nvSpPr>
      <xdr:spPr>
        <a:xfrm>
          <a:off x="10515600" y="1448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109410</xdr:rowOff>
    </xdr:from>
    <xdr:to>
      <xdr:col>50</xdr:col>
      <xdr:colOff>165100</xdr:colOff>
      <xdr:row>85</xdr:row>
      <xdr:rowOff>39560</xdr:rowOff>
    </xdr:to>
    <xdr:sp macro="" textlink="">
      <xdr:nvSpPr>
        <xdr:cNvPr id="363" name="楕円 362">
          <a:extLst>
            <a:ext uri="{FF2B5EF4-FFF2-40B4-BE49-F238E27FC236}">
              <a16:creationId xmlns:a16="http://schemas.microsoft.com/office/drawing/2014/main" id="{232EF0A7-95F2-48F3-998B-5E949A05DEAE}"/>
            </a:ext>
          </a:extLst>
        </xdr:cNvPr>
        <xdr:cNvSpPr/>
      </xdr:nvSpPr>
      <xdr:spPr>
        <a:xfrm>
          <a:off x="9588500" y="1451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152019</xdr:rowOff>
    </xdr:from>
    <xdr:to>
      <xdr:col>55</xdr:col>
      <xdr:colOff>0</xdr:colOff>
      <xdr:row>84</xdr:row>
      <xdr:rowOff>160210</xdr:rowOff>
    </xdr:to>
    <xdr:cxnSp macro="">
      <xdr:nvCxnSpPr>
        <xdr:cNvPr id="364" name="直線コネクタ 363">
          <a:extLst>
            <a:ext uri="{FF2B5EF4-FFF2-40B4-BE49-F238E27FC236}">
              <a16:creationId xmlns:a16="http://schemas.microsoft.com/office/drawing/2014/main" id="{6EAB6A1C-07F8-4452-AC84-48DFE82C0B2C}"/>
            </a:ext>
          </a:extLst>
        </xdr:cNvPr>
        <xdr:cNvCxnSpPr/>
      </xdr:nvCxnSpPr>
      <xdr:spPr>
        <a:xfrm flipV="1">
          <a:off x="9639300" y="14553819"/>
          <a:ext cx="8382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116460</xdr:rowOff>
    </xdr:from>
    <xdr:to>
      <xdr:col>46</xdr:col>
      <xdr:colOff>38100</xdr:colOff>
      <xdr:row>85</xdr:row>
      <xdr:rowOff>46610</xdr:rowOff>
    </xdr:to>
    <xdr:sp macro="" textlink="">
      <xdr:nvSpPr>
        <xdr:cNvPr id="365" name="楕円 364">
          <a:extLst>
            <a:ext uri="{FF2B5EF4-FFF2-40B4-BE49-F238E27FC236}">
              <a16:creationId xmlns:a16="http://schemas.microsoft.com/office/drawing/2014/main" id="{DF64841A-4180-4345-BE67-00D5E63251BC}"/>
            </a:ext>
          </a:extLst>
        </xdr:cNvPr>
        <xdr:cNvSpPr/>
      </xdr:nvSpPr>
      <xdr:spPr>
        <a:xfrm>
          <a:off x="8699500" y="1451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160210</xdr:rowOff>
    </xdr:from>
    <xdr:to>
      <xdr:col>50</xdr:col>
      <xdr:colOff>114300</xdr:colOff>
      <xdr:row>84</xdr:row>
      <xdr:rowOff>167260</xdr:rowOff>
    </xdr:to>
    <xdr:cxnSp macro="">
      <xdr:nvCxnSpPr>
        <xdr:cNvPr id="366" name="直線コネクタ 365">
          <a:extLst>
            <a:ext uri="{FF2B5EF4-FFF2-40B4-BE49-F238E27FC236}">
              <a16:creationId xmlns:a16="http://schemas.microsoft.com/office/drawing/2014/main" id="{FBC5103B-E846-4A6F-AFF6-02C7CA3613DE}"/>
            </a:ext>
          </a:extLst>
        </xdr:cNvPr>
        <xdr:cNvCxnSpPr/>
      </xdr:nvCxnSpPr>
      <xdr:spPr>
        <a:xfrm flipV="1">
          <a:off x="8750300" y="14562010"/>
          <a:ext cx="8890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125794</xdr:rowOff>
    </xdr:from>
    <xdr:to>
      <xdr:col>41</xdr:col>
      <xdr:colOff>101600</xdr:colOff>
      <xdr:row>85</xdr:row>
      <xdr:rowOff>55944</xdr:rowOff>
    </xdr:to>
    <xdr:sp macro="" textlink="">
      <xdr:nvSpPr>
        <xdr:cNvPr id="367" name="楕円 366">
          <a:extLst>
            <a:ext uri="{FF2B5EF4-FFF2-40B4-BE49-F238E27FC236}">
              <a16:creationId xmlns:a16="http://schemas.microsoft.com/office/drawing/2014/main" id="{61E8A805-DD42-48CB-A746-001C5EB1F0FC}"/>
            </a:ext>
          </a:extLst>
        </xdr:cNvPr>
        <xdr:cNvSpPr/>
      </xdr:nvSpPr>
      <xdr:spPr>
        <a:xfrm>
          <a:off x="7810500" y="145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167260</xdr:rowOff>
    </xdr:from>
    <xdr:to>
      <xdr:col>45</xdr:col>
      <xdr:colOff>177800</xdr:colOff>
      <xdr:row>85</xdr:row>
      <xdr:rowOff>5144</xdr:rowOff>
    </xdr:to>
    <xdr:cxnSp macro="">
      <xdr:nvCxnSpPr>
        <xdr:cNvPr id="368" name="直線コネクタ 367">
          <a:extLst>
            <a:ext uri="{FF2B5EF4-FFF2-40B4-BE49-F238E27FC236}">
              <a16:creationId xmlns:a16="http://schemas.microsoft.com/office/drawing/2014/main" id="{4304CE2D-85E8-43DB-9341-E5813148B12E}"/>
            </a:ext>
          </a:extLst>
        </xdr:cNvPr>
        <xdr:cNvCxnSpPr/>
      </xdr:nvCxnSpPr>
      <xdr:spPr>
        <a:xfrm flipV="1">
          <a:off x="7861300" y="14569060"/>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131127</xdr:rowOff>
    </xdr:from>
    <xdr:to>
      <xdr:col>36</xdr:col>
      <xdr:colOff>165100</xdr:colOff>
      <xdr:row>85</xdr:row>
      <xdr:rowOff>61277</xdr:rowOff>
    </xdr:to>
    <xdr:sp macro="" textlink="">
      <xdr:nvSpPr>
        <xdr:cNvPr id="369" name="楕円 368">
          <a:extLst>
            <a:ext uri="{FF2B5EF4-FFF2-40B4-BE49-F238E27FC236}">
              <a16:creationId xmlns:a16="http://schemas.microsoft.com/office/drawing/2014/main" id="{03762C53-988D-462C-B075-323728633057}"/>
            </a:ext>
          </a:extLst>
        </xdr:cNvPr>
        <xdr:cNvSpPr/>
      </xdr:nvSpPr>
      <xdr:spPr>
        <a:xfrm>
          <a:off x="6921500" y="1453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5144</xdr:rowOff>
    </xdr:from>
    <xdr:to>
      <xdr:col>41</xdr:col>
      <xdr:colOff>50800</xdr:colOff>
      <xdr:row>85</xdr:row>
      <xdr:rowOff>10477</xdr:rowOff>
    </xdr:to>
    <xdr:cxnSp macro="">
      <xdr:nvCxnSpPr>
        <xdr:cNvPr id="370" name="直線コネクタ 369">
          <a:extLst>
            <a:ext uri="{FF2B5EF4-FFF2-40B4-BE49-F238E27FC236}">
              <a16:creationId xmlns:a16="http://schemas.microsoft.com/office/drawing/2014/main" id="{65D7D603-91F9-4739-80FB-3E1A3FAD4870}"/>
            </a:ext>
          </a:extLst>
        </xdr:cNvPr>
        <xdr:cNvCxnSpPr/>
      </xdr:nvCxnSpPr>
      <xdr:spPr>
        <a:xfrm flipV="1">
          <a:off x="6972300" y="14578394"/>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0A093347-9DE3-4877-8A43-C593FCEB6ACB}"/>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72922000-123E-40F7-A749-419BD9B9D455}"/>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542FE3AB-EDDE-4A21-B291-218FA9C63912}"/>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E9AC5526-F86D-47D6-8AFF-26A764598AC4}"/>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30687</xdr:rowOff>
    </xdr:from>
    <xdr:ext cx="469744" cy="259045"/>
    <xdr:sp macro="" textlink="">
      <xdr:nvSpPr>
        <xdr:cNvPr id="375" name="n_1mainValue【公営住宅】&#10;一人当たり面積">
          <a:extLst>
            <a:ext uri="{FF2B5EF4-FFF2-40B4-BE49-F238E27FC236}">
              <a16:creationId xmlns:a16="http://schemas.microsoft.com/office/drawing/2014/main" id="{6CC31C37-1B96-4FAB-A13E-F364DB3FE10F}"/>
            </a:ext>
          </a:extLst>
        </xdr:cNvPr>
        <xdr:cNvSpPr txBox="1"/>
      </xdr:nvSpPr>
      <xdr:spPr>
        <a:xfrm>
          <a:off x="9391727" y="1460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37737</xdr:rowOff>
    </xdr:from>
    <xdr:ext cx="469744" cy="259045"/>
    <xdr:sp macro="" textlink="">
      <xdr:nvSpPr>
        <xdr:cNvPr id="376" name="n_2mainValue【公営住宅】&#10;一人当たり面積">
          <a:extLst>
            <a:ext uri="{FF2B5EF4-FFF2-40B4-BE49-F238E27FC236}">
              <a16:creationId xmlns:a16="http://schemas.microsoft.com/office/drawing/2014/main" id="{0B5D25B0-1F5E-4B09-A8BA-95E6E12C9EBF}"/>
            </a:ext>
          </a:extLst>
        </xdr:cNvPr>
        <xdr:cNvSpPr txBox="1"/>
      </xdr:nvSpPr>
      <xdr:spPr>
        <a:xfrm>
          <a:off x="8515427" y="146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47071</xdr:rowOff>
    </xdr:from>
    <xdr:ext cx="469744" cy="259045"/>
    <xdr:sp macro="" textlink="">
      <xdr:nvSpPr>
        <xdr:cNvPr id="377" name="n_3mainValue【公営住宅】&#10;一人当たり面積">
          <a:extLst>
            <a:ext uri="{FF2B5EF4-FFF2-40B4-BE49-F238E27FC236}">
              <a16:creationId xmlns:a16="http://schemas.microsoft.com/office/drawing/2014/main" id="{B99F1594-E4AC-43F3-8810-B5BD87994AAD}"/>
            </a:ext>
          </a:extLst>
        </xdr:cNvPr>
        <xdr:cNvSpPr txBox="1"/>
      </xdr:nvSpPr>
      <xdr:spPr>
        <a:xfrm>
          <a:off x="7626427" y="1462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52404</xdr:rowOff>
    </xdr:from>
    <xdr:ext cx="469744" cy="259045"/>
    <xdr:sp macro="" textlink="">
      <xdr:nvSpPr>
        <xdr:cNvPr id="378" name="n_4mainValue【公営住宅】&#10;一人当たり面積">
          <a:extLst>
            <a:ext uri="{FF2B5EF4-FFF2-40B4-BE49-F238E27FC236}">
              <a16:creationId xmlns:a16="http://schemas.microsoft.com/office/drawing/2014/main" id="{A629F350-03CD-4C90-8BB4-FBB44239CA76}"/>
            </a:ext>
          </a:extLst>
        </xdr:cNvPr>
        <xdr:cNvSpPr txBox="1"/>
      </xdr:nvSpPr>
      <xdr:spPr>
        <a:xfrm>
          <a:off x="6737427" y="1462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012FA2F-D6E1-4ADD-84BB-F8AB59B1AF8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D8B6686B-B4DC-4EEB-A6AA-9E5A89C6A3F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63BC009-EF35-4B40-B39F-52FF5D547EF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9C4F0547-B580-4246-9F46-6FD10D52406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1D686B49-21E5-4D4F-924B-9416608F688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4D988F4-9146-4DC6-AB5F-CAA3AFA016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7863B97-D12F-4B5A-8957-9DA357576C3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2EF440B-A258-4D3A-9604-77B46941925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CB04EBAB-40D0-4E24-BAFA-97C19B4F0A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6C5D0991-C435-4526-9B1B-C6789F8D48E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292C290B-FBAB-463E-B9D1-BE72EDEC8E9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8FFD9E79-28A9-4E8F-9E87-D7F245F26E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46BFFD65-7724-4AC5-A910-ED3E7972936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406BFEC4-E972-4364-BBB7-4D92294AAED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19F1984-FADD-46D6-A0AA-FBB4E419F0D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2E5495E7-A8EB-45D9-B755-D923FE702BA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B76E866-F7EB-477D-828B-85924C3C335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A263E16-0BF2-4C4D-A86E-A1E47E6C13A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68C34539-FE66-4F89-8F21-A99800F1E1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C8BA44E-B3FF-42FE-89E2-63EA1B6E396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72F00BD-8B24-4ABD-B9AC-3798AD13D19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E71E05C-0E79-4698-99B4-4072A3BB90F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A5AE04A-B855-4205-8C64-4F7BE42E4B0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A1D9EE85-BDC4-4A97-9D7A-901D34A6567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82454745-499E-4219-9D5E-061FCE92608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B053F04A-35D7-4D27-BF15-6DAFE4D345A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C7BB3B67-4823-4C53-A740-D8C22F18372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9698A1D3-B3CC-435D-BC52-5F90D561C6B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BEBF7E7-5958-4BA6-925C-E4B68B025C3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8748F7B3-BE0C-4A71-8B0B-CEA4813B871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54BE3C3F-10A2-4CE3-BE22-836D8C4C131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96DB02F-FD9F-4388-8312-D7CCBF1E8F4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B6340AF8-74A8-4E07-B221-FB5F423BDD5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B9912BAB-5F97-46BF-A889-2AFFB697BF9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8E16C21F-6291-4FD9-97EF-B830083B984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4C93026A-AD36-42F6-8D77-BD446ECEC49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9D8B3D0E-92B4-4A9E-92BC-29218EFB174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9CA3803D-CB35-475C-8197-3EFDD59EB91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7D8DF7F4-0F06-428C-805F-9795ACF538C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7A0A558E-9168-4E7D-8666-F05BC1ED374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6D077454-B607-4177-BB2B-AD7299BBAF0D}"/>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2207F375-167E-411D-B801-746AD3B58FF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B2C437B7-D524-4F0C-A40A-52B53C9D86D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4FBB05D2-1EAB-4AE7-8959-2D3828FD30F6}"/>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46AA622C-E88D-451B-8A28-D24CB4E820C7}"/>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52C189F-4DEA-449D-91F0-6D593A61E83B}"/>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7A684660-05B4-47A4-B59D-9FC38C3CEC82}"/>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800F937E-D8EC-4A8E-8011-AA88E0C4AFA9}"/>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3747D8BA-7A53-40D5-BD2D-74BFEE7C6985}"/>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8C09A168-A963-455D-9CAA-A04780143B43}"/>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38334714-7016-4528-BF20-E51B932F2EB7}"/>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7C45825-E6D8-4BE6-8980-91908DEC741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680186D-D09C-4C85-8A60-9A4C32FF43B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B351DF7-DD12-4A6F-BDDE-F2B39EA93DE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3F5461A-44A5-4649-8315-220766BAD54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042379D-8EFF-41D0-BDD7-B550DF2CDC1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158750</xdr:rowOff>
    </xdr:from>
    <xdr:to>
      <xdr:col>85</xdr:col>
      <xdr:colOff>177800</xdr:colOff>
      <xdr:row>39</xdr:row>
      <xdr:rowOff>88900</xdr:rowOff>
    </xdr:to>
    <xdr:sp macro="" textlink="">
      <xdr:nvSpPr>
        <xdr:cNvPr id="435" name="楕円 434">
          <a:extLst>
            <a:ext uri="{FF2B5EF4-FFF2-40B4-BE49-F238E27FC236}">
              <a16:creationId xmlns:a16="http://schemas.microsoft.com/office/drawing/2014/main" id="{920B9DBA-D64E-4D63-8898-76F1120282A5}"/>
            </a:ext>
          </a:extLst>
        </xdr:cNvPr>
        <xdr:cNvSpPr/>
      </xdr:nvSpPr>
      <xdr:spPr>
        <a:xfrm>
          <a:off x="16268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137177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A664F962-4E36-489C-AB11-F89FB0A90FAD}"/>
            </a:ext>
          </a:extLst>
        </xdr:cNvPr>
        <xdr:cNvSpPr txBox="1"/>
      </xdr:nvSpPr>
      <xdr:spPr>
        <a:xfrm>
          <a:off x="163576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105410</xdr:rowOff>
    </xdr:from>
    <xdr:to>
      <xdr:col>81</xdr:col>
      <xdr:colOff>101600</xdr:colOff>
      <xdr:row>39</xdr:row>
      <xdr:rowOff>35560</xdr:rowOff>
    </xdr:to>
    <xdr:sp macro="" textlink="">
      <xdr:nvSpPr>
        <xdr:cNvPr id="437" name="楕円 436">
          <a:extLst>
            <a:ext uri="{FF2B5EF4-FFF2-40B4-BE49-F238E27FC236}">
              <a16:creationId xmlns:a16="http://schemas.microsoft.com/office/drawing/2014/main" id="{416B8BA5-DCCA-4016-B001-92B76CEFD5F5}"/>
            </a:ext>
          </a:extLst>
        </xdr:cNvPr>
        <xdr:cNvSpPr/>
      </xdr:nvSpPr>
      <xdr:spPr>
        <a:xfrm>
          <a:off x="15430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156210</xdr:rowOff>
    </xdr:from>
    <xdr:to>
      <xdr:col>85</xdr:col>
      <xdr:colOff>127000</xdr:colOff>
      <xdr:row>39</xdr:row>
      <xdr:rowOff>38100</xdr:rowOff>
    </xdr:to>
    <xdr:cxnSp macro="">
      <xdr:nvCxnSpPr>
        <xdr:cNvPr id="438" name="直線コネクタ 437">
          <a:extLst>
            <a:ext uri="{FF2B5EF4-FFF2-40B4-BE49-F238E27FC236}">
              <a16:creationId xmlns:a16="http://schemas.microsoft.com/office/drawing/2014/main" id="{F97C70AA-0C20-4822-935C-DAEDDA62599D}"/>
            </a:ext>
          </a:extLst>
        </xdr:cNvPr>
        <xdr:cNvCxnSpPr/>
      </xdr:nvCxnSpPr>
      <xdr:spPr>
        <a:xfrm>
          <a:off x="15481300" y="66713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44450</xdr:rowOff>
    </xdr:from>
    <xdr:to>
      <xdr:col>76</xdr:col>
      <xdr:colOff>165100</xdr:colOff>
      <xdr:row>38</xdr:row>
      <xdr:rowOff>146050</xdr:rowOff>
    </xdr:to>
    <xdr:sp macro="" textlink="">
      <xdr:nvSpPr>
        <xdr:cNvPr id="439" name="楕円 438">
          <a:extLst>
            <a:ext uri="{FF2B5EF4-FFF2-40B4-BE49-F238E27FC236}">
              <a16:creationId xmlns:a16="http://schemas.microsoft.com/office/drawing/2014/main" id="{D9BDA76B-5C22-467E-B853-A2FCDF796DC4}"/>
            </a:ext>
          </a:extLst>
        </xdr:cNvPr>
        <xdr:cNvSpPr/>
      </xdr:nvSpPr>
      <xdr:spPr>
        <a:xfrm>
          <a:off x="14541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95250</xdr:rowOff>
    </xdr:from>
    <xdr:to>
      <xdr:col>81</xdr:col>
      <xdr:colOff>50800</xdr:colOff>
      <xdr:row>38</xdr:row>
      <xdr:rowOff>156210</xdr:rowOff>
    </xdr:to>
    <xdr:cxnSp macro="">
      <xdr:nvCxnSpPr>
        <xdr:cNvPr id="440" name="直線コネクタ 439">
          <a:extLst>
            <a:ext uri="{FF2B5EF4-FFF2-40B4-BE49-F238E27FC236}">
              <a16:creationId xmlns:a16="http://schemas.microsoft.com/office/drawing/2014/main" id="{BC34B674-A710-47C1-BDD6-44A930126D6A}"/>
            </a:ext>
          </a:extLst>
        </xdr:cNvPr>
        <xdr:cNvCxnSpPr/>
      </xdr:nvCxnSpPr>
      <xdr:spPr>
        <a:xfrm>
          <a:off x="14592300" y="66103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166370</xdr:rowOff>
    </xdr:from>
    <xdr:to>
      <xdr:col>72</xdr:col>
      <xdr:colOff>38100</xdr:colOff>
      <xdr:row>38</xdr:row>
      <xdr:rowOff>96520</xdr:rowOff>
    </xdr:to>
    <xdr:sp macro="" textlink="">
      <xdr:nvSpPr>
        <xdr:cNvPr id="441" name="楕円 440">
          <a:extLst>
            <a:ext uri="{FF2B5EF4-FFF2-40B4-BE49-F238E27FC236}">
              <a16:creationId xmlns:a16="http://schemas.microsoft.com/office/drawing/2014/main" id="{063DAFD4-8597-4E02-878E-986B3CD7BF8D}"/>
            </a:ext>
          </a:extLst>
        </xdr:cNvPr>
        <xdr:cNvSpPr/>
      </xdr:nvSpPr>
      <xdr:spPr>
        <a:xfrm>
          <a:off x="13652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45720</xdr:rowOff>
    </xdr:from>
    <xdr:to>
      <xdr:col>76</xdr:col>
      <xdr:colOff>114300</xdr:colOff>
      <xdr:row>38</xdr:row>
      <xdr:rowOff>95250</xdr:rowOff>
    </xdr:to>
    <xdr:cxnSp macro="">
      <xdr:nvCxnSpPr>
        <xdr:cNvPr id="442" name="直線コネクタ 441">
          <a:extLst>
            <a:ext uri="{FF2B5EF4-FFF2-40B4-BE49-F238E27FC236}">
              <a16:creationId xmlns:a16="http://schemas.microsoft.com/office/drawing/2014/main" id="{7F982440-19CF-451B-94C4-03D8982EB619}"/>
            </a:ext>
          </a:extLst>
        </xdr:cNvPr>
        <xdr:cNvCxnSpPr/>
      </xdr:nvCxnSpPr>
      <xdr:spPr>
        <a:xfrm>
          <a:off x="13703300" y="65608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105410</xdr:rowOff>
    </xdr:from>
    <xdr:to>
      <xdr:col>67</xdr:col>
      <xdr:colOff>101600</xdr:colOff>
      <xdr:row>38</xdr:row>
      <xdr:rowOff>35560</xdr:rowOff>
    </xdr:to>
    <xdr:sp macro="" textlink="">
      <xdr:nvSpPr>
        <xdr:cNvPr id="443" name="楕円 442">
          <a:extLst>
            <a:ext uri="{FF2B5EF4-FFF2-40B4-BE49-F238E27FC236}">
              <a16:creationId xmlns:a16="http://schemas.microsoft.com/office/drawing/2014/main" id="{0D758C73-7FB9-4242-9FAE-95221860D827}"/>
            </a:ext>
          </a:extLst>
        </xdr:cNvPr>
        <xdr:cNvSpPr/>
      </xdr:nvSpPr>
      <xdr:spPr>
        <a:xfrm>
          <a:off x="1276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156210</xdr:rowOff>
    </xdr:from>
    <xdr:to>
      <xdr:col>71</xdr:col>
      <xdr:colOff>177800</xdr:colOff>
      <xdr:row>38</xdr:row>
      <xdr:rowOff>45720</xdr:rowOff>
    </xdr:to>
    <xdr:cxnSp macro="">
      <xdr:nvCxnSpPr>
        <xdr:cNvPr id="444" name="直線コネクタ 443">
          <a:extLst>
            <a:ext uri="{FF2B5EF4-FFF2-40B4-BE49-F238E27FC236}">
              <a16:creationId xmlns:a16="http://schemas.microsoft.com/office/drawing/2014/main" id="{A15B90DE-5771-48B4-B68E-D8D95F238A37}"/>
            </a:ext>
          </a:extLst>
        </xdr:cNvPr>
        <xdr:cNvCxnSpPr/>
      </xdr:nvCxnSpPr>
      <xdr:spPr>
        <a:xfrm>
          <a:off x="12814300" y="6499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789F4115-DDF6-4B72-B49C-82D30E25AC8C}"/>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430133FD-26BE-47D9-895E-95AEB3117472}"/>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F26CC048-C6B7-4149-A4A2-FF50797D1D6C}"/>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45563CD4-7430-4C5E-9B7F-B59498759697}"/>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26687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67223F2E-0A90-4CFC-BA0E-BDE511542F86}"/>
            </a:ext>
          </a:extLst>
        </xdr:cNvPr>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1D54BD3E-2C39-452C-AD83-8BC329B33399}"/>
            </a:ext>
          </a:extLst>
        </xdr:cNvPr>
        <xdr:cNvSpPr txBox="1"/>
      </xdr:nvSpPr>
      <xdr:spPr>
        <a:xfrm>
          <a:off x="14389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87647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E3375E55-70FF-473D-8311-0A7AFB358482}"/>
            </a:ext>
          </a:extLst>
        </xdr:cNvPr>
        <xdr:cNvSpPr txBox="1"/>
      </xdr:nvSpPr>
      <xdr:spPr>
        <a:xfrm>
          <a:off x="13500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26687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2BCF242-FD88-47DB-BA9F-0FAEC8528ABF}"/>
            </a:ext>
          </a:extLst>
        </xdr:cNvPr>
        <xdr:cNvSpPr txBox="1"/>
      </xdr:nvSpPr>
      <xdr:spPr>
        <a:xfrm>
          <a:off x="12611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17AB523-A652-4A19-8AF5-FBECAFD413F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513536A2-E5B3-43B6-9F3E-13D6CB5690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985C8728-53D1-4CD6-B555-7DDA74C63EA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42060286-36C4-4EBF-A239-12430D3482A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4A5C03A1-CDE2-47DA-A9F8-9C3266706E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5DDF95B3-3FC4-48CC-B0C5-0F5C403305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EE2567A5-F0E6-4B4B-9C98-9BB8C28CDF1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8BBE32F-C382-45D6-B8F9-AFE6F296650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EB5B642B-D28E-4AD0-A088-B6FF2E6836E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17EF5103-5D49-4561-8109-38BC965CF1F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87F6A920-1D0F-405B-81EB-C25BCA4C3C2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5EBA6C6D-8810-4A08-9FCB-1B94AE4E7B8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1861BDE-2403-4C3A-9120-199EAE1E316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B1214F4C-E6A7-4D59-A128-EB6C561EAA8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7250E4B4-E42A-4B47-887A-39FDFD6C045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95B4B033-AA95-4EAD-9D79-F716C58E54F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AB658350-4EA2-45E4-BFC7-F13222B128C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764C79EA-5719-4009-BE82-1EC5BFE7748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ED6708F7-4BCF-472F-BB56-C0E47BC241D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913D0D2F-80C0-41FD-AA10-1E36DBC1026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F7B56242-F538-4CF9-B105-2D12EFE7649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2940724E-59EA-45AD-84CD-D67B0EE3C8A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617EFB7-5FC2-4F30-A66A-B3F41C4654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ED4D7774-71D1-4A27-A26C-C05CB0FC2F72}"/>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B161DD05-5CA8-470B-A16B-048759596917}"/>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1054CC41-0165-4394-B221-D84CE5E486DD}"/>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EC61291B-3E6D-424B-98FF-49A9732C9CE0}"/>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88384742-E44F-4498-AAFC-2D4040E47358}"/>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B20544A5-55B5-47F9-B0AE-49BAEAC0E081}"/>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ADABE48A-089B-4E5A-AA5B-3F1A5371C18C}"/>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C62B4C80-B700-451F-A18A-48E3E865336E}"/>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BDDB5FA3-B90F-4AFB-A6E8-EE49AA1AB480}"/>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1095E843-0BD2-4893-B6A9-7EFF91D0B2A2}"/>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50C6B867-1785-4FA8-A2AC-CAF116D1D9BE}"/>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9EB01E6-B92C-48BA-8BBC-1C428B4180B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665E360-8553-427B-8F77-6B7F580290B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CCB8350-4E44-439D-AD49-255FD029FE2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8B88698-C52D-476F-B99B-251821AAAF3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AA203F8-D725-4DA7-9648-491AE60285D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91440</xdr:rowOff>
    </xdr:from>
    <xdr:to>
      <xdr:col>116</xdr:col>
      <xdr:colOff>114300</xdr:colOff>
      <xdr:row>39</xdr:row>
      <xdr:rowOff>21590</xdr:rowOff>
    </xdr:to>
    <xdr:sp macro="" textlink="">
      <xdr:nvSpPr>
        <xdr:cNvPr id="492" name="楕円 491">
          <a:extLst>
            <a:ext uri="{FF2B5EF4-FFF2-40B4-BE49-F238E27FC236}">
              <a16:creationId xmlns:a16="http://schemas.microsoft.com/office/drawing/2014/main" id="{59B847F3-D37D-4D57-A3E6-1CCC46D50620}"/>
            </a:ext>
          </a:extLst>
        </xdr:cNvPr>
        <xdr:cNvSpPr/>
      </xdr:nvSpPr>
      <xdr:spPr>
        <a:xfrm>
          <a:off x="221107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114317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A8A60CBE-3CB7-497A-B87F-543C49E962B8}"/>
            </a:ext>
          </a:extLst>
        </xdr:cNvPr>
        <xdr:cNvSpPr txBox="1"/>
      </xdr:nvSpPr>
      <xdr:spPr>
        <a:xfrm>
          <a:off x="22199600" y="64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106680</xdr:rowOff>
    </xdr:from>
    <xdr:to>
      <xdr:col>112</xdr:col>
      <xdr:colOff>38100</xdr:colOff>
      <xdr:row>39</xdr:row>
      <xdr:rowOff>36830</xdr:rowOff>
    </xdr:to>
    <xdr:sp macro="" textlink="">
      <xdr:nvSpPr>
        <xdr:cNvPr id="494" name="楕円 493">
          <a:extLst>
            <a:ext uri="{FF2B5EF4-FFF2-40B4-BE49-F238E27FC236}">
              <a16:creationId xmlns:a16="http://schemas.microsoft.com/office/drawing/2014/main" id="{B5F3B1BD-B0B0-437E-948D-D7F3A1994A8B}"/>
            </a:ext>
          </a:extLst>
        </xdr:cNvPr>
        <xdr:cNvSpPr/>
      </xdr:nvSpPr>
      <xdr:spPr>
        <a:xfrm>
          <a:off x="21272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142240</xdr:rowOff>
    </xdr:from>
    <xdr:to>
      <xdr:col>116</xdr:col>
      <xdr:colOff>63500</xdr:colOff>
      <xdr:row>38</xdr:row>
      <xdr:rowOff>157480</xdr:rowOff>
    </xdr:to>
    <xdr:cxnSp macro="">
      <xdr:nvCxnSpPr>
        <xdr:cNvPr id="495" name="直線コネクタ 494">
          <a:extLst>
            <a:ext uri="{FF2B5EF4-FFF2-40B4-BE49-F238E27FC236}">
              <a16:creationId xmlns:a16="http://schemas.microsoft.com/office/drawing/2014/main" id="{05A88A2B-BE9E-4660-BAAF-3D4CEF7CC952}"/>
            </a:ext>
          </a:extLst>
        </xdr:cNvPr>
        <xdr:cNvCxnSpPr/>
      </xdr:nvCxnSpPr>
      <xdr:spPr>
        <a:xfrm flipV="1">
          <a:off x="21323300" y="6657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120650</xdr:rowOff>
    </xdr:from>
    <xdr:to>
      <xdr:col>107</xdr:col>
      <xdr:colOff>101600</xdr:colOff>
      <xdr:row>39</xdr:row>
      <xdr:rowOff>50800</xdr:rowOff>
    </xdr:to>
    <xdr:sp macro="" textlink="">
      <xdr:nvSpPr>
        <xdr:cNvPr id="496" name="楕円 495">
          <a:extLst>
            <a:ext uri="{FF2B5EF4-FFF2-40B4-BE49-F238E27FC236}">
              <a16:creationId xmlns:a16="http://schemas.microsoft.com/office/drawing/2014/main" id="{5C72D2C0-F254-4CEE-823F-4C68348D7C58}"/>
            </a:ext>
          </a:extLst>
        </xdr:cNvPr>
        <xdr:cNvSpPr/>
      </xdr:nvSpPr>
      <xdr:spPr>
        <a:xfrm>
          <a:off x="20383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157480</xdr:rowOff>
    </xdr:from>
    <xdr:to>
      <xdr:col>111</xdr:col>
      <xdr:colOff>177800</xdr:colOff>
      <xdr:row>39</xdr:row>
      <xdr:rowOff>0</xdr:rowOff>
    </xdr:to>
    <xdr:cxnSp macro="">
      <xdr:nvCxnSpPr>
        <xdr:cNvPr id="497" name="直線コネクタ 496">
          <a:extLst>
            <a:ext uri="{FF2B5EF4-FFF2-40B4-BE49-F238E27FC236}">
              <a16:creationId xmlns:a16="http://schemas.microsoft.com/office/drawing/2014/main" id="{853F926F-2A5A-4D5A-9A77-018B6C2BA644}"/>
            </a:ext>
          </a:extLst>
        </xdr:cNvPr>
        <xdr:cNvCxnSpPr/>
      </xdr:nvCxnSpPr>
      <xdr:spPr>
        <a:xfrm flipV="1">
          <a:off x="20434300" y="66725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144780</xdr:rowOff>
    </xdr:from>
    <xdr:to>
      <xdr:col>102</xdr:col>
      <xdr:colOff>165100</xdr:colOff>
      <xdr:row>39</xdr:row>
      <xdr:rowOff>74930</xdr:rowOff>
    </xdr:to>
    <xdr:sp macro="" textlink="">
      <xdr:nvSpPr>
        <xdr:cNvPr id="498" name="楕円 497">
          <a:extLst>
            <a:ext uri="{FF2B5EF4-FFF2-40B4-BE49-F238E27FC236}">
              <a16:creationId xmlns:a16="http://schemas.microsoft.com/office/drawing/2014/main" id="{337A5E8F-6CF9-4538-8D31-24A75B05A2B7}"/>
            </a:ext>
          </a:extLst>
        </xdr:cNvPr>
        <xdr:cNvSpPr/>
      </xdr:nvSpPr>
      <xdr:spPr>
        <a:xfrm>
          <a:off x="19494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0</xdr:rowOff>
    </xdr:from>
    <xdr:to>
      <xdr:col>107</xdr:col>
      <xdr:colOff>50800</xdr:colOff>
      <xdr:row>39</xdr:row>
      <xdr:rowOff>24130</xdr:rowOff>
    </xdr:to>
    <xdr:cxnSp macro="">
      <xdr:nvCxnSpPr>
        <xdr:cNvPr id="499" name="直線コネクタ 498">
          <a:extLst>
            <a:ext uri="{FF2B5EF4-FFF2-40B4-BE49-F238E27FC236}">
              <a16:creationId xmlns:a16="http://schemas.microsoft.com/office/drawing/2014/main" id="{24D97B72-975E-4A8E-9B03-A047F5D8B981}"/>
            </a:ext>
          </a:extLst>
        </xdr:cNvPr>
        <xdr:cNvCxnSpPr/>
      </xdr:nvCxnSpPr>
      <xdr:spPr>
        <a:xfrm flipV="1">
          <a:off x="19545300" y="66865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153670</xdr:rowOff>
    </xdr:from>
    <xdr:to>
      <xdr:col>98</xdr:col>
      <xdr:colOff>38100</xdr:colOff>
      <xdr:row>39</xdr:row>
      <xdr:rowOff>83820</xdr:rowOff>
    </xdr:to>
    <xdr:sp macro="" textlink="">
      <xdr:nvSpPr>
        <xdr:cNvPr id="500" name="楕円 499">
          <a:extLst>
            <a:ext uri="{FF2B5EF4-FFF2-40B4-BE49-F238E27FC236}">
              <a16:creationId xmlns:a16="http://schemas.microsoft.com/office/drawing/2014/main" id="{7176558A-EDA2-4E6F-AD46-77C5A6F8AE0D}"/>
            </a:ext>
          </a:extLst>
        </xdr:cNvPr>
        <xdr:cNvSpPr/>
      </xdr:nvSpPr>
      <xdr:spPr>
        <a:xfrm>
          <a:off x="18605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24130</xdr:rowOff>
    </xdr:from>
    <xdr:to>
      <xdr:col>102</xdr:col>
      <xdr:colOff>114300</xdr:colOff>
      <xdr:row>39</xdr:row>
      <xdr:rowOff>33020</xdr:rowOff>
    </xdr:to>
    <xdr:cxnSp macro="">
      <xdr:nvCxnSpPr>
        <xdr:cNvPr id="501" name="直線コネクタ 500">
          <a:extLst>
            <a:ext uri="{FF2B5EF4-FFF2-40B4-BE49-F238E27FC236}">
              <a16:creationId xmlns:a16="http://schemas.microsoft.com/office/drawing/2014/main" id="{B6154843-D553-4094-BB63-08202BEB42E9}"/>
            </a:ext>
          </a:extLst>
        </xdr:cNvPr>
        <xdr:cNvCxnSpPr/>
      </xdr:nvCxnSpPr>
      <xdr:spPr>
        <a:xfrm flipV="1">
          <a:off x="18656300" y="67106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E147991F-23AF-445D-9D9F-853140A898B4}"/>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75005707-0A07-42C5-A8A7-EA048634C3EB}"/>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5EBE9093-BC08-4EE7-8C04-0DCDFB21E419}"/>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36D7132F-09CE-42B2-B460-238CC304A1FE}"/>
            </a:ext>
          </a:extLst>
        </xdr:cNvPr>
        <xdr:cNvSpPr txBox="1"/>
      </xdr:nvSpPr>
      <xdr:spPr>
        <a:xfrm>
          <a:off x="18421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53357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FA22C8AF-5D3D-46B6-9016-DAA63722B30C}"/>
            </a:ext>
          </a:extLst>
        </xdr:cNvPr>
        <xdr:cNvSpPr txBox="1"/>
      </xdr:nvSpPr>
      <xdr:spPr>
        <a:xfrm>
          <a:off x="21075727" y="63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1CE5DD2C-B4A8-4BA4-98F1-0C5B052C65A4}"/>
            </a:ext>
          </a:extLst>
        </xdr:cNvPr>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91457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E56D1AC7-776B-4EB6-89F2-84D8812A729F}"/>
            </a:ext>
          </a:extLst>
        </xdr:cNvPr>
        <xdr:cNvSpPr txBox="1"/>
      </xdr:nvSpPr>
      <xdr:spPr>
        <a:xfrm>
          <a:off x="19310427" y="643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100347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44E150F0-3CC8-4624-A895-02AB05B9A29C}"/>
            </a:ext>
          </a:extLst>
        </xdr:cNvPr>
        <xdr:cNvSpPr txBox="1"/>
      </xdr:nvSpPr>
      <xdr:spPr>
        <a:xfrm>
          <a:off x="18421427" y="644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8762A60A-F8F5-4C88-832E-ED481A611DD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B5676C43-2926-46A8-961C-46B0DBA0178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BFC5E797-B290-43DD-99D6-C5FA215CDB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F03E8045-C338-4E54-A319-35AA323B94A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6075242-299C-411F-94BF-54B30DE4963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CD298061-3932-4145-94A8-71936DEFE9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95AD49DE-F266-4551-957E-DF34902581F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81877D53-8BAE-403A-9587-BB7204BB923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3777A636-334A-47C3-AB28-AAEB448A01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6C66F6CC-3C51-45FA-B9CA-058A85CC7E4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FED1BEA-9B29-4A7D-8BF5-CB40EDAFD8A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F4353EF5-27D8-483C-800C-76692E7781B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2C14EA0-D4D5-4A66-8C16-4B3A0A3254A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E3EE621-D5DB-4EB7-A431-E50F177AB78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6F6E39E-90CE-41D2-BDFF-0AFEA6239EC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7C4DC592-E148-45CE-9742-51D6F1F2EC2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7FFBE74D-0E1F-423D-AC4C-E10A9EDC388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DDF71148-F9DF-4887-BE51-B60518CC4B7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D9522487-BEF6-4645-B800-9761029AEFC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EF8D8503-9DC9-42C2-8026-2975D1AE2EC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1B15E74C-FD0E-41E2-BA57-72A0EDC8BCA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CA27A4CF-C81A-4441-BC9B-6289700726C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2E19F4D1-2470-402F-8AAC-9CC350BAAA3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A747181-1A8C-468F-B57E-9F07DB57FD8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F4FB55D3-C261-4FB4-AA4E-6F996C47244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4D9FDB5-96D7-42EB-B3AB-4995EB7E1541}"/>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1016FBF5-DF1F-4C05-8950-C15EC5B5E554}"/>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60A12961-0F97-45B9-9328-BE7B8DCA0B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CDF1EBAD-8DCA-42B3-A371-EBB071D5CA22}"/>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1168EBA4-7758-48DE-8CD5-0CF27C96B24B}"/>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DC5BBCD7-196C-4FA3-9A7C-58C2C8831016}"/>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BE420675-CF14-4CE1-BEAF-779A57DD931F}"/>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137A391F-BA14-4F1A-869B-F9F894E3864E}"/>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B5303852-7291-4B30-8CC5-88449081FC43}"/>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7F1BFBCC-48A6-4D47-9C79-5D23668E230E}"/>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C0E6F5B-DC4E-4C42-BE36-5E5ECB4B941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F4B3C6E-E533-4D8B-B4BF-DE751D4D6DF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B1E986F-9BA1-454F-92D4-27A2A027FA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6EC6C4F-5DE5-42F1-9639-8D57C581AF8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584C2EA-1ECD-41AF-B3C0-3A8EAF020FC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42545</xdr:rowOff>
    </xdr:from>
    <xdr:to>
      <xdr:col>85</xdr:col>
      <xdr:colOff>177800</xdr:colOff>
      <xdr:row>58</xdr:row>
      <xdr:rowOff>144145</xdr:rowOff>
    </xdr:to>
    <xdr:sp macro="" textlink="">
      <xdr:nvSpPr>
        <xdr:cNvPr id="550" name="楕円 549">
          <a:extLst>
            <a:ext uri="{FF2B5EF4-FFF2-40B4-BE49-F238E27FC236}">
              <a16:creationId xmlns:a16="http://schemas.microsoft.com/office/drawing/2014/main" id="{111ACE51-9FF2-438A-95DB-C5041D3EFC5F}"/>
            </a:ext>
          </a:extLst>
        </xdr:cNvPr>
        <xdr:cNvSpPr/>
      </xdr:nvSpPr>
      <xdr:spPr>
        <a:xfrm>
          <a:off x="162687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65422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D81063B0-B9DE-4EDC-9F15-070D7F346D36}"/>
            </a:ext>
          </a:extLst>
        </xdr:cNvPr>
        <xdr:cNvSpPr txBox="1"/>
      </xdr:nvSpPr>
      <xdr:spPr>
        <a:xfrm>
          <a:off x="16357600"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149225</xdr:rowOff>
    </xdr:from>
    <xdr:to>
      <xdr:col>81</xdr:col>
      <xdr:colOff>101600</xdr:colOff>
      <xdr:row>58</xdr:row>
      <xdr:rowOff>79375</xdr:rowOff>
    </xdr:to>
    <xdr:sp macro="" textlink="">
      <xdr:nvSpPr>
        <xdr:cNvPr id="552" name="楕円 551">
          <a:extLst>
            <a:ext uri="{FF2B5EF4-FFF2-40B4-BE49-F238E27FC236}">
              <a16:creationId xmlns:a16="http://schemas.microsoft.com/office/drawing/2014/main" id="{2B72B273-3BAA-47B3-B7D4-2E680589E7A3}"/>
            </a:ext>
          </a:extLst>
        </xdr:cNvPr>
        <xdr:cNvSpPr/>
      </xdr:nvSpPr>
      <xdr:spPr>
        <a:xfrm>
          <a:off x="15430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28575</xdr:rowOff>
    </xdr:from>
    <xdr:to>
      <xdr:col>85</xdr:col>
      <xdr:colOff>127000</xdr:colOff>
      <xdr:row>58</xdr:row>
      <xdr:rowOff>93345</xdr:rowOff>
    </xdr:to>
    <xdr:cxnSp macro="">
      <xdr:nvCxnSpPr>
        <xdr:cNvPr id="553" name="直線コネクタ 552">
          <a:extLst>
            <a:ext uri="{FF2B5EF4-FFF2-40B4-BE49-F238E27FC236}">
              <a16:creationId xmlns:a16="http://schemas.microsoft.com/office/drawing/2014/main" id="{9BE81DD0-6E7D-4BA8-9B4C-87A17C6086E6}"/>
            </a:ext>
          </a:extLst>
        </xdr:cNvPr>
        <xdr:cNvCxnSpPr/>
      </xdr:nvCxnSpPr>
      <xdr:spPr>
        <a:xfrm>
          <a:off x="15481300" y="997267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86360</xdr:rowOff>
    </xdr:from>
    <xdr:to>
      <xdr:col>76</xdr:col>
      <xdr:colOff>165100</xdr:colOff>
      <xdr:row>58</xdr:row>
      <xdr:rowOff>16510</xdr:rowOff>
    </xdr:to>
    <xdr:sp macro="" textlink="">
      <xdr:nvSpPr>
        <xdr:cNvPr id="554" name="楕円 553">
          <a:extLst>
            <a:ext uri="{FF2B5EF4-FFF2-40B4-BE49-F238E27FC236}">
              <a16:creationId xmlns:a16="http://schemas.microsoft.com/office/drawing/2014/main" id="{959AB0E9-5D5E-4B15-B76B-12AA2CA204E5}"/>
            </a:ext>
          </a:extLst>
        </xdr:cNvPr>
        <xdr:cNvSpPr/>
      </xdr:nvSpPr>
      <xdr:spPr>
        <a:xfrm>
          <a:off x="14541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137160</xdr:rowOff>
    </xdr:from>
    <xdr:to>
      <xdr:col>81</xdr:col>
      <xdr:colOff>50800</xdr:colOff>
      <xdr:row>58</xdr:row>
      <xdr:rowOff>28575</xdr:rowOff>
    </xdr:to>
    <xdr:cxnSp macro="">
      <xdr:nvCxnSpPr>
        <xdr:cNvPr id="555" name="直線コネクタ 554">
          <a:extLst>
            <a:ext uri="{FF2B5EF4-FFF2-40B4-BE49-F238E27FC236}">
              <a16:creationId xmlns:a16="http://schemas.microsoft.com/office/drawing/2014/main" id="{75F26D47-49B1-4629-B748-104A968EDBBF}"/>
            </a:ext>
          </a:extLst>
        </xdr:cNvPr>
        <xdr:cNvCxnSpPr/>
      </xdr:nvCxnSpPr>
      <xdr:spPr>
        <a:xfrm>
          <a:off x="14592300" y="99098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23495</xdr:rowOff>
    </xdr:from>
    <xdr:to>
      <xdr:col>72</xdr:col>
      <xdr:colOff>38100</xdr:colOff>
      <xdr:row>57</xdr:row>
      <xdr:rowOff>125095</xdr:rowOff>
    </xdr:to>
    <xdr:sp macro="" textlink="">
      <xdr:nvSpPr>
        <xdr:cNvPr id="556" name="楕円 555">
          <a:extLst>
            <a:ext uri="{FF2B5EF4-FFF2-40B4-BE49-F238E27FC236}">
              <a16:creationId xmlns:a16="http://schemas.microsoft.com/office/drawing/2014/main" id="{A423BBA7-740E-4D5A-B859-7F78791BBD12}"/>
            </a:ext>
          </a:extLst>
        </xdr:cNvPr>
        <xdr:cNvSpPr/>
      </xdr:nvSpPr>
      <xdr:spPr>
        <a:xfrm>
          <a:off x="13652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74295</xdr:rowOff>
    </xdr:from>
    <xdr:to>
      <xdr:col>76</xdr:col>
      <xdr:colOff>114300</xdr:colOff>
      <xdr:row>57</xdr:row>
      <xdr:rowOff>137160</xdr:rowOff>
    </xdr:to>
    <xdr:cxnSp macro="">
      <xdr:nvCxnSpPr>
        <xdr:cNvPr id="557" name="直線コネクタ 556">
          <a:extLst>
            <a:ext uri="{FF2B5EF4-FFF2-40B4-BE49-F238E27FC236}">
              <a16:creationId xmlns:a16="http://schemas.microsoft.com/office/drawing/2014/main" id="{89E690D7-788F-45ED-A276-10F1CF192B1E}"/>
            </a:ext>
          </a:extLst>
        </xdr:cNvPr>
        <xdr:cNvCxnSpPr/>
      </xdr:nvCxnSpPr>
      <xdr:spPr>
        <a:xfrm>
          <a:off x="13703300" y="98469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133985</xdr:rowOff>
    </xdr:from>
    <xdr:to>
      <xdr:col>67</xdr:col>
      <xdr:colOff>101600</xdr:colOff>
      <xdr:row>57</xdr:row>
      <xdr:rowOff>64135</xdr:rowOff>
    </xdr:to>
    <xdr:sp macro="" textlink="">
      <xdr:nvSpPr>
        <xdr:cNvPr id="558" name="楕円 557">
          <a:extLst>
            <a:ext uri="{FF2B5EF4-FFF2-40B4-BE49-F238E27FC236}">
              <a16:creationId xmlns:a16="http://schemas.microsoft.com/office/drawing/2014/main" id="{5DF010F0-CCED-4403-A85A-32CB3D47486F}"/>
            </a:ext>
          </a:extLst>
        </xdr:cNvPr>
        <xdr:cNvSpPr/>
      </xdr:nvSpPr>
      <xdr:spPr>
        <a:xfrm>
          <a:off x="12763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13335</xdr:rowOff>
    </xdr:from>
    <xdr:to>
      <xdr:col>71</xdr:col>
      <xdr:colOff>177800</xdr:colOff>
      <xdr:row>57</xdr:row>
      <xdr:rowOff>74295</xdr:rowOff>
    </xdr:to>
    <xdr:cxnSp macro="">
      <xdr:nvCxnSpPr>
        <xdr:cNvPr id="559" name="直線コネクタ 558">
          <a:extLst>
            <a:ext uri="{FF2B5EF4-FFF2-40B4-BE49-F238E27FC236}">
              <a16:creationId xmlns:a16="http://schemas.microsoft.com/office/drawing/2014/main" id="{631CF2FE-E1D5-4727-BC6B-9DF029B0FF7A}"/>
            </a:ext>
          </a:extLst>
        </xdr:cNvPr>
        <xdr:cNvCxnSpPr/>
      </xdr:nvCxnSpPr>
      <xdr:spPr>
        <a:xfrm>
          <a:off x="12814300" y="978598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60" name="n_1aveValue【学校施設】&#10;有形固定資産減価償却率">
          <a:extLst>
            <a:ext uri="{FF2B5EF4-FFF2-40B4-BE49-F238E27FC236}">
              <a16:creationId xmlns:a16="http://schemas.microsoft.com/office/drawing/2014/main" id="{5B8BCACB-5AAC-428D-9239-850CFC64386A}"/>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561" name="n_2aveValue【学校施設】&#10;有形固定資産減価償却率">
          <a:extLst>
            <a:ext uri="{FF2B5EF4-FFF2-40B4-BE49-F238E27FC236}">
              <a16:creationId xmlns:a16="http://schemas.microsoft.com/office/drawing/2014/main" id="{6E577BC4-118E-411A-97AC-376B44E3C8B7}"/>
            </a:ext>
          </a:extLst>
        </xdr:cNvPr>
        <xdr:cNvSpPr txBox="1"/>
      </xdr:nvSpPr>
      <xdr:spPr>
        <a:xfrm>
          <a:off x="14389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562" name="n_3aveValue【学校施設】&#10;有形固定資産減価償却率">
          <a:extLst>
            <a:ext uri="{FF2B5EF4-FFF2-40B4-BE49-F238E27FC236}">
              <a16:creationId xmlns:a16="http://schemas.microsoft.com/office/drawing/2014/main" id="{0C0D7896-E5AD-49D8-ADD1-5F94222D98CC}"/>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63" name="n_4aveValue【学校施設】&#10;有形固定資産減価償却率">
          <a:extLst>
            <a:ext uri="{FF2B5EF4-FFF2-40B4-BE49-F238E27FC236}">
              <a16:creationId xmlns:a16="http://schemas.microsoft.com/office/drawing/2014/main" id="{4BCCADEF-5A1F-4B1F-BFDB-12090F589DB7}"/>
            </a:ext>
          </a:extLst>
        </xdr:cNvPr>
        <xdr:cNvSpPr txBox="1"/>
      </xdr:nvSpPr>
      <xdr:spPr>
        <a:xfrm>
          <a:off x="12611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95902</xdr:rowOff>
    </xdr:from>
    <xdr:ext cx="405111" cy="259045"/>
    <xdr:sp macro="" textlink="">
      <xdr:nvSpPr>
        <xdr:cNvPr id="564" name="n_1mainValue【学校施設】&#10;有形固定資産減価償却率">
          <a:extLst>
            <a:ext uri="{FF2B5EF4-FFF2-40B4-BE49-F238E27FC236}">
              <a16:creationId xmlns:a16="http://schemas.microsoft.com/office/drawing/2014/main" id="{95607A1A-D1E4-4A1D-9276-81CDEA2C2CAE}"/>
            </a:ext>
          </a:extLst>
        </xdr:cNvPr>
        <xdr:cNvSpPr txBox="1"/>
      </xdr:nvSpPr>
      <xdr:spPr>
        <a:xfrm>
          <a:off x="15266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33037</xdr:rowOff>
    </xdr:from>
    <xdr:ext cx="405111" cy="259045"/>
    <xdr:sp macro="" textlink="">
      <xdr:nvSpPr>
        <xdr:cNvPr id="565" name="n_2mainValue【学校施設】&#10;有形固定資産減価償却率">
          <a:extLst>
            <a:ext uri="{FF2B5EF4-FFF2-40B4-BE49-F238E27FC236}">
              <a16:creationId xmlns:a16="http://schemas.microsoft.com/office/drawing/2014/main" id="{07F2CCBF-7C64-4A0C-913C-E4A49ACF9CA3}"/>
            </a:ext>
          </a:extLst>
        </xdr:cNvPr>
        <xdr:cNvSpPr txBox="1"/>
      </xdr:nvSpPr>
      <xdr:spPr>
        <a:xfrm>
          <a:off x="14389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141622</xdr:rowOff>
    </xdr:from>
    <xdr:ext cx="405111" cy="259045"/>
    <xdr:sp macro="" textlink="">
      <xdr:nvSpPr>
        <xdr:cNvPr id="566" name="n_3mainValue【学校施設】&#10;有形固定資産減価償却率">
          <a:extLst>
            <a:ext uri="{FF2B5EF4-FFF2-40B4-BE49-F238E27FC236}">
              <a16:creationId xmlns:a16="http://schemas.microsoft.com/office/drawing/2014/main" id="{84B5F43A-B395-42A5-B159-82676376798E}"/>
            </a:ext>
          </a:extLst>
        </xdr:cNvPr>
        <xdr:cNvSpPr txBox="1"/>
      </xdr:nvSpPr>
      <xdr:spPr>
        <a:xfrm>
          <a:off x="135007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80662</xdr:rowOff>
    </xdr:from>
    <xdr:ext cx="405111" cy="259045"/>
    <xdr:sp macro="" textlink="">
      <xdr:nvSpPr>
        <xdr:cNvPr id="567" name="n_4mainValue【学校施設】&#10;有形固定資産減価償却率">
          <a:extLst>
            <a:ext uri="{FF2B5EF4-FFF2-40B4-BE49-F238E27FC236}">
              <a16:creationId xmlns:a16="http://schemas.microsoft.com/office/drawing/2014/main" id="{A6AFAE05-E787-40FA-B7A4-90A512E142C7}"/>
            </a:ext>
          </a:extLst>
        </xdr:cNvPr>
        <xdr:cNvSpPr txBox="1"/>
      </xdr:nvSpPr>
      <xdr:spPr>
        <a:xfrm>
          <a:off x="12611744" y="951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7B35244E-642E-485F-8D65-01FE0154ED7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2BE12D4-B30C-47BA-8072-BBB6035EC0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F4582235-6A77-485E-B308-A9DF02341EC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33AE710A-46C8-4C4C-A21C-914946E0CE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9969502E-B096-4E61-BF12-DEEBA6BC23E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66921640-23AA-4780-97E3-6F553CD3E00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37FCBDF5-B750-4E2C-BB86-EDBF6B935C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D22AAF88-95CF-4D13-88BC-BF050FFD9AE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0B5BB86-012A-41F9-8063-B9713D273AB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944E9E2A-CEDC-4AAF-9602-7917001807C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A97A8F08-0DBA-4220-A1F8-994B941BD74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69D3BA6D-9A34-48BE-BE50-7BDA230EC2F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C15BDBB3-262D-4E87-89A7-4D7124A57CD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4AE0A32B-F271-4F5E-8284-54D1B074E5E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CC8C187E-4614-4834-8774-209EDA48974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574F5CD4-E004-42E6-A2D0-02AC5C0145F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C80C6ECD-BA3D-47AB-96F7-688DF8868F4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2349F60B-E5FB-4B8C-A4FA-A82BA82B811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DE323B04-CC50-435F-BC61-2B8BC2A730A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34597BDF-E05F-4818-A982-A099BDC018A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F021EED-3E57-4152-965D-998EEA1588B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94670609-0051-4373-8319-7676F33E7B6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AA59FEE6-2D7C-42F4-BBB4-721DE9E3995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186AF8CF-9FBA-4F94-9039-8F8ECC0CCE1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5BFCD8F7-5296-4BFC-9D11-4487E5CF15B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40856C86-2DCE-4CA5-9D79-4D4BB6F539BF}"/>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8CAA25AC-0820-4615-8F33-741271F5F9D8}"/>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32A5CE21-290C-44D2-A428-5A5D82A7B1FD}"/>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9F06E858-5945-4F06-85A9-1AAF396DB514}"/>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7" name="【学校施設】&#10;一人当たり面積平均値テキスト">
          <a:extLst>
            <a:ext uri="{FF2B5EF4-FFF2-40B4-BE49-F238E27FC236}">
              <a16:creationId xmlns:a16="http://schemas.microsoft.com/office/drawing/2014/main" id="{C809B472-99EE-46A0-945E-FFDB02711EE0}"/>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F01E9858-B03A-4C25-A88D-664D5AE63B36}"/>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F8AD454B-FA40-4483-88A6-7AF9AB0DD3DF}"/>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C01E79DB-B065-4943-A596-E48ACA9420B3}"/>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0A35B5D5-3A28-4FD6-95CE-38F5C2DE980B}"/>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DAE9C445-204E-4D66-B630-7F9CA3DD36F2}"/>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34C5ECB-A84A-4DA0-BACE-4D1101DDF5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2D3AED0-8CBB-4214-B7AF-6BFF52D6958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9D91E9D-FE4B-4B17-9617-9870A23BDEA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355B0ED-4349-4C05-8C1A-7A35429F0D3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45A9E0F-5CFE-4411-8505-63A83B3FA8A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79121</xdr:rowOff>
    </xdr:from>
    <xdr:to>
      <xdr:col>116</xdr:col>
      <xdr:colOff>114300</xdr:colOff>
      <xdr:row>60</xdr:row>
      <xdr:rowOff>9271</xdr:rowOff>
    </xdr:to>
    <xdr:sp macro="" textlink="">
      <xdr:nvSpPr>
        <xdr:cNvPr id="608" name="楕円 607">
          <a:extLst>
            <a:ext uri="{FF2B5EF4-FFF2-40B4-BE49-F238E27FC236}">
              <a16:creationId xmlns:a16="http://schemas.microsoft.com/office/drawing/2014/main" id="{A770A973-0417-436E-A8A9-B9C593A967B7}"/>
            </a:ext>
          </a:extLst>
        </xdr:cNvPr>
        <xdr:cNvSpPr/>
      </xdr:nvSpPr>
      <xdr:spPr>
        <a:xfrm>
          <a:off x="22110700" y="101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101998</xdr:rowOff>
    </xdr:from>
    <xdr:ext cx="469744" cy="259045"/>
    <xdr:sp macro="" textlink="">
      <xdr:nvSpPr>
        <xdr:cNvPr id="609" name="【学校施設】&#10;一人当たり面積該当値テキスト">
          <a:extLst>
            <a:ext uri="{FF2B5EF4-FFF2-40B4-BE49-F238E27FC236}">
              <a16:creationId xmlns:a16="http://schemas.microsoft.com/office/drawing/2014/main" id="{C05DF273-1A9A-4B9E-BC34-48829A4E78AF}"/>
            </a:ext>
          </a:extLst>
        </xdr:cNvPr>
        <xdr:cNvSpPr txBox="1"/>
      </xdr:nvSpPr>
      <xdr:spPr>
        <a:xfrm>
          <a:off x="22199600" y="1004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110363</xdr:rowOff>
    </xdr:from>
    <xdr:to>
      <xdr:col>112</xdr:col>
      <xdr:colOff>38100</xdr:colOff>
      <xdr:row>60</xdr:row>
      <xdr:rowOff>40513</xdr:rowOff>
    </xdr:to>
    <xdr:sp macro="" textlink="">
      <xdr:nvSpPr>
        <xdr:cNvPr id="610" name="楕円 609">
          <a:extLst>
            <a:ext uri="{FF2B5EF4-FFF2-40B4-BE49-F238E27FC236}">
              <a16:creationId xmlns:a16="http://schemas.microsoft.com/office/drawing/2014/main" id="{3EDB32D3-BDA9-4265-8654-8E3DC65F3C2D}"/>
            </a:ext>
          </a:extLst>
        </xdr:cNvPr>
        <xdr:cNvSpPr/>
      </xdr:nvSpPr>
      <xdr:spPr>
        <a:xfrm>
          <a:off x="21272500" y="102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129921</xdr:rowOff>
    </xdr:from>
    <xdr:to>
      <xdr:col>116</xdr:col>
      <xdr:colOff>63500</xdr:colOff>
      <xdr:row>59</xdr:row>
      <xdr:rowOff>161163</xdr:rowOff>
    </xdr:to>
    <xdr:cxnSp macro="">
      <xdr:nvCxnSpPr>
        <xdr:cNvPr id="611" name="直線コネクタ 610">
          <a:extLst>
            <a:ext uri="{FF2B5EF4-FFF2-40B4-BE49-F238E27FC236}">
              <a16:creationId xmlns:a16="http://schemas.microsoft.com/office/drawing/2014/main" id="{444A7C04-14B5-45A9-A412-A4198CC71B98}"/>
            </a:ext>
          </a:extLst>
        </xdr:cNvPr>
        <xdr:cNvCxnSpPr/>
      </xdr:nvCxnSpPr>
      <xdr:spPr>
        <a:xfrm flipV="1">
          <a:off x="21323300" y="10245471"/>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138176</xdr:rowOff>
    </xdr:from>
    <xdr:to>
      <xdr:col>107</xdr:col>
      <xdr:colOff>101600</xdr:colOff>
      <xdr:row>60</xdr:row>
      <xdr:rowOff>68326</xdr:rowOff>
    </xdr:to>
    <xdr:sp macro="" textlink="">
      <xdr:nvSpPr>
        <xdr:cNvPr id="612" name="楕円 611">
          <a:extLst>
            <a:ext uri="{FF2B5EF4-FFF2-40B4-BE49-F238E27FC236}">
              <a16:creationId xmlns:a16="http://schemas.microsoft.com/office/drawing/2014/main" id="{ABCE8806-18C9-45C3-A484-BED0A3B188A8}"/>
            </a:ext>
          </a:extLst>
        </xdr:cNvPr>
        <xdr:cNvSpPr/>
      </xdr:nvSpPr>
      <xdr:spPr>
        <a:xfrm>
          <a:off x="20383500" y="102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161163</xdr:rowOff>
    </xdr:from>
    <xdr:to>
      <xdr:col>111</xdr:col>
      <xdr:colOff>177800</xdr:colOff>
      <xdr:row>60</xdr:row>
      <xdr:rowOff>17526</xdr:rowOff>
    </xdr:to>
    <xdr:cxnSp macro="">
      <xdr:nvCxnSpPr>
        <xdr:cNvPr id="613" name="直線コネクタ 612">
          <a:extLst>
            <a:ext uri="{FF2B5EF4-FFF2-40B4-BE49-F238E27FC236}">
              <a16:creationId xmlns:a16="http://schemas.microsoft.com/office/drawing/2014/main" id="{EE9ED766-09E3-413B-8962-3A6C1313BB3E}"/>
            </a:ext>
          </a:extLst>
        </xdr:cNvPr>
        <xdr:cNvCxnSpPr/>
      </xdr:nvCxnSpPr>
      <xdr:spPr>
        <a:xfrm flipV="1">
          <a:off x="20434300" y="10276713"/>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2921</xdr:rowOff>
    </xdr:from>
    <xdr:to>
      <xdr:col>102</xdr:col>
      <xdr:colOff>165100</xdr:colOff>
      <xdr:row>60</xdr:row>
      <xdr:rowOff>104521</xdr:rowOff>
    </xdr:to>
    <xdr:sp macro="" textlink="">
      <xdr:nvSpPr>
        <xdr:cNvPr id="614" name="楕円 613">
          <a:extLst>
            <a:ext uri="{FF2B5EF4-FFF2-40B4-BE49-F238E27FC236}">
              <a16:creationId xmlns:a16="http://schemas.microsoft.com/office/drawing/2014/main" id="{69373D59-CFDE-45FE-A17D-53D845A059C4}"/>
            </a:ext>
          </a:extLst>
        </xdr:cNvPr>
        <xdr:cNvSpPr/>
      </xdr:nvSpPr>
      <xdr:spPr>
        <a:xfrm>
          <a:off x="19494500" y="1028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17526</xdr:rowOff>
    </xdr:from>
    <xdr:to>
      <xdr:col>107</xdr:col>
      <xdr:colOff>50800</xdr:colOff>
      <xdr:row>60</xdr:row>
      <xdr:rowOff>53721</xdr:rowOff>
    </xdr:to>
    <xdr:cxnSp macro="">
      <xdr:nvCxnSpPr>
        <xdr:cNvPr id="615" name="直線コネクタ 614">
          <a:extLst>
            <a:ext uri="{FF2B5EF4-FFF2-40B4-BE49-F238E27FC236}">
              <a16:creationId xmlns:a16="http://schemas.microsoft.com/office/drawing/2014/main" id="{862642AD-C1C4-4470-A6E7-B5E62FCE1A5F}"/>
            </a:ext>
          </a:extLst>
        </xdr:cNvPr>
        <xdr:cNvCxnSpPr/>
      </xdr:nvCxnSpPr>
      <xdr:spPr>
        <a:xfrm flipV="1">
          <a:off x="19545300" y="1030452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26924</xdr:rowOff>
    </xdr:from>
    <xdr:to>
      <xdr:col>98</xdr:col>
      <xdr:colOff>38100</xdr:colOff>
      <xdr:row>60</xdr:row>
      <xdr:rowOff>128524</xdr:rowOff>
    </xdr:to>
    <xdr:sp macro="" textlink="">
      <xdr:nvSpPr>
        <xdr:cNvPr id="616" name="楕円 615">
          <a:extLst>
            <a:ext uri="{FF2B5EF4-FFF2-40B4-BE49-F238E27FC236}">
              <a16:creationId xmlns:a16="http://schemas.microsoft.com/office/drawing/2014/main" id="{E05D969D-85B6-46F5-AA00-240B3C70ACDF}"/>
            </a:ext>
          </a:extLst>
        </xdr:cNvPr>
        <xdr:cNvSpPr/>
      </xdr:nvSpPr>
      <xdr:spPr>
        <a:xfrm>
          <a:off x="18605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53721</xdr:rowOff>
    </xdr:from>
    <xdr:to>
      <xdr:col>102</xdr:col>
      <xdr:colOff>114300</xdr:colOff>
      <xdr:row>60</xdr:row>
      <xdr:rowOff>77724</xdr:rowOff>
    </xdr:to>
    <xdr:cxnSp macro="">
      <xdr:nvCxnSpPr>
        <xdr:cNvPr id="617" name="直線コネクタ 616">
          <a:extLst>
            <a:ext uri="{FF2B5EF4-FFF2-40B4-BE49-F238E27FC236}">
              <a16:creationId xmlns:a16="http://schemas.microsoft.com/office/drawing/2014/main" id="{7EF86A73-5C9D-4FBA-B898-8B12719C9B0B}"/>
            </a:ext>
          </a:extLst>
        </xdr:cNvPr>
        <xdr:cNvCxnSpPr/>
      </xdr:nvCxnSpPr>
      <xdr:spPr>
        <a:xfrm flipV="1">
          <a:off x="18656300" y="10340721"/>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8" name="n_1aveValue【学校施設】&#10;一人当たり面積">
          <a:extLst>
            <a:ext uri="{FF2B5EF4-FFF2-40B4-BE49-F238E27FC236}">
              <a16:creationId xmlns:a16="http://schemas.microsoft.com/office/drawing/2014/main" id="{A05BBBA0-F340-46EE-B55F-601D16B6AB37}"/>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19" name="n_2aveValue【学校施設】&#10;一人当たり面積">
          <a:extLst>
            <a:ext uri="{FF2B5EF4-FFF2-40B4-BE49-F238E27FC236}">
              <a16:creationId xmlns:a16="http://schemas.microsoft.com/office/drawing/2014/main" id="{808D451C-3C62-461E-BFCC-9D6D5891AF5A}"/>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620" name="n_3aveValue【学校施設】&#10;一人当たり面積">
          <a:extLst>
            <a:ext uri="{FF2B5EF4-FFF2-40B4-BE49-F238E27FC236}">
              <a16:creationId xmlns:a16="http://schemas.microsoft.com/office/drawing/2014/main" id="{479408F6-00D8-4083-BA4F-1411F69FE616}"/>
            </a:ext>
          </a:extLst>
        </xdr:cNvPr>
        <xdr:cNvSpPr txBox="1"/>
      </xdr:nvSpPr>
      <xdr:spPr>
        <a:xfrm>
          <a:off x="19310427"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621" name="n_4aveValue【学校施設】&#10;一人当たり面積">
          <a:extLst>
            <a:ext uri="{FF2B5EF4-FFF2-40B4-BE49-F238E27FC236}">
              <a16:creationId xmlns:a16="http://schemas.microsoft.com/office/drawing/2014/main" id="{80310B31-E26A-42E9-9853-66687AB69E5B}"/>
            </a:ext>
          </a:extLst>
        </xdr:cNvPr>
        <xdr:cNvSpPr txBox="1"/>
      </xdr:nvSpPr>
      <xdr:spPr>
        <a:xfrm>
          <a:off x="18421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57040</xdr:rowOff>
    </xdr:from>
    <xdr:ext cx="469744" cy="259045"/>
    <xdr:sp macro="" textlink="">
      <xdr:nvSpPr>
        <xdr:cNvPr id="622" name="n_1mainValue【学校施設】&#10;一人当たり面積">
          <a:extLst>
            <a:ext uri="{FF2B5EF4-FFF2-40B4-BE49-F238E27FC236}">
              <a16:creationId xmlns:a16="http://schemas.microsoft.com/office/drawing/2014/main" id="{1BE21FB1-8D9A-4916-8018-7D415D986823}"/>
            </a:ext>
          </a:extLst>
        </xdr:cNvPr>
        <xdr:cNvSpPr txBox="1"/>
      </xdr:nvSpPr>
      <xdr:spPr>
        <a:xfrm>
          <a:off x="21075727" y="100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84853</xdr:rowOff>
    </xdr:from>
    <xdr:ext cx="469744" cy="259045"/>
    <xdr:sp macro="" textlink="">
      <xdr:nvSpPr>
        <xdr:cNvPr id="623" name="n_2mainValue【学校施設】&#10;一人当たり面積">
          <a:extLst>
            <a:ext uri="{FF2B5EF4-FFF2-40B4-BE49-F238E27FC236}">
              <a16:creationId xmlns:a16="http://schemas.microsoft.com/office/drawing/2014/main" id="{90A4A311-51BA-4052-984A-7A5F0D9F9A6E}"/>
            </a:ext>
          </a:extLst>
        </xdr:cNvPr>
        <xdr:cNvSpPr txBox="1"/>
      </xdr:nvSpPr>
      <xdr:spPr>
        <a:xfrm>
          <a:off x="20199427" y="100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121048</xdr:rowOff>
    </xdr:from>
    <xdr:ext cx="469744" cy="259045"/>
    <xdr:sp macro="" textlink="">
      <xdr:nvSpPr>
        <xdr:cNvPr id="624" name="n_3mainValue【学校施設】&#10;一人当たり面積">
          <a:extLst>
            <a:ext uri="{FF2B5EF4-FFF2-40B4-BE49-F238E27FC236}">
              <a16:creationId xmlns:a16="http://schemas.microsoft.com/office/drawing/2014/main" id="{4D160F30-785E-487F-BC98-3DB6EF33CFB4}"/>
            </a:ext>
          </a:extLst>
        </xdr:cNvPr>
        <xdr:cNvSpPr txBox="1"/>
      </xdr:nvSpPr>
      <xdr:spPr>
        <a:xfrm>
          <a:off x="19310427" y="1006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145051</xdr:rowOff>
    </xdr:from>
    <xdr:ext cx="469744" cy="259045"/>
    <xdr:sp macro="" textlink="">
      <xdr:nvSpPr>
        <xdr:cNvPr id="625" name="n_4mainValue【学校施設】&#10;一人当たり面積">
          <a:extLst>
            <a:ext uri="{FF2B5EF4-FFF2-40B4-BE49-F238E27FC236}">
              <a16:creationId xmlns:a16="http://schemas.microsoft.com/office/drawing/2014/main" id="{A751FB42-FC68-47C0-8F8A-6571169C715F}"/>
            </a:ext>
          </a:extLst>
        </xdr:cNvPr>
        <xdr:cNvSpPr txBox="1"/>
      </xdr:nvSpPr>
      <xdr:spPr>
        <a:xfrm>
          <a:off x="184214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E30F62AB-60D8-4A1A-98ED-3F0B94364F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46669F21-15C6-4978-BA28-AA0B46A91CE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ABBB4179-FFDF-428A-99C2-B5712C1A512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AA4185B-5AEF-4A76-9DE8-D89C405547D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2DA52250-D154-4E8A-A27B-0F25017670E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DCFC3B2D-42AB-4DD7-A9AA-4911989EC39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794AD052-7DCC-4670-927B-2BDB9DDD01A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FE0F7D93-9723-43DC-9E72-1444995D19E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FC1845AB-1AB2-46CE-A0E4-4452233E5B3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CB232956-52A2-4363-B230-D9892B2079E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56335C16-7604-4682-92D1-231DCA36A35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FBE2E201-BF1B-4894-9CF3-9FE59721FC9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502DE6CE-7249-46C7-822F-233FED0AE64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FADC649D-5365-428E-A87E-324F46B1F4A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4A30662E-B22E-4485-BE07-59F15ECBD82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B5C4A412-7DF1-4437-B301-6D23101E274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2158F856-4444-435D-8798-1004BF7144E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7CE1B558-876E-4A27-A2D4-4A3C88C9AEF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481017FB-30A5-4E69-A333-AE303944FCB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8ADB3E93-F1D4-46B0-BBD5-76C7ECFFCF3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25C9F6ED-7AD0-4701-B3A4-EA8D62236AB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4055BAE9-3285-4311-9173-75264967A4C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E781FBE5-A54C-42ED-9D93-1202C9BA5E3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3470A924-9CAE-48B0-9767-C4B46C5ADB3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0D936AF8-F3CA-4F77-93EF-CA9D67CAA3AA}"/>
            </a:ext>
          </a:extLst>
        </xdr:cNvPr>
        <xdr:cNvCxnSpPr/>
      </xdr:nvCxnSpPr>
      <xdr:spPr>
        <a:xfrm flipV="1">
          <a:off x="16318864"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D08C595D-65AA-40BE-9E6A-DC24AE25A5B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D8E1200E-15F1-43B8-96E3-632041EE4B5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3" name="【児童館】&#10;有形固定資産減価償却率最大値テキスト">
          <a:extLst>
            <a:ext uri="{FF2B5EF4-FFF2-40B4-BE49-F238E27FC236}">
              <a16:creationId xmlns:a16="http://schemas.microsoft.com/office/drawing/2014/main" id="{FEEC0491-6A48-4883-BA11-ADCADE0C54BA}"/>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4" name="直線コネクタ 653">
          <a:extLst>
            <a:ext uri="{FF2B5EF4-FFF2-40B4-BE49-F238E27FC236}">
              <a16:creationId xmlns:a16="http://schemas.microsoft.com/office/drawing/2014/main" id="{16224ED5-EFE9-4D6C-B942-AB1663624EAD}"/>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166388</xdr:rowOff>
    </xdr:from>
    <xdr:ext cx="405111" cy="259045"/>
    <xdr:sp macro="" textlink="">
      <xdr:nvSpPr>
        <xdr:cNvPr id="655" name="【児童館】&#10;有形固定資産減価償却率平均値テキスト">
          <a:extLst>
            <a:ext uri="{FF2B5EF4-FFF2-40B4-BE49-F238E27FC236}">
              <a16:creationId xmlns:a16="http://schemas.microsoft.com/office/drawing/2014/main" id="{2B7FA544-E6A5-4DD9-8FE4-97E0593012D5}"/>
            </a:ext>
          </a:extLst>
        </xdr:cNvPr>
        <xdr:cNvSpPr txBox="1"/>
      </xdr:nvSpPr>
      <xdr:spPr>
        <a:xfrm>
          <a:off x="16357600" y="14225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56" name="フローチャート: 判断 655">
          <a:extLst>
            <a:ext uri="{FF2B5EF4-FFF2-40B4-BE49-F238E27FC236}">
              <a16:creationId xmlns:a16="http://schemas.microsoft.com/office/drawing/2014/main" id="{69AF4405-8324-49C3-8D59-C91DAFEE4EF0}"/>
            </a:ext>
          </a:extLst>
        </xdr:cNvPr>
        <xdr:cNvSpPr/>
      </xdr:nvSpPr>
      <xdr:spPr>
        <a:xfrm>
          <a:off x="16268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657" name="フローチャート: 判断 656">
          <a:extLst>
            <a:ext uri="{FF2B5EF4-FFF2-40B4-BE49-F238E27FC236}">
              <a16:creationId xmlns:a16="http://schemas.microsoft.com/office/drawing/2014/main" id="{09294FDF-57F3-4F1C-A412-70AA1A5DA443}"/>
            </a:ext>
          </a:extLst>
        </xdr:cNvPr>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58" name="フローチャート: 判断 657">
          <a:extLst>
            <a:ext uri="{FF2B5EF4-FFF2-40B4-BE49-F238E27FC236}">
              <a16:creationId xmlns:a16="http://schemas.microsoft.com/office/drawing/2014/main" id="{09E50A66-DDE9-4354-9C04-DD6D5BBC4CE8}"/>
            </a:ext>
          </a:extLst>
        </xdr:cNvPr>
        <xdr:cNvSpPr/>
      </xdr:nvSpPr>
      <xdr:spPr>
        <a:xfrm>
          <a:off x="14541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59" name="フローチャート: 判断 658">
          <a:extLst>
            <a:ext uri="{FF2B5EF4-FFF2-40B4-BE49-F238E27FC236}">
              <a16:creationId xmlns:a16="http://schemas.microsoft.com/office/drawing/2014/main" id="{ACE2B737-BA19-4B0D-BEAD-ED2328E75EE0}"/>
            </a:ext>
          </a:extLst>
        </xdr:cNvPr>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101600</xdr:rowOff>
    </xdr:from>
    <xdr:to>
      <xdr:col>67</xdr:col>
      <xdr:colOff>101600</xdr:colOff>
      <xdr:row>83</xdr:row>
      <xdr:rowOff>31750</xdr:rowOff>
    </xdr:to>
    <xdr:sp macro="" textlink="">
      <xdr:nvSpPr>
        <xdr:cNvPr id="660" name="フローチャート: 判断 659">
          <a:extLst>
            <a:ext uri="{FF2B5EF4-FFF2-40B4-BE49-F238E27FC236}">
              <a16:creationId xmlns:a16="http://schemas.microsoft.com/office/drawing/2014/main" id="{8281DFB0-2BC2-46B2-86DE-5851EBC63DAD}"/>
            </a:ext>
          </a:extLst>
        </xdr:cNvPr>
        <xdr:cNvSpPr/>
      </xdr:nvSpPr>
      <xdr:spPr>
        <a:xfrm>
          <a:off x="1276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7D40EB4-58A6-48CF-B646-45668FBD658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7C39638-276F-48C8-B254-D28062CBA0C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A6520C3-813E-493F-B92B-69B9BC3C42F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E709D8C-931B-4A70-A766-94D17EBCF57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6E41130-B5C6-4C3E-8D5A-82034D8463A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124461</xdr:rowOff>
    </xdr:from>
    <xdr:to>
      <xdr:col>85</xdr:col>
      <xdr:colOff>177800</xdr:colOff>
      <xdr:row>85</xdr:row>
      <xdr:rowOff>54611</xdr:rowOff>
    </xdr:to>
    <xdr:sp macro="" textlink="">
      <xdr:nvSpPr>
        <xdr:cNvPr id="666" name="楕円 665">
          <a:extLst>
            <a:ext uri="{FF2B5EF4-FFF2-40B4-BE49-F238E27FC236}">
              <a16:creationId xmlns:a16="http://schemas.microsoft.com/office/drawing/2014/main" id="{0EFD0F0A-50D6-4A55-9CB1-7A56C6DF9287}"/>
            </a:ext>
          </a:extLst>
        </xdr:cNvPr>
        <xdr:cNvSpPr/>
      </xdr:nvSpPr>
      <xdr:spPr>
        <a:xfrm>
          <a:off x="16268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102888</xdr:rowOff>
    </xdr:from>
    <xdr:ext cx="405111" cy="259045"/>
    <xdr:sp macro="" textlink="">
      <xdr:nvSpPr>
        <xdr:cNvPr id="667" name="【児童館】&#10;有形固定資産減価償却率該当値テキスト">
          <a:extLst>
            <a:ext uri="{FF2B5EF4-FFF2-40B4-BE49-F238E27FC236}">
              <a16:creationId xmlns:a16="http://schemas.microsoft.com/office/drawing/2014/main" id="{6A7EC33B-525A-493D-B587-863DAE199AC4}"/>
            </a:ext>
          </a:extLst>
        </xdr:cNvPr>
        <xdr:cNvSpPr txBox="1"/>
      </xdr:nvSpPr>
      <xdr:spPr>
        <a:xfrm>
          <a:off x="16357600"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38736</xdr:rowOff>
    </xdr:from>
    <xdr:to>
      <xdr:col>81</xdr:col>
      <xdr:colOff>101600</xdr:colOff>
      <xdr:row>84</xdr:row>
      <xdr:rowOff>140336</xdr:rowOff>
    </xdr:to>
    <xdr:sp macro="" textlink="">
      <xdr:nvSpPr>
        <xdr:cNvPr id="668" name="楕円 667">
          <a:extLst>
            <a:ext uri="{FF2B5EF4-FFF2-40B4-BE49-F238E27FC236}">
              <a16:creationId xmlns:a16="http://schemas.microsoft.com/office/drawing/2014/main" id="{2DAA93C1-E4CE-4485-935F-041814EA19F2}"/>
            </a:ext>
          </a:extLst>
        </xdr:cNvPr>
        <xdr:cNvSpPr/>
      </xdr:nvSpPr>
      <xdr:spPr>
        <a:xfrm>
          <a:off x="15430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89536</xdr:rowOff>
    </xdr:from>
    <xdr:to>
      <xdr:col>85</xdr:col>
      <xdr:colOff>127000</xdr:colOff>
      <xdr:row>85</xdr:row>
      <xdr:rowOff>3811</xdr:rowOff>
    </xdr:to>
    <xdr:cxnSp macro="">
      <xdr:nvCxnSpPr>
        <xdr:cNvPr id="669" name="直線コネクタ 668">
          <a:extLst>
            <a:ext uri="{FF2B5EF4-FFF2-40B4-BE49-F238E27FC236}">
              <a16:creationId xmlns:a16="http://schemas.microsoft.com/office/drawing/2014/main" id="{F0DB29EF-4D20-49C4-80A0-9EC7810FDEF9}"/>
            </a:ext>
          </a:extLst>
        </xdr:cNvPr>
        <xdr:cNvCxnSpPr/>
      </xdr:nvCxnSpPr>
      <xdr:spPr>
        <a:xfrm>
          <a:off x="15481300" y="14491336"/>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122555</xdr:rowOff>
    </xdr:from>
    <xdr:to>
      <xdr:col>76</xdr:col>
      <xdr:colOff>165100</xdr:colOff>
      <xdr:row>84</xdr:row>
      <xdr:rowOff>52705</xdr:rowOff>
    </xdr:to>
    <xdr:sp macro="" textlink="">
      <xdr:nvSpPr>
        <xdr:cNvPr id="670" name="楕円 669">
          <a:extLst>
            <a:ext uri="{FF2B5EF4-FFF2-40B4-BE49-F238E27FC236}">
              <a16:creationId xmlns:a16="http://schemas.microsoft.com/office/drawing/2014/main" id="{B6E9184F-5918-4598-9D11-C610917D83C5}"/>
            </a:ext>
          </a:extLst>
        </xdr:cNvPr>
        <xdr:cNvSpPr/>
      </xdr:nvSpPr>
      <xdr:spPr>
        <a:xfrm>
          <a:off x="14541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1905</xdr:rowOff>
    </xdr:from>
    <xdr:to>
      <xdr:col>81</xdr:col>
      <xdr:colOff>50800</xdr:colOff>
      <xdr:row>84</xdr:row>
      <xdr:rowOff>89536</xdr:rowOff>
    </xdr:to>
    <xdr:cxnSp macro="">
      <xdr:nvCxnSpPr>
        <xdr:cNvPr id="671" name="直線コネクタ 670">
          <a:extLst>
            <a:ext uri="{FF2B5EF4-FFF2-40B4-BE49-F238E27FC236}">
              <a16:creationId xmlns:a16="http://schemas.microsoft.com/office/drawing/2014/main" id="{476D7572-94D9-445B-AF05-69B7B46EA75D}"/>
            </a:ext>
          </a:extLst>
        </xdr:cNvPr>
        <xdr:cNvCxnSpPr/>
      </xdr:nvCxnSpPr>
      <xdr:spPr>
        <a:xfrm>
          <a:off x="14592300" y="14403705"/>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36830</xdr:rowOff>
    </xdr:from>
    <xdr:to>
      <xdr:col>72</xdr:col>
      <xdr:colOff>38100</xdr:colOff>
      <xdr:row>83</xdr:row>
      <xdr:rowOff>138430</xdr:rowOff>
    </xdr:to>
    <xdr:sp macro="" textlink="">
      <xdr:nvSpPr>
        <xdr:cNvPr id="672" name="楕円 671">
          <a:extLst>
            <a:ext uri="{FF2B5EF4-FFF2-40B4-BE49-F238E27FC236}">
              <a16:creationId xmlns:a16="http://schemas.microsoft.com/office/drawing/2014/main" id="{C4BD3096-F130-45BD-8C04-2A77D90D6948}"/>
            </a:ext>
          </a:extLst>
        </xdr:cNvPr>
        <xdr:cNvSpPr/>
      </xdr:nvSpPr>
      <xdr:spPr>
        <a:xfrm>
          <a:off x="13652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87630</xdr:rowOff>
    </xdr:from>
    <xdr:to>
      <xdr:col>76</xdr:col>
      <xdr:colOff>114300</xdr:colOff>
      <xdr:row>84</xdr:row>
      <xdr:rowOff>1905</xdr:rowOff>
    </xdr:to>
    <xdr:cxnSp macro="">
      <xdr:nvCxnSpPr>
        <xdr:cNvPr id="673" name="直線コネクタ 672">
          <a:extLst>
            <a:ext uri="{FF2B5EF4-FFF2-40B4-BE49-F238E27FC236}">
              <a16:creationId xmlns:a16="http://schemas.microsoft.com/office/drawing/2014/main" id="{35100D4D-E94E-4FF9-82B2-28099F351ED8}"/>
            </a:ext>
          </a:extLst>
        </xdr:cNvPr>
        <xdr:cNvCxnSpPr/>
      </xdr:nvCxnSpPr>
      <xdr:spPr>
        <a:xfrm>
          <a:off x="13703300" y="143179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120650</xdr:rowOff>
    </xdr:from>
    <xdr:to>
      <xdr:col>67</xdr:col>
      <xdr:colOff>101600</xdr:colOff>
      <xdr:row>83</xdr:row>
      <xdr:rowOff>50800</xdr:rowOff>
    </xdr:to>
    <xdr:sp macro="" textlink="">
      <xdr:nvSpPr>
        <xdr:cNvPr id="674" name="楕円 673">
          <a:extLst>
            <a:ext uri="{FF2B5EF4-FFF2-40B4-BE49-F238E27FC236}">
              <a16:creationId xmlns:a16="http://schemas.microsoft.com/office/drawing/2014/main" id="{46761818-0FB5-45DD-ABF4-E1908FF78E93}"/>
            </a:ext>
          </a:extLst>
        </xdr:cNvPr>
        <xdr:cNvSpPr/>
      </xdr:nvSpPr>
      <xdr:spPr>
        <a:xfrm>
          <a:off x="12763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0</xdr:rowOff>
    </xdr:from>
    <xdr:to>
      <xdr:col>71</xdr:col>
      <xdr:colOff>177800</xdr:colOff>
      <xdr:row>83</xdr:row>
      <xdr:rowOff>87630</xdr:rowOff>
    </xdr:to>
    <xdr:cxnSp macro="">
      <xdr:nvCxnSpPr>
        <xdr:cNvPr id="675" name="直線コネクタ 674">
          <a:extLst>
            <a:ext uri="{FF2B5EF4-FFF2-40B4-BE49-F238E27FC236}">
              <a16:creationId xmlns:a16="http://schemas.microsoft.com/office/drawing/2014/main" id="{904DC730-310D-45A7-8941-DCD144479981}"/>
            </a:ext>
          </a:extLst>
        </xdr:cNvPr>
        <xdr:cNvCxnSpPr/>
      </xdr:nvCxnSpPr>
      <xdr:spPr>
        <a:xfrm>
          <a:off x="12814300" y="142303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676" name="n_1aveValue【児童館】&#10;有形固定資産減価償却率">
          <a:extLst>
            <a:ext uri="{FF2B5EF4-FFF2-40B4-BE49-F238E27FC236}">
              <a16:creationId xmlns:a16="http://schemas.microsoft.com/office/drawing/2014/main" id="{1B2A2459-A0B8-4DFA-918F-27FF8DD2AD26}"/>
            </a:ext>
          </a:extLst>
        </xdr:cNvPr>
        <xdr:cNvSpPr txBox="1"/>
      </xdr:nvSpPr>
      <xdr:spPr>
        <a:xfrm>
          <a:off x="15266044"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130191</xdr:rowOff>
    </xdr:from>
    <xdr:ext cx="405111" cy="259045"/>
    <xdr:sp macro="" textlink="">
      <xdr:nvSpPr>
        <xdr:cNvPr id="677" name="n_2aveValue【児童館】&#10;有形固定資産減価償却率">
          <a:extLst>
            <a:ext uri="{FF2B5EF4-FFF2-40B4-BE49-F238E27FC236}">
              <a16:creationId xmlns:a16="http://schemas.microsoft.com/office/drawing/2014/main" id="{1411A711-3D66-49DB-A771-453AAA30AB12}"/>
            </a:ext>
          </a:extLst>
        </xdr:cNvPr>
        <xdr:cNvSpPr txBox="1"/>
      </xdr:nvSpPr>
      <xdr:spPr>
        <a:xfrm>
          <a:off x="143897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169563</xdr:rowOff>
    </xdr:from>
    <xdr:ext cx="405111" cy="259045"/>
    <xdr:sp macro="" textlink="">
      <xdr:nvSpPr>
        <xdr:cNvPr id="678" name="n_3aveValue【児童館】&#10;有形固定資産減価償却率">
          <a:extLst>
            <a:ext uri="{FF2B5EF4-FFF2-40B4-BE49-F238E27FC236}">
              <a16:creationId xmlns:a16="http://schemas.microsoft.com/office/drawing/2014/main" id="{CE81AD3A-1263-4539-BF8C-CE416D00FA3A}"/>
            </a:ext>
          </a:extLst>
        </xdr:cNvPr>
        <xdr:cNvSpPr txBox="1"/>
      </xdr:nvSpPr>
      <xdr:spPr>
        <a:xfrm>
          <a:off x="13500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48277</xdr:rowOff>
    </xdr:from>
    <xdr:ext cx="405111" cy="259045"/>
    <xdr:sp macro="" textlink="">
      <xdr:nvSpPr>
        <xdr:cNvPr id="679" name="n_4aveValue【児童館】&#10;有形固定資産減価償却率">
          <a:extLst>
            <a:ext uri="{FF2B5EF4-FFF2-40B4-BE49-F238E27FC236}">
              <a16:creationId xmlns:a16="http://schemas.microsoft.com/office/drawing/2014/main" id="{059F5EDF-6EAE-4945-8150-BCE0854C0AB7}"/>
            </a:ext>
          </a:extLst>
        </xdr:cNvPr>
        <xdr:cNvSpPr txBox="1"/>
      </xdr:nvSpPr>
      <xdr:spPr>
        <a:xfrm>
          <a:off x="12611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131463</xdr:rowOff>
    </xdr:from>
    <xdr:ext cx="405111" cy="259045"/>
    <xdr:sp macro="" textlink="">
      <xdr:nvSpPr>
        <xdr:cNvPr id="680" name="n_1mainValue【児童館】&#10;有形固定資産減価償却率">
          <a:extLst>
            <a:ext uri="{FF2B5EF4-FFF2-40B4-BE49-F238E27FC236}">
              <a16:creationId xmlns:a16="http://schemas.microsoft.com/office/drawing/2014/main" id="{1F6C4053-8DA2-462F-9445-6371C8333212}"/>
            </a:ext>
          </a:extLst>
        </xdr:cNvPr>
        <xdr:cNvSpPr txBox="1"/>
      </xdr:nvSpPr>
      <xdr:spPr>
        <a:xfrm>
          <a:off x="152660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43832</xdr:rowOff>
    </xdr:from>
    <xdr:ext cx="405111" cy="259045"/>
    <xdr:sp macro="" textlink="">
      <xdr:nvSpPr>
        <xdr:cNvPr id="681" name="n_2mainValue【児童館】&#10;有形固定資産減価償却率">
          <a:extLst>
            <a:ext uri="{FF2B5EF4-FFF2-40B4-BE49-F238E27FC236}">
              <a16:creationId xmlns:a16="http://schemas.microsoft.com/office/drawing/2014/main" id="{77116FE7-EAA8-4863-A84B-88AF20C080D3}"/>
            </a:ext>
          </a:extLst>
        </xdr:cNvPr>
        <xdr:cNvSpPr txBox="1"/>
      </xdr:nvSpPr>
      <xdr:spPr>
        <a:xfrm>
          <a:off x="14389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154957</xdr:rowOff>
    </xdr:from>
    <xdr:ext cx="405111" cy="259045"/>
    <xdr:sp macro="" textlink="">
      <xdr:nvSpPr>
        <xdr:cNvPr id="682" name="n_3mainValue【児童館】&#10;有形固定資産減価償却率">
          <a:extLst>
            <a:ext uri="{FF2B5EF4-FFF2-40B4-BE49-F238E27FC236}">
              <a16:creationId xmlns:a16="http://schemas.microsoft.com/office/drawing/2014/main" id="{7E2B581B-5BEE-48B8-9B58-A7A751492470}"/>
            </a:ext>
          </a:extLst>
        </xdr:cNvPr>
        <xdr:cNvSpPr txBox="1"/>
      </xdr:nvSpPr>
      <xdr:spPr>
        <a:xfrm>
          <a:off x="135007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683" name="n_4mainValue【児童館】&#10;有形固定資産減価償却率">
          <a:extLst>
            <a:ext uri="{FF2B5EF4-FFF2-40B4-BE49-F238E27FC236}">
              <a16:creationId xmlns:a16="http://schemas.microsoft.com/office/drawing/2014/main" id="{496E8265-7ADA-495A-9FEB-F411F3830F7D}"/>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37796C03-5144-47F7-990C-67273032FE3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5CCCEDAA-4942-40CC-B77D-754DCF1A85A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D006ADA5-3488-46C7-B8CE-EF675E2E6AD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200787F7-2360-4F26-866D-05D5FEA5ED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9A72165-FA26-472D-8A7C-DC2AC8791FF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D0FFE00E-E29F-4426-9E27-832BF9CBDE1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F0099E09-6B52-4C9D-A993-D36597DA7DD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A28F5A21-12E7-4943-A07E-0D5DEC13A69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E9FE3F09-B1FF-4DED-AC5F-D514A6033A7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4C2C76-6285-494F-A21B-4C81934FD57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DDF1511E-7854-423F-9654-86432C79E2E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6D7118B4-98C1-4ED9-B60A-B6910F09E2D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DDE11477-A27C-4D92-A3A1-73EA5E6D679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AA238C7B-BF33-425D-A31C-6642DBE6751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0022E05B-D8DD-4F72-AC40-B45C8269812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794AD74E-CD8B-418C-8237-B3A48777734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8BD51339-5162-4550-8FD9-71BE135272A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19914057-9C77-4FEA-AFD5-77247A1E102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39DC6CEA-15B1-4BF1-9C69-92E42316084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9BEA050-4AE1-4E5C-8076-8C677E9CDFE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269C3007-7135-4F66-98AA-C7695CD0A47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705" name="直線コネクタ 704">
          <a:extLst>
            <a:ext uri="{FF2B5EF4-FFF2-40B4-BE49-F238E27FC236}">
              <a16:creationId xmlns:a16="http://schemas.microsoft.com/office/drawing/2014/main" id="{72F459F8-5BC4-40AC-84FD-128E30DC3A14}"/>
            </a:ext>
          </a:extLst>
        </xdr:cNvPr>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6" name="【児童館】&#10;一人当たり面積最小値テキスト">
          <a:extLst>
            <a:ext uri="{FF2B5EF4-FFF2-40B4-BE49-F238E27FC236}">
              <a16:creationId xmlns:a16="http://schemas.microsoft.com/office/drawing/2014/main" id="{CB7C12C4-D008-4B3C-B1E5-F2DF9E2A6017}"/>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7" name="直線コネクタ 706">
          <a:extLst>
            <a:ext uri="{FF2B5EF4-FFF2-40B4-BE49-F238E27FC236}">
              <a16:creationId xmlns:a16="http://schemas.microsoft.com/office/drawing/2014/main" id="{B46B9C75-B7F5-4D6E-8CB9-E40DC2802DBB}"/>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708" name="【児童館】&#10;一人当たり面積最大値テキスト">
          <a:extLst>
            <a:ext uri="{FF2B5EF4-FFF2-40B4-BE49-F238E27FC236}">
              <a16:creationId xmlns:a16="http://schemas.microsoft.com/office/drawing/2014/main" id="{88CE2997-5C68-47FA-B1D6-628A07739085}"/>
            </a:ext>
          </a:extLst>
        </xdr:cNvPr>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709" name="直線コネクタ 708">
          <a:extLst>
            <a:ext uri="{FF2B5EF4-FFF2-40B4-BE49-F238E27FC236}">
              <a16:creationId xmlns:a16="http://schemas.microsoft.com/office/drawing/2014/main" id="{76E916DF-9199-4AE9-BAAE-1556A097B018}"/>
            </a:ext>
          </a:extLst>
        </xdr:cNvPr>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73169</xdr:rowOff>
    </xdr:from>
    <xdr:ext cx="469744" cy="259045"/>
    <xdr:sp macro="" textlink="">
      <xdr:nvSpPr>
        <xdr:cNvPr id="710" name="【児童館】&#10;一人当たり面積平均値テキスト">
          <a:extLst>
            <a:ext uri="{FF2B5EF4-FFF2-40B4-BE49-F238E27FC236}">
              <a16:creationId xmlns:a16="http://schemas.microsoft.com/office/drawing/2014/main" id="{ABF3AB9B-3DED-4E80-A0F6-2EB1D7AE8412}"/>
            </a:ext>
          </a:extLst>
        </xdr:cNvPr>
        <xdr:cNvSpPr txBox="1"/>
      </xdr:nvSpPr>
      <xdr:spPr>
        <a:xfrm>
          <a:off x="22199600" y="1430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1" name="フローチャート: 判断 710">
          <a:extLst>
            <a:ext uri="{FF2B5EF4-FFF2-40B4-BE49-F238E27FC236}">
              <a16:creationId xmlns:a16="http://schemas.microsoft.com/office/drawing/2014/main" id="{B43E8AA9-B94F-46DC-B185-B08FC0EDA4AF}"/>
            </a:ext>
          </a:extLst>
        </xdr:cNvPr>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2" name="フローチャート: 判断 711">
          <a:extLst>
            <a:ext uri="{FF2B5EF4-FFF2-40B4-BE49-F238E27FC236}">
              <a16:creationId xmlns:a16="http://schemas.microsoft.com/office/drawing/2014/main" id="{0B61717A-9541-4E72-A745-4E0C2DE73200}"/>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13" name="フローチャート: 判断 712">
          <a:extLst>
            <a:ext uri="{FF2B5EF4-FFF2-40B4-BE49-F238E27FC236}">
              <a16:creationId xmlns:a16="http://schemas.microsoft.com/office/drawing/2014/main" id="{0D20BE7F-704D-4BB5-A019-160D1D74B852}"/>
            </a:ext>
          </a:extLst>
        </xdr:cNvPr>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14" name="フローチャート: 判断 713">
          <a:extLst>
            <a:ext uri="{FF2B5EF4-FFF2-40B4-BE49-F238E27FC236}">
              <a16:creationId xmlns:a16="http://schemas.microsoft.com/office/drawing/2014/main" id="{0668BCD9-3B46-44DC-B204-0C60C5496581}"/>
            </a:ext>
          </a:extLst>
        </xdr:cNvPr>
        <xdr:cNvSpPr/>
      </xdr:nvSpPr>
      <xdr:spPr>
        <a:xfrm>
          <a:off x="19494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5" name="フローチャート: 判断 714">
          <a:extLst>
            <a:ext uri="{FF2B5EF4-FFF2-40B4-BE49-F238E27FC236}">
              <a16:creationId xmlns:a16="http://schemas.microsoft.com/office/drawing/2014/main" id="{7A22B4C8-6D9A-48F3-BFAC-3C84DE2D56DA}"/>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6A9A038-C1C4-48D4-9EE9-57EB9E1EEEA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1E50E00-7827-44B3-B9CF-067EE4DC0CF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D7E48C2-5BA1-4271-8788-4AB686A3503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B676FDA-CD1A-422F-AAB7-8D09D629AD8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BA6450A-5B27-4E07-BD49-3714015DD9B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117602</xdr:rowOff>
    </xdr:from>
    <xdr:to>
      <xdr:col>116</xdr:col>
      <xdr:colOff>114300</xdr:colOff>
      <xdr:row>80</xdr:row>
      <xdr:rowOff>47752</xdr:rowOff>
    </xdr:to>
    <xdr:sp macro="" textlink="">
      <xdr:nvSpPr>
        <xdr:cNvPr id="721" name="楕円 720">
          <a:extLst>
            <a:ext uri="{FF2B5EF4-FFF2-40B4-BE49-F238E27FC236}">
              <a16:creationId xmlns:a16="http://schemas.microsoft.com/office/drawing/2014/main" id="{82D3881B-FCB4-442F-9FB7-508421C69923}"/>
            </a:ext>
          </a:extLst>
        </xdr:cNvPr>
        <xdr:cNvSpPr/>
      </xdr:nvSpPr>
      <xdr:spPr>
        <a:xfrm>
          <a:off x="221107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32529</xdr:rowOff>
    </xdr:from>
    <xdr:ext cx="469744" cy="259045"/>
    <xdr:sp macro="" textlink="">
      <xdr:nvSpPr>
        <xdr:cNvPr id="722" name="【児童館】&#10;一人当たり面積該当値テキスト">
          <a:extLst>
            <a:ext uri="{FF2B5EF4-FFF2-40B4-BE49-F238E27FC236}">
              <a16:creationId xmlns:a16="http://schemas.microsoft.com/office/drawing/2014/main" id="{A02DDC39-5F53-4DD0-99C6-8C11A160520D}"/>
            </a:ext>
          </a:extLst>
        </xdr:cNvPr>
        <xdr:cNvSpPr txBox="1"/>
      </xdr:nvSpPr>
      <xdr:spPr>
        <a:xfrm>
          <a:off x="22199600" y="1357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145035</xdr:rowOff>
    </xdr:from>
    <xdr:to>
      <xdr:col>112</xdr:col>
      <xdr:colOff>38100</xdr:colOff>
      <xdr:row>80</xdr:row>
      <xdr:rowOff>75185</xdr:rowOff>
    </xdr:to>
    <xdr:sp macro="" textlink="">
      <xdr:nvSpPr>
        <xdr:cNvPr id="723" name="楕円 722">
          <a:extLst>
            <a:ext uri="{FF2B5EF4-FFF2-40B4-BE49-F238E27FC236}">
              <a16:creationId xmlns:a16="http://schemas.microsoft.com/office/drawing/2014/main" id="{1A4A5A37-656F-4351-B1FD-41495F4D8B04}"/>
            </a:ext>
          </a:extLst>
        </xdr:cNvPr>
        <xdr:cNvSpPr/>
      </xdr:nvSpPr>
      <xdr:spPr>
        <a:xfrm>
          <a:off x="212725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168402</xdr:rowOff>
    </xdr:from>
    <xdr:to>
      <xdr:col>116</xdr:col>
      <xdr:colOff>63500</xdr:colOff>
      <xdr:row>80</xdr:row>
      <xdr:rowOff>24385</xdr:rowOff>
    </xdr:to>
    <xdr:cxnSp macro="">
      <xdr:nvCxnSpPr>
        <xdr:cNvPr id="724" name="直線コネクタ 723">
          <a:extLst>
            <a:ext uri="{FF2B5EF4-FFF2-40B4-BE49-F238E27FC236}">
              <a16:creationId xmlns:a16="http://schemas.microsoft.com/office/drawing/2014/main" id="{AF6110E3-BEB9-4EE7-999F-A2F8434DFFE6}"/>
            </a:ext>
          </a:extLst>
        </xdr:cNvPr>
        <xdr:cNvCxnSpPr/>
      </xdr:nvCxnSpPr>
      <xdr:spPr>
        <a:xfrm flipV="1">
          <a:off x="21323300" y="137129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1015</xdr:rowOff>
    </xdr:from>
    <xdr:to>
      <xdr:col>107</xdr:col>
      <xdr:colOff>101600</xdr:colOff>
      <xdr:row>80</xdr:row>
      <xdr:rowOff>102615</xdr:rowOff>
    </xdr:to>
    <xdr:sp macro="" textlink="">
      <xdr:nvSpPr>
        <xdr:cNvPr id="725" name="楕円 724">
          <a:extLst>
            <a:ext uri="{FF2B5EF4-FFF2-40B4-BE49-F238E27FC236}">
              <a16:creationId xmlns:a16="http://schemas.microsoft.com/office/drawing/2014/main" id="{8032CBFB-F7B0-4158-93B1-600DFF90413E}"/>
            </a:ext>
          </a:extLst>
        </xdr:cNvPr>
        <xdr:cNvSpPr/>
      </xdr:nvSpPr>
      <xdr:spPr>
        <a:xfrm>
          <a:off x="20383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24385</xdr:rowOff>
    </xdr:from>
    <xdr:to>
      <xdr:col>111</xdr:col>
      <xdr:colOff>177800</xdr:colOff>
      <xdr:row>80</xdr:row>
      <xdr:rowOff>51815</xdr:rowOff>
    </xdr:to>
    <xdr:cxnSp macro="">
      <xdr:nvCxnSpPr>
        <xdr:cNvPr id="726" name="直線コネクタ 725">
          <a:extLst>
            <a:ext uri="{FF2B5EF4-FFF2-40B4-BE49-F238E27FC236}">
              <a16:creationId xmlns:a16="http://schemas.microsoft.com/office/drawing/2014/main" id="{0581D628-8A70-43FF-99FD-1122DBB03E22}"/>
            </a:ext>
          </a:extLst>
        </xdr:cNvPr>
        <xdr:cNvCxnSpPr/>
      </xdr:nvCxnSpPr>
      <xdr:spPr>
        <a:xfrm flipV="1">
          <a:off x="20434300" y="137403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33020</xdr:rowOff>
    </xdr:from>
    <xdr:to>
      <xdr:col>102</xdr:col>
      <xdr:colOff>165100</xdr:colOff>
      <xdr:row>80</xdr:row>
      <xdr:rowOff>134620</xdr:rowOff>
    </xdr:to>
    <xdr:sp macro="" textlink="">
      <xdr:nvSpPr>
        <xdr:cNvPr id="727" name="楕円 726">
          <a:extLst>
            <a:ext uri="{FF2B5EF4-FFF2-40B4-BE49-F238E27FC236}">
              <a16:creationId xmlns:a16="http://schemas.microsoft.com/office/drawing/2014/main" id="{9E80E0D4-5ADC-4D2E-9223-BC9E60049736}"/>
            </a:ext>
          </a:extLst>
        </xdr:cNvPr>
        <xdr:cNvSpPr/>
      </xdr:nvSpPr>
      <xdr:spPr>
        <a:xfrm>
          <a:off x="19494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51815</xdr:rowOff>
    </xdr:from>
    <xdr:to>
      <xdr:col>107</xdr:col>
      <xdr:colOff>50800</xdr:colOff>
      <xdr:row>80</xdr:row>
      <xdr:rowOff>83820</xdr:rowOff>
    </xdr:to>
    <xdr:cxnSp macro="">
      <xdr:nvCxnSpPr>
        <xdr:cNvPr id="728" name="直線コネクタ 727">
          <a:extLst>
            <a:ext uri="{FF2B5EF4-FFF2-40B4-BE49-F238E27FC236}">
              <a16:creationId xmlns:a16="http://schemas.microsoft.com/office/drawing/2014/main" id="{BEC54709-F59C-456F-8FB4-D4FFA4E10D06}"/>
            </a:ext>
          </a:extLst>
        </xdr:cNvPr>
        <xdr:cNvCxnSpPr/>
      </xdr:nvCxnSpPr>
      <xdr:spPr>
        <a:xfrm flipV="1">
          <a:off x="19545300" y="137678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51308</xdr:rowOff>
    </xdr:from>
    <xdr:to>
      <xdr:col>98</xdr:col>
      <xdr:colOff>38100</xdr:colOff>
      <xdr:row>80</xdr:row>
      <xdr:rowOff>152908</xdr:rowOff>
    </xdr:to>
    <xdr:sp macro="" textlink="">
      <xdr:nvSpPr>
        <xdr:cNvPr id="729" name="楕円 728">
          <a:extLst>
            <a:ext uri="{FF2B5EF4-FFF2-40B4-BE49-F238E27FC236}">
              <a16:creationId xmlns:a16="http://schemas.microsoft.com/office/drawing/2014/main" id="{BECCCAB7-5464-406A-8958-3B963A1EC85E}"/>
            </a:ext>
          </a:extLst>
        </xdr:cNvPr>
        <xdr:cNvSpPr/>
      </xdr:nvSpPr>
      <xdr:spPr>
        <a:xfrm>
          <a:off x="18605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83820</xdr:rowOff>
    </xdr:from>
    <xdr:to>
      <xdr:col>102</xdr:col>
      <xdr:colOff>114300</xdr:colOff>
      <xdr:row>80</xdr:row>
      <xdr:rowOff>102108</xdr:rowOff>
    </xdr:to>
    <xdr:cxnSp macro="">
      <xdr:nvCxnSpPr>
        <xdr:cNvPr id="730" name="直線コネクタ 729">
          <a:extLst>
            <a:ext uri="{FF2B5EF4-FFF2-40B4-BE49-F238E27FC236}">
              <a16:creationId xmlns:a16="http://schemas.microsoft.com/office/drawing/2014/main" id="{376B07B0-2D45-4B25-A2C8-5CBDA60F983C}"/>
            </a:ext>
          </a:extLst>
        </xdr:cNvPr>
        <xdr:cNvCxnSpPr/>
      </xdr:nvCxnSpPr>
      <xdr:spPr>
        <a:xfrm flipV="1">
          <a:off x="18656300" y="137998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38879</xdr:rowOff>
    </xdr:from>
    <xdr:ext cx="469744" cy="259045"/>
    <xdr:sp macro="" textlink="">
      <xdr:nvSpPr>
        <xdr:cNvPr id="731" name="n_1aveValue【児童館】&#10;一人当たり面積">
          <a:extLst>
            <a:ext uri="{FF2B5EF4-FFF2-40B4-BE49-F238E27FC236}">
              <a16:creationId xmlns:a16="http://schemas.microsoft.com/office/drawing/2014/main" id="{B01FDDE1-BB0F-442B-B8E2-844801DA8DD2}"/>
            </a:ext>
          </a:extLst>
        </xdr:cNvPr>
        <xdr:cNvSpPr txBox="1"/>
      </xdr:nvSpPr>
      <xdr:spPr>
        <a:xfrm>
          <a:off x="21075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43451</xdr:rowOff>
    </xdr:from>
    <xdr:ext cx="469744" cy="259045"/>
    <xdr:sp macro="" textlink="">
      <xdr:nvSpPr>
        <xdr:cNvPr id="732" name="n_2aveValue【児童館】&#10;一人当たり面積">
          <a:extLst>
            <a:ext uri="{FF2B5EF4-FFF2-40B4-BE49-F238E27FC236}">
              <a16:creationId xmlns:a16="http://schemas.microsoft.com/office/drawing/2014/main" id="{7E578811-2EDE-4E56-9D91-B739FF0D1DCD}"/>
            </a:ext>
          </a:extLst>
        </xdr:cNvPr>
        <xdr:cNvSpPr txBox="1"/>
      </xdr:nvSpPr>
      <xdr:spPr>
        <a:xfrm>
          <a:off x="20199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52595</xdr:rowOff>
    </xdr:from>
    <xdr:ext cx="469744" cy="259045"/>
    <xdr:sp macro="" textlink="">
      <xdr:nvSpPr>
        <xdr:cNvPr id="733" name="n_3aveValue【児童館】&#10;一人当たり面積">
          <a:extLst>
            <a:ext uri="{FF2B5EF4-FFF2-40B4-BE49-F238E27FC236}">
              <a16:creationId xmlns:a16="http://schemas.microsoft.com/office/drawing/2014/main" id="{0C708269-376A-42F1-AA4A-B0F80D933191}"/>
            </a:ext>
          </a:extLst>
        </xdr:cNvPr>
        <xdr:cNvSpPr txBox="1"/>
      </xdr:nvSpPr>
      <xdr:spPr>
        <a:xfrm>
          <a:off x="19310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734" name="n_4aveValue【児童館】&#10;一人当たり面積">
          <a:extLst>
            <a:ext uri="{FF2B5EF4-FFF2-40B4-BE49-F238E27FC236}">
              <a16:creationId xmlns:a16="http://schemas.microsoft.com/office/drawing/2014/main" id="{B84D0162-6A1B-4781-A202-EA3895EA45A8}"/>
            </a:ext>
          </a:extLst>
        </xdr:cNvPr>
        <xdr:cNvSpPr txBox="1"/>
      </xdr:nvSpPr>
      <xdr:spPr>
        <a:xfrm>
          <a:off x="18421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91712</xdr:rowOff>
    </xdr:from>
    <xdr:ext cx="469744" cy="259045"/>
    <xdr:sp macro="" textlink="">
      <xdr:nvSpPr>
        <xdr:cNvPr id="735" name="n_1mainValue【児童館】&#10;一人当たり面積">
          <a:extLst>
            <a:ext uri="{FF2B5EF4-FFF2-40B4-BE49-F238E27FC236}">
              <a16:creationId xmlns:a16="http://schemas.microsoft.com/office/drawing/2014/main" id="{88C147F7-4F18-4960-8AA5-54B2C2280417}"/>
            </a:ext>
          </a:extLst>
        </xdr:cNvPr>
        <xdr:cNvSpPr txBox="1"/>
      </xdr:nvSpPr>
      <xdr:spPr>
        <a:xfrm>
          <a:off x="21075727" y="13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119142</xdr:rowOff>
    </xdr:from>
    <xdr:ext cx="469744" cy="259045"/>
    <xdr:sp macro="" textlink="">
      <xdr:nvSpPr>
        <xdr:cNvPr id="736" name="n_2mainValue【児童館】&#10;一人当たり面積">
          <a:extLst>
            <a:ext uri="{FF2B5EF4-FFF2-40B4-BE49-F238E27FC236}">
              <a16:creationId xmlns:a16="http://schemas.microsoft.com/office/drawing/2014/main" id="{F3CBBD1C-4937-4A2F-9EB3-245E042B2C59}"/>
            </a:ext>
          </a:extLst>
        </xdr:cNvPr>
        <xdr:cNvSpPr txBox="1"/>
      </xdr:nvSpPr>
      <xdr:spPr>
        <a:xfrm>
          <a:off x="20199427" y="134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151147</xdr:rowOff>
    </xdr:from>
    <xdr:ext cx="469744" cy="259045"/>
    <xdr:sp macro="" textlink="">
      <xdr:nvSpPr>
        <xdr:cNvPr id="737" name="n_3mainValue【児童館】&#10;一人当たり面積">
          <a:extLst>
            <a:ext uri="{FF2B5EF4-FFF2-40B4-BE49-F238E27FC236}">
              <a16:creationId xmlns:a16="http://schemas.microsoft.com/office/drawing/2014/main" id="{23299BEA-5A69-4AEC-A63C-8160512A6BCF}"/>
            </a:ext>
          </a:extLst>
        </xdr:cNvPr>
        <xdr:cNvSpPr txBox="1"/>
      </xdr:nvSpPr>
      <xdr:spPr>
        <a:xfrm>
          <a:off x="193104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169435</xdr:rowOff>
    </xdr:from>
    <xdr:ext cx="469744" cy="259045"/>
    <xdr:sp macro="" textlink="">
      <xdr:nvSpPr>
        <xdr:cNvPr id="738" name="n_4mainValue【児童館】&#10;一人当たり面積">
          <a:extLst>
            <a:ext uri="{FF2B5EF4-FFF2-40B4-BE49-F238E27FC236}">
              <a16:creationId xmlns:a16="http://schemas.microsoft.com/office/drawing/2014/main" id="{304126CA-732E-4415-A2CB-825C790E9B7F}"/>
            </a:ext>
          </a:extLst>
        </xdr:cNvPr>
        <xdr:cNvSpPr txBox="1"/>
      </xdr:nvSpPr>
      <xdr:spPr>
        <a:xfrm>
          <a:off x="18421427"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EB0DEE5-9B99-49D4-B8D6-D22A004837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DB66F11F-9A12-432C-99B3-8D1824CEB06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BEE25CB8-19DC-4280-89D0-744FA515EA0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E4070032-C97F-40F1-B30D-AA61F2991DF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D26B2474-4CDC-4802-87C8-4B593D239B6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A64466C0-4E65-4B22-A2D0-D8070042195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1FB3B7C4-129D-4292-8804-E9672C7F0B9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72C5AE7F-791D-411C-87CE-F5E4584D8B3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2016AC9C-B3A1-47F9-91A8-DEA4A367C0A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A9A31D7A-0277-4C16-B704-262209E03BC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144334EC-D1C4-4ABF-89C1-C774C353E76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B1FD9717-8B94-4509-A113-B44FCBE95FD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BAEF8716-5F9B-49F7-98A8-39328EC6CF7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E78B02E9-E282-4475-AA4C-BB9D8C3FEF3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06C6F7C8-CC90-4CB3-BD79-064E6E94478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D46808E2-698B-4570-AFA9-1B54242A37F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6FB8D387-BFFD-47D0-85EC-78A14A4C937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57420B12-9FB2-44D1-8811-DC29B11F6D7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B6E5229A-220C-46C8-8DDD-0281638418D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BDC54DEE-9E4E-4597-BC95-E8370C73BB4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89A5D0BE-789A-49F6-A098-F0313B50A5A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76716364-8379-4224-91CE-138AA795A3E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77CF3B3E-8D86-4045-8DD9-CC68AE91C4C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D614113A-0132-45D3-AD1F-E0395C8C0F5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3" name="直線コネクタ 762">
          <a:extLst>
            <a:ext uri="{FF2B5EF4-FFF2-40B4-BE49-F238E27FC236}">
              <a16:creationId xmlns:a16="http://schemas.microsoft.com/office/drawing/2014/main" id="{9CA9993C-D299-4A43-B6B3-D1531BD2E027}"/>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a:extLst>
            <a:ext uri="{FF2B5EF4-FFF2-40B4-BE49-F238E27FC236}">
              <a16:creationId xmlns:a16="http://schemas.microsoft.com/office/drawing/2014/main" id="{A70AC7AA-F970-4EEA-9636-F52196811D5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a:extLst>
            <a:ext uri="{FF2B5EF4-FFF2-40B4-BE49-F238E27FC236}">
              <a16:creationId xmlns:a16="http://schemas.microsoft.com/office/drawing/2014/main" id="{982054D1-4131-4A7E-B259-5EAA1E82B3F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6" name="【公民館】&#10;有形固定資産減価償却率最大値テキスト">
          <a:extLst>
            <a:ext uri="{FF2B5EF4-FFF2-40B4-BE49-F238E27FC236}">
              <a16:creationId xmlns:a16="http://schemas.microsoft.com/office/drawing/2014/main" id="{52F38AEC-7D26-4A2B-8972-0E96A1AC188E}"/>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7" name="直線コネクタ 766">
          <a:extLst>
            <a:ext uri="{FF2B5EF4-FFF2-40B4-BE49-F238E27FC236}">
              <a16:creationId xmlns:a16="http://schemas.microsoft.com/office/drawing/2014/main" id="{12281713-5425-4E4A-BB32-C5ED6B0A5282}"/>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768" name="【公民館】&#10;有形固定資産減価償却率平均値テキスト">
          <a:extLst>
            <a:ext uri="{FF2B5EF4-FFF2-40B4-BE49-F238E27FC236}">
              <a16:creationId xmlns:a16="http://schemas.microsoft.com/office/drawing/2014/main" id="{AEA906E6-8644-471B-BCFF-507735F94F62}"/>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69" name="フローチャート: 判断 768">
          <a:extLst>
            <a:ext uri="{FF2B5EF4-FFF2-40B4-BE49-F238E27FC236}">
              <a16:creationId xmlns:a16="http://schemas.microsoft.com/office/drawing/2014/main" id="{93C2EE15-31C6-4245-9DF8-0C3A07F2B4EC}"/>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0" name="フローチャート: 判断 769">
          <a:extLst>
            <a:ext uri="{FF2B5EF4-FFF2-40B4-BE49-F238E27FC236}">
              <a16:creationId xmlns:a16="http://schemas.microsoft.com/office/drawing/2014/main" id="{A31FD38B-8D08-4AAA-AF43-621E14BC307B}"/>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1" name="フローチャート: 判断 770">
          <a:extLst>
            <a:ext uri="{FF2B5EF4-FFF2-40B4-BE49-F238E27FC236}">
              <a16:creationId xmlns:a16="http://schemas.microsoft.com/office/drawing/2014/main" id="{EA07972F-CCF8-44E4-8E87-3F001D2CBC07}"/>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772" name="フローチャート: 判断 771">
          <a:extLst>
            <a:ext uri="{FF2B5EF4-FFF2-40B4-BE49-F238E27FC236}">
              <a16:creationId xmlns:a16="http://schemas.microsoft.com/office/drawing/2014/main" id="{13F4E694-AAF8-49A1-B4E7-E47BE5214613}"/>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773" name="フローチャート: 判断 772">
          <a:extLst>
            <a:ext uri="{FF2B5EF4-FFF2-40B4-BE49-F238E27FC236}">
              <a16:creationId xmlns:a16="http://schemas.microsoft.com/office/drawing/2014/main" id="{887CABE3-664C-4C1F-AEC5-F084AE41DA82}"/>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C3556B2-EAE2-4995-8EC1-C62BB25147B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70865D8-A22C-45E1-9551-31CBD12DAC5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52A5D36-6522-4FB3-8A3C-FC4A615AF3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1526983-51E5-4E4C-9F64-C2AFFFFCF7B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B828552-B1B2-42EA-AC42-66082BEAA21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79" name="楕円 778">
          <a:extLst>
            <a:ext uri="{FF2B5EF4-FFF2-40B4-BE49-F238E27FC236}">
              <a16:creationId xmlns:a16="http://schemas.microsoft.com/office/drawing/2014/main" id="{DE22ECCE-BC3C-43C0-8B24-5587D193371E}"/>
            </a:ext>
          </a:extLst>
        </xdr:cNvPr>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80" name="【公民館】&#10;有形固定資産減価償却率該当値テキスト">
          <a:extLst>
            <a:ext uri="{FF2B5EF4-FFF2-40B4-BE49-F238E27FC236}">
              <a16:creationId xmlns:a16="http://schemas.microsoft.com/office/drawing/2014/main" id="{3DF95DBD-19E9-4CF7-817A-36D08D60DB9A}"/>
            </a:ext>
          </a:extLst>
        </xdr:cNvPr>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81" name="楕円 780">
          <a:extLst>
            <a:ext uri="{FF2B5EF4-FFF2-40B4-BE49-F238E27FC236}">
              <a16:creationId xmlns:a16="http://schemas.microsoft.com/office/drawing/2014/main" id="{D8F98F58-B09C-4EDB-98AE-CEC6C4DBBA91}"/>
            </a:ext>
          </a:extLst>
        </xdr:cNvPr>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782" name="直線コネクタ 781">
          <a:extLst>
            <a:ext uri="{FF2B5EF4-FFF2-40B4-BE49-F238E27FC236}">
              <a16:creationId xmlns:a16="http://schemas.microsoft.com/office/drawing/2014/main" id="{DBA21B66-C6BF-403B-B23D-CFA5FB9F3CEE}"/>
            </a:ext>
          </a:extLst>
        </xdr:cNvPr>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783" name="楕円 782">
          <a:extLst>
            <a:ext uri="{FF2B5EF4-FFF2-40B4-BE49-F238E27FC236}">
              <a16:creationId xmlns:a16="http://schemas.microsoft.com/office/drawing/2014/main" id="{4C89B6F8-67EA-465A-A3C1-142D64CC3925}"/>
            </a:ext>
          </a:extLst>
        </xdr:cNvPr>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784" name="直線コネクタ 783">
          <a:extLst>
            <a:ext uri="{FF2B5EF4-FFF2-40B4-BE49-F238E27FC236}">
              <a16:creationId xmlns:a16="http://schemas.microsoft.com/office/drawing/2014/main" id="{8A103145-C347-4C7F-82FB-AAF3072E9924}"/>
            </a:ext>
          </a:extLst>
        </xdr:cNvPr>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785" name="楕円 784">
          <a:extLst>
            <a:ext uri="{FF2B5EF4-FFF2-40B4-BE49-F238E27FC236}">
              <a16:creationId xmlns:a16="http://schemas.microsoft.com/office/drawing/2014/main" id="{FCEEEF9A-1860-4174-A9D5-5DE79379397E}"/>
            </a:ext>
          </a:extLst>
        </xdr:cNvPr>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786" name="直線コネクタ 785">
          <a:extLst>
            <a:ext uri="{FF2B5EF4-FFF2-40B4-BE49-F238E27FC236}">
              <a16:creationId xmlns:a16="http://schemas.microsoft.com/office/drawing/2014/main" id="{0A1FB650-D943-4872-8E4D-621A5DADC701}"/>
            </a:ext>
          </a:extLst>
        </xdr:cNvPr>
        <xdr:cNvCxnSpPr/>
      </xdr:nvCxnSpPr>
      <xdr:spPr>
        <a:xfrm>
          <a:off x="13703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787" name="楕円 786">
          <a:extLst>
            <a:ext uri="{FF2B5EF4-FFF2-40B4-BE49-F238E27FC236}">
              <a16:creationId xmlns:a16="http://schemas.microsoft.com/office/drawing/2014/main" id="{16BA21F1-54B4-45DF-836C-E1CEBD3E4EDF}"/>
            </a:ext>
          </a:extLst>
        </xdr:cNvPr>
        <xdr:cNvSpPr/>
      </xdr:nvSpPr>
      <xdr:spPr>
        <a:xfrm>
          <a:off x="1276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788" name="直線コネクタ 787">
          <a:extLst>
            <a:ext uri="{FF2B5EF4-FFF2-40B4-BE49-F238E27FC236}">
              <a16:creationId xmlns:a16="http://schemas.microsoft.com/office/drawing/2014/main" id="{24921CFF-4113-4573-B143-C779C81DB3BF}"/>
            </a:ext>
          </a:extLst>
        </xdr:cNvPr>
        <xdr:cNvCxnSpPr/>
      </xdr:nvCxnSpPr>
      <xdr:spPr>
        <a:xfrm>
          <a:off x="12814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789" name="n_1aveValue【公民館】&#10;有形固定資産減価償却率">
          <a:extLst>
            <a:ext uri="{FF2B5EF4-FFF2-40B4-BE49-F238E27FC236}">
              <a16:creationId xmlns:a16="http://schemas.microsoft.com/office/drawing/2014/main" id="{D06553EA-349F-47E4-98A4-428039CF69E4}"/>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790" name="n_2aveValue【公民館】&#10;有形固定資産減価償却率">
          <a:extLst>
            <a:ext uri="{FF2B5EF4-FFF2-40B4-BE49-F238E27FC236}">
              <a16:creationId xmlns:a16="http://schemas.microsoft.com/office/drawing/2014/main" id="{5F242B79-CB0E-4892-AA77-10277AA3EAC9}"/>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791" name="n_3aveValue【公民館】&#10;有形固定資産減価償却率">
          <a:extLst>
            <a:ext uri="{FF2B5EF4-FFF2-40B4-BE49-F238E27FC236}">
              <a16:creationId xmlns:a16="http://schemas.microsoft.com/office/drawing/2014/main" id="{717A0EF0-1BDF-4E8E-8E29-B0C18E84CAF6}"/>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792" name="n_4aveValue【公民館】&#10;有形固定資産減価償却率">
          <a:extLst>
            <a:ext uri="{FF2B5EF4-FFF2-40B4-BE49-F238E27FC236}">
              <a16:creationId xmlns:a16="http://schemas.microsoft.com/office/drawing/2014/main" id="{B070E8EF-1067-47B5-AE8B-EFF510173DC9}"/>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93" name="n_1mainValue【公民館】&#10;有形固定資産減価償却率">
          <a:extLst>
            <a:ext uri="{FF2B5EF4-FFF2-40B4-BE49-F238E27FC236}">
              <a16:creationId xmlns:a16="http://schemas.microsoft.com/office/drawing/2014/main" id="{1B328FF7-3624-4ED4-B75C-E092F1BF10E9}"/>
            </a:ext>
          </a:extLst>
        </xdr:cNvPr>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794" name="n_2mainValue【公民館】&#10;有形固定資産減価償却率">
          <a:extLst>
            <a:ext uri="{FF2B5EF4-FFF2-40B4-BE49-F238E27FC236}">
              <a16:creationId xmlns:a16="http://schemas.microsoft.com/office/drawing/2014/main" id="{ED471B56-D1B5-431B-A5B9-4D2B6420D464}"/>
            </a:ext>
          </a:extLst>
        </xdr:cNvPr>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795" name="n_3mainValue【公民館】&#10;有形固定資産減価償却率">
          <a:extLst>
            <a:ext uri="{FF2B5EF4-FFF2-40B4-BE49-F238E27FC236}">
              <a16:creationId xmlns:a16="http://schemas.microsoft.com/office/drawing/2014/main" id="{6DB9980D-1210-4205-88F9-336973EF7E7F}"/>
            </a:ext>
          </a:extLst>
        </xdr:cNvPr>
        <xdr:cNvSpPr txBox="1"/>
      </xdr:nvSpPr>
      <xdr:spPr>
        <a:xfrm>
          <a:off x="13468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796" name="n_4mainValue【公民館】&#10;有形固定資産減価償却率">
          <a:extLst>
            <a:ext uri="{FF2B5EF4-FFF2-40B4-BE49-F238E27FC236}">
              <a16:creationId xmlns:a16="http://schemas.microsoft.com/office/drawing/2014/main" id="{E8CD6DFE-8C75-401D-9F65-531C5C9EC3E2}"/>
            </a:ext>
          </a:extLst>
        </xdr:cNvPr>
        <xdr:cNvSpPr txBox="1"/>
      </xdr:nvSpPr>
      <xdr:spPr>
        <a:xfrm>
          <a:off x="12579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C222A6F-BF37-4BF5-83A0-5A0EC9C704D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6BF13ACC-D742-4990-B107-2B4616EEBE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6B16B9F4-C427-455E-8228-212EAB5381F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A861B301-90BE-48A8-846A-98A70F0D1D6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A977D9EE-F400-458B-A057-A94F99D36EE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FC04A7FD-A0CB-4713-8090-58747BF29B1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7CA48B96-1B40-4978-B981-2E7D3A2F9E1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736972E1-EFB3-4669-BD5E-3216FAC56DA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3C451C71-51CE-4541-B279-9F2B692ACEE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43BB5EF6-F95A-48DD-8E6A-F89A67613E5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FE0369B5-6F71-4205-86F4-257784E5EA9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96BCB7A1-D039-41A9-89D5-00D1354E9E7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F49A9079-EE53-4179-B97B-7FF3BCB29B4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1A295D1F-F735-4232-B9F9-51F4B22A1B5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3A8A39C9-05D8-4659-8A94-287261D5643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C172A25F-59A8-4F9E-9960-36072A1A00B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171FE175-109A-46CD-AF92-86784116870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4A4B4424-D709-42ED-B710-9FF18C7B07E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4DCAB49F-77FB-4680-937F-C319E537D35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E632242D-5A0F-4D0C-8A0B-711530453FA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E014572E-9A77-4FB7-9E6D-2A2C6B7E686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6315E287-3382-49A4-88E2-A02165EC532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BA785766-2263-4886-868E-563DFF74805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0" name="直線コネクタ 819">
          <a:extLst>
            <a:ext uri="{FF2B5EF4-FFF2-40B4-BE49-F238E27FC236}">
              <a16:creationId xmlns:a16="http://schemas.microsoft.com/office/drawing/2014/main" id="{38B6C4F5-A512-44A5-A9CE-1E208A253694}"/>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1" name="【公民館】&#10;一人当たり面積最小値テキスト">
          <a:extLst>
            <a:ext uri="{FF2B5EF4-FFF2-40B4-BE49-F238E27FC236}">
              <a16:creationId xmlns:a16="http://schemas.microsoft.com/office/drawing/2014/main" id="{ACCABB1D-1DFD-43F7-B88B-D02EB064B132}"/>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2" name="直線コネクタ 821">
          <a:extLst>
            <a:ext uri="{FF2B5EF4-FFF2-40B4-BE49-F238E27FC236}">
              <a16:creationId xmlns:a16="http://schemas.microsoft.com/office/drawing/2014/main" id="{73E7E7E4-C0BC-4047-BDF4-538FDE1EA30B}"/>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3" name="【公民館】&#10;一人当たり面積最大値テキスト">
          <a:extLst>
            <a:ext uri="{FF2B5EF4-FFF2-40B4-BE49-F238E27FC236}">
              <a16:creationId xmlns:a16="http://schemas.microsoft.com/office/drawing/2014/main" id="{40B9BB84-ACBF-4A40-AAEA-48FBB80866D8}"/>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4" name="直線コネクタ 823">
          <a:extLst>
            <a:ext uri="{FF2B5EF4-FFF2-40B4-BE49-F238E27FC236}">
              <a16:creationId xmlns:a16="http://schemas.microsoft.com/office/drawing/2014/main" id="{E88EA4D5-9DCC-4E6A-9C84-480B0F00F79A}"/>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825" name="【公民館】&#10;一人当たり面積平均値テキスト">
          <a:extLst>
            <a:ext uri="{FF2B5EF4-FFF2-40B4-BE49-F238E27FC236}">
              <a16:creationId xmlns:a16="http://schemas.microsoft.com/office/drawing/2014/main" id="{75D8C267-CE67-4336-8168-C8462CE7E5BB}"/>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6" name="フローチャート: 判断 825">
          <a:extLst>
            <a:ext uri="{FF2B5EF4-FFF2-40B4-BE49-F238E27FC236}">
              <a16:creationId xmlns:a16="http://schemas.microsoft.com/office/drawing/2014/main" id="{4B8EEF05-0B24-458F-8F69-CFEDCB0FEF96}"/>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27" name="フローチャート: 判断 826">
          <a:extLst>
            <a:ext uri="{FF2B5EF4-FFF2-40B4-BE49-F238E27FC236}">
              <a16:creationId xmlns:a16="http://schemas.microsoft.com/office/drawing/2014/main" id="{3B747DC0-6BC3-48AF-BFB0-A1844E2E1652}"/>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28" name="フローチャート: 判断 827">
          <a:extLst>
            <a:ext uri="{FF2B5EF4-FFF2-40B4-BE49-F238E27FC236}">
              <a16:creationId xmlns:a16="http://schemas.microsoft.com/office/drawing/2014/main" id="{FB7D6659-C935-46D9-870B-87A2AA252046}"/>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829" name="フローチャート: 判断 828">
          <a:extLst>
            <a:ext uri="{FF2B5EF4-FFF2-40B4-BE49-F238E27FC236}">
              <a16:creationId xmlns:a16="http://schemas.microsoft.com/office/drawing/2014/main" id="{85B66715-1BFE-4732-9FFE-119042C36E5C}"/>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0" name="フローチャート: 判断 829">
          <a:extLst>
            <a:ext uri="{FF2B5EF4-FFF2-40B4-BE49-F238E27FC236}">
              <a16:creationId xmlns:a16="http://schemas.microsoft.com/office/drawing/2014/main" id="{A5A73BD0-2E71-486C-8176-A69EAD068F47}"/>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A8D48E0-53E8-4821-9B71-50314B00186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8E191A8-0FF5-471F-9B0B-AFFE529302D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3D4B6D6-4A9D-4264-985F-76BE7B33917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CD8F94D-ABC0-4AA5-AD9B-6686FD842BA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88B6522-C34A-4EBB-A9A1-94C9866A009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30735</xdr:rowOff>
    </xdr:from>
    <xdr:to>
      <xdr:col>116</xdr:col>
      <xdr:colOff>114300</xdr:colOff>
      <xdr:row>108</xdr:row>
      <xdr:rowOff>132335</xdr:rowOff>
    </xdr:to>
    <xdr:sp macro="" textlink="">
      <xdr:nvSpPr>
        <xdr:cNvPr id="836" name="楕円 835">
          <a:extLst>
            <a:ext uri="{FF2B5EF4-FFF2-40B4-BE49-F238E27FC236}">
              <a16:creationId xmlns:a16="http://schemas.microsoft.com/office/drawing/2014/main" id="{C431BA6D-B986-4EC6-8384-46B7DE7D9543}"/>
            </a:ext>
          </a:extLst>
        </xdr:cNvPr>
        <xdr:cNvSpPr/>
      </xdr:nvSpPr>
      <xdr:spPr>
        <a:xfrm>
          <a:off x="22110700" y="1854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117112</xdr:rowOff>
    </xdr:from>
    <xdr:ext cx="469744" cy="259045"/>
    <xdr:sp macro="" textlink="">
      <xdr:nvSpPr>
        <xdr:cNvPr id="837" name="【公民館】&#10;一人当たり面積該当値テキスト">
          <a:extLst>
            <a:ext uri="{FF2B5EF4-FFF2-40B4-BE49-F238E27FC236}">
              <a16:creationId xmlns:a16="http://schemas.microsoft.com/office/drawing/2014/main" id="{F3AE5260-F75A-404D-899A-FD7D78946C97}"/>
            </a:ext>
          </a:extLst>
        </xdr:cNvPr>
        <xdr:cNvSpPr txBox="1"/>
      </xdr:nvSpPr>
      <xdr:spPr>
        <a:xfrm>
          <a:off x="22199600" y="1846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32258</xdr:rowOff>
    </xdr:from>
    <xdr:to>
      <xdr:col>112</xdr:col>
      <xdr:colOff>38100</xdr:colOff>
      <xdr:row>108</xdr:row>
      <xdr:rowOff>133858</xdr:rowOff>
    </xdr:to>
    <xdr:sp macro="" textlink="">
      <xdr:nvSpPr>
        <xdr:cNvPr id="838" name="楕円 837">
          <a:extLst>
            <a:ext uri="{FF2B5EF4-FFF2-40B4-BE49-F238E27FC236}">
              <a16:creationId xmlns:a16="http://schemas.microsoft.com/office/drawing/2014/main" id="{CFC1BF82-CB3C-4884-A8BE-A362F41505E8}"/>
            </a:ext>
          </a:extLst>
        </xdr:cNvPr>
        <xdr:cNvSpPr/>
      </xdr:nvSpPr>
      <xdr:spPr>
        <a:xfrm>
          <a:off x="21272500" y="1854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81535</xdr:rowOff>
    </xdr:from>
    <xdr:to>
      <xdr:col>116</xdr:col>
      <xdr:colOff>63500</xdr:colOff>
      <xdr:row>108</xdr:row>
      <xdr:rowOff>83058</xdr:rowOff>
    </xdr:to>
    <xdr:cxnSp macro="">
      <xdr:nvCxnSpPr>
        <xdr:cNvPr id="839" name="直線コネクタ 838">
          <a:extLst>
            <a:ext uri="{FF2B5EF4-FFF2-40B4-BE49-F238E27FC236}">
              <a16:creationId xmlns:a16="http://schemas.microsoft.com/office/drawing/2014/main" id="{4C034F60-20FF-4676-B664-564FB65D34EA}"/>
            </a:ext>
          </a:extLst>
        </xdr:cNvPr>
        <xdr:cNvCxnSpPr/>
      </xdr:nvCxnSpPr>
      <xdr:spPr>
        <a:xfrm flipV="1">
          <a:off x="21323300" y="18598135"/>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34544</xdr:rowOff>
    </xdr:from>
    <xdr:to>
      <xdr:col>107</xdr:col>
      <xdr:colOff>101600</xdr:colOff>
      <xdr:row>108</xdr:row>
      <xdr:rowOff>136144</xdr:rowOff>
    </xdr:to>
    <xdr:sp macro="" textlink="">
      <xdr:nvSpPr>
        <xdr:cNvPr id="840" name="楕円 839">
          <a:extLst>
            <a:ext uri="{FF2B5EF4-FFF2-40B4-BE49-F238E27FC236}">
              <a16:creationId xmlns:a16="http://schemas.microsoft.com/office/drawing/2014/main" id="{7852A508-4F38-48C6-A36B-E3339FBBA5C9}"/>
            </a:ext>
          </a:extLst>
        </xdr:cNvPr>
        <xdr:cNvSpPr/>
      </xdr:nvSpPr>
      <xdr:spPr>
        <a:xfrm>
          <a:off x="20383500" y="185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83058</xdr:rowOff>
    </xdr:from>
    <xdr:to>
      <xdr:col>111</xdr:col>
      <xdr:colOff>177800</xdr:colOff>
      <xdr:row>108</xdr:row>
      <xdr:rowOff>85344</xdr:rowOff>
    </xdr:to>
    <xdr:cxnSp macro="">
      <xdr:nvCxnSpPr>
        <xdr:cNvPr id="841" name="直線コネクタ 840">
          <a:extLst>
            <a:ext uri="{FF2B5EF4-FFF2-40B4-BE49-F238E27FC236}">
              <a16:creationId xmlns:a16="http://schemas.microsoft.com/office/drawing/2014/main" id="{E7D7EADB-2FD8-48FA-9F21-84C20EEE00A4}"/>
            </a:ext>
          </a:extLst>
        </xdr:cNvPr>
        <xdr:cNvCxnSpPr/>
      </xdr:nvCxnSpPr>
      <xdr:spPr>
        <a:xfrm flipV="1">
          <a:off x="20434300" y="185996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36068</xdr:rowOff>
    </xdr:from>
    <xdr:to>
      <xdr:col>102</xdr:col>
      <xdr:colOff>165100</xdr:colOff>
      <xdr:row>108</xdr:row>
      <xdr:rowOff>137668</xdr:rowOff>
    </xdr:to>
    <xdr:sp macro="" textlink="">
      <xdr:nvSpPr>
        <xdr:cNvPr id="842" name="楕円 841">
          <a:extLst>
            <a:ext uri="{FF2B5EF4-FFF2-40B4-BE49-F238E27FC236}">
              <a16:creationId xmlns:a16="http://schemas.microsoft.com/office/drawing/2014/main" id="{64DDE284-6649-47FC-91CC-5D7CA84008F0}"/>
            </a:ext>
          </a:extLst>
        </xdr:cNvPr>
        <xdr:cNvSpPr/>
      </xdr:nvSpPr>
      <xdr:spPr>
        <a:xfrm>
          <a:off x="19494500" y="185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85344</xdr:rowOff>
    </xdr:from>
    <xdr:to>
      <xdr:col>107</xdr:col>
      <xdr:colOff>50800</xdr:colOff>
      <xdr:row>108</xdr:row>
      <xdr:rowOff>86868</xdr:rowOff>
    </xdr:to>
    <xdr:cxnSp macro="">
      <xdr:nvCxnSpPr>
        <xdr:cNvPr id="843" name="直線コネクタ 842">
          <a:extLst>
            <a:ext uri="{FF2B5EF4-FFF2-40B4-BE49-F238E27FC236}">
              <a16:creationId xmlns:a16="http://schemas.microsoft.com/office/drawing/2014/main" id="{59072C4A-4193-45F7-BB13-65518AE9C7D5}"/>
            </a:ext>
          </a:extLst>
        </xdr:cNvPr>
        <xdr:cNvCxnSpPr/>
      </xdr:nvCxnSpPr>
      <xdr:spPr>
        <a:xfrm flipV="1">
          <a:off x="19545300" y="186019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37592</xdr:rowOff>
    </xdr:from>
    <xdr:to>
      <xdr:col>98</xdr:col>
      <xdr:colOff>38100</xdr:colOff>
      <xdr:row>108</xdr:row>
      <xdr:rowOff>139192</xdr:rowOff>
    </xdr:to>
    <xdr:sp macro="" textlink="">
      <xdr:nvSpPr>
        <xdr:cNvPr id="844" name="楕円 843">
          <a:extLst>
            <a:ext uri="{FF2B5EF4-FFF2-40B4-BE49-F238E27FC236}">
              <a16:creationId xmlns:a16="http://schemas.microsoft.com/office/drawing/2014/main" id="{D0B89318-4FAF-4D3C-8BF9-377FEEF941F8}"/>
            </a:ext>
          </a:extLst>
        </xdr:cNvPr>
        <xdr:cNvSpPr/>
      </xdr:nvSpPr>
      <xdr:spPr>
        <a:xfrm>
          <a:off x="18605500" y="185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86868</xdr:rowOff>
    </xdr:from>
    <xdr:to>
      <xdr:col>102</xdr:col>
      <xdr:colOff>114300</xdr:colOff>
      <xdr:row>108</xdr:row>
      <xdr:rowOff>88392</xdr:rowOff>
    </xdr:to>
    <xdr:cxnSp macro="">
      <xdr:nvCxnSpPr>
        <xdr:cNvPr id="845" name="直線コネクタ 844">
          <a:extLst>
            <a:ext uri="{FF2B5EF4-FFF2-40B4-BE49-F238E27FC236}">
              <a16:creationId xmlns:a16="http://schemas.microsoft.com/office/drawing/2014/main" id="{3BB370E6-EBAE-4524-AC26-6E4656781985}"/>
            </a:ext>
          </a:extLst>
        </xdr:cNvPr>
        <xdr:cNvCxnSpPr/>
      </xdr:nvCxnSpPr>
      <xdr:spPr>
        <a:xfrm flipV="1">
          <a:off x="18656300" y="186034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846" name="n_1aveValue【公民館】&#10;一人当たり面積">
          <a:extLst>
            <a:ext uri="{FF2B5EF4-FFF2-40B4-BE49-F238E27FC236}">
              <a16:creationId xmlns:a16="http://schemas.microsoft.com/office/drawing/2014/main" id="{23B89C04-BECA-4992-884F-8672BE188204}"/>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847" name="n_2aveValue【公民館】&#10;一人当たり面積">
          <a:extLst>
            <a:ext uri="{FF2B5EF4-FFF2-40B4-BE49-F238E27FC236}">
              <a16:creationId xmlns:a16="http://schemas.microsoft.com/office/drawing/2014/main" id="{8D676403-16E9-4230-A80F-700062C72FE9}"/>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848" name="n_3aveValue【公民館】&#10;一人当たり面積">
          <a:extLst>
            <a:ext uri="{FF2B5EF4-FFF2-40B4-BE49-F238E27FC236}">
              <a16:creationId xmlns:a16="http://schemas.microsoft.com/office/drawing/2014/main" id="{36CA0442-8B4E-4A3F-A92A-DB6AA8BD6DDC}"/>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849" name="n_4aveValue【公民館】&#10;一人当たり面積">
          <a:extLst>
            <a:ext uri="{FF2B5EF4-FFF2-40B4-BE49-F238E27FC236}">
              <a16:creationId xmlns:a16="http://schemas.microsoft.com/office/drawing/2014/main" id="{B6C0D6A3-66D8-4B2A-B189-8D008C797179}"/>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124985</xdr:rowOff>
    </xdr:from>
    <xdr:ext cx="469744" cy="259045"/>
    <xdr:sp macro="" textlink="">
      <xdr:nvSpPr>
        <xdr:cNvPr id="850" name="n_1mainValue【公民館】&#10;一人当たり面積">
          <a:extLst>
            <a:ext uri="{FF2B5EF4-FFF2-40B4-BE49-F238E27FC236}">
              <a16:creationId xmlns:a16="http://schemas.microsoft.com/office/drawing/2014/main" id="{2642D743-171B-4ED5-85AF-44AD341DFF3B}"/>
            </a:ext>
          </a:extLst>
        </xdr:cNvPr>
        <xdr:cNvSpPr txBox="1"/>
      </xdr:nvSpPr>
      <xdr:spPr>
        <a:xfrm>
          <a:off x="21075727" y="186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127271</xdr:rowOff>
    </xdr:from>
    <xdr:ext cx="469744" cy="259045"/>
    <xdr:sp macro="" textlink="">
      <xdr:nvSpPr>
        <xdr:cNvPr id="851" name="n_2mainValue【公民館】&#10;一人当たり面積">
          <a:extLst>
            <a:ext uri="{FF2B5EF4-FFF2-40B4-BE49-F238E27FC236}">
              <a16:creationId xmlns:a16="http://schemas.microsoft.com/office/drawing/2014/main" id="{08C0CB91-3F93-46FB-A931-2A837985F989}"/>
            </a:ext>
          </a:extLst>
        </xdr:cNvPr>
        <xdr:cNvSpPr txBox="1"/>
      </xdr:nvSpPr>
      <xdr:spPr>
        <a:xfrm>
          <a:off x="20199427"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128795</xdr:rowOff>
    </xdr:from>
    <xdr:ext cx="469744" cy="259045"/>
    <xdr:sp macro="" textlink="">
      <xdr:nvSpPr>
        <xdr:cNvPr id="852" name="n_3mainValue【公民館】&#10;一人当たり面積">
          <a:extLst>
            <a:ext uri="{FF2B5EF4-FFF2-40B4-BE49-F238E27FC236}">
              <a16:creationId xmlns:a16="http://schemas.microsoft.com/office/drawing/2014/main" id="{CD6EF8AA-E47E-4536-A30E-AA61EAA10AEC}"/>
            </a:ext>
          </a:extLst>
        </xdr:cNvPr>
        <xdr:cNvSpPr txBox="1"/>
      </xdr:nvSpPr>
      <xdr:spPr>
        <a:xfrm>
          <a:off x="19310427" y="186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130319</xdr:rowOff>
    </xdr:from>
    <xdr:ext cx="469744" cy="259045"/>
    <xdr:sp macro="" textlink="">
      <xdr:nvSpPr>
        <xdr:cNvPr id="853" name="n_4mainValue【公民館】&#10;一人当たり面積">
          <a:extLst>
            <a:ext uri="{FF2B5EF4-FFF2-40B4-BE49-F238E27FC236}">
              <a16:creationId xmlns:a16="http://schemas.microsoft.com/office/drawing/2014/main" id="{ADEE6CA7-68E2-4D14-91F6-79D184274522}"/>
            </a:ext>
          </a:extLst>
        </xdr:cNvPr>
        <xdr:cNvSpPr txBox="1"/>
      </xdr:nvSpPr>
      <xdr:spPr>
        <a:xfrm>
          <a:off x="18421427" y="186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A937BCAE-F233-4112-9D17-D5D78A05B65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7976D784-DEAC-4608-B4F8-727287622FF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412570E1-0816-45CB-839B-D314CBC7A9B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類似団体と比較して有形固定資産減価償却率が高くなっている施設は公営住宅・公民館であり、特に低くなっている施設は統合等も含め老朽化した施設を新築・改装した学校施設である。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あたり延長・面積は、公営住宅・公民館以外の類型で類似団体を上回っており、人口減少・少子高齢化の影響が大きい。保育所施設については、老朽化の激しい保育所の改修・整備に着手を行った。橋りょうについては「長寿命化・修繕計画に沿い、財政的な平準化を図りながら橋梁補修工事など計画的に取り組んでいる。学校施設については「安芸太田町学校適正配置基本方針」により学校統合を行った旧学校施設についての利活用や旧小学校の解体などの取組を行った。公営住宅については、老朽化の著しい建物については入居者が退去次第、順次解体除去を行っている。「公営住宅棟長寿命化計画」を基本に施設の定期的な点検及び計画的な修繕を行い長寿命化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0978F6-2832-41F0-81BD-9406A3AE507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1632EB4-9BA0-44F0-BC16-527592DBB02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9A2E703-1B31-4223-A7BD-41ED16D0B9F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AFE30E2-C011-44A8-BF14-90106D7FA48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4665A9-60FA-4974-BBBC-75858E7E149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908943-9B85-442F-8C4D-6D7D269E920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46497E-DE4C-4101-9CB8-376D1C551EB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A46E2A-2A36-45E1-AF2D-72A5FE208FC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D0BBDD-BFA2-4A6D-B0CC-961877F9E5C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6920E3C-49FC-45A0-96E0-E47363AC044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5,550
5,479
341.89
8,554,303
8,332,606
160,980
4,867,333
9,835,371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77AF40-7F2D-44BF-A11C-B69F86D950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02F65F1-70A9-45FD-B177-6B53C70A5F1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AB09F0-DF12-4025-BF86-99EBA4672B9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1AF14A-8C5D-4159-80E8-82E76A96B29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66864F-FFAF-46C6-81B5-71F05D498F4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689834E-E8C6-4C66-980F-950C7CB7874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7A6C0A-DDEE-4133-9E0E-20424C9325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D34F96F-FD11-41BE-8EDE-2916AECBC11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308B6E8-AD8B-4DAB-8657-2B27EE04907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971D83-B769-4ADC-BD95-A011594A5BA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FA83EA3-CA3E-434B-AB3A-BB261B2CE9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F784FF-9171-471D-A621-A34E5D290F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63F78C-66CF-48C6-8D50-3580C5B4B55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1405E7-01DD-4AFD-B43C-E459B0F7EC8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4EFB7A-8148-4676-BBD6-EC38E178D77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A7C1799-CB9A-47B9-930D-034D971AD69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D4E56B-7028-4605-B0F2-E217EE49A75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D7E947-57E9-46AF-AF4C-D829EB88DC4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D22008-61D7-4FAA-B985-279396D1BBF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7012C00-6EFB-43E8-8875-969A6AD56AD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726419-D6BE-41E6-9A82-F13321AF2C9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D9876C-DEA9-4755-8459-4DFBA463D40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D8AB1FC-804F-447C-B49E-1040A8286AA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4892835-3641-44BD-8BFE-67EA6A507EF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B17CB4F-BA08-461D-8AD3-02D3AAA4023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FF9175C-563C-456A-A123-5420E200001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AC35FE-AFBF-475B-AD71-7617274DA56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20EC7F-12E6-479B-BE70-546FAE78F07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1B53D49-700F-4E9F-BAC2-14A0BB27B84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A292F96-E409-4C1F-83B6-CDF0EA91427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D0C8211-91C7-4E0A-813D-80FF8353E37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1D89360-4D5D-475E-907B-7180D261FA7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AA23EB1-4BAE-4974-8819-C48A5B0DCA9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D04620C-1953-427B-8000-4FB293F2A62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CCB588C-0327-40ED-B364-52BF29C50F1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F4EB4C1-46FD-481B-BC38-33790391FCB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5D3E621-D386-4C4E-9ACD-ABBD60F6AF6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C8108F6-8812-450F-B1D0-8F73000DA8B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83A5AAF-6575-4F5B-B5D3-13506A72CB5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6427666-70B7-4800-883C-CA5D96F468F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616FDE1-64A1-405C-A332-8F61E7CAC3F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F02D524-08C6-4038-891A-45D88C8925F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6C29169-0ED9-4732-98BF-58FEB0F111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5748317-F1D6-40AB-9917-0AF391235E4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A2B9BAB-6FC1-4FD3-9826-075C57198E1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F4250B3-A7DD-4B80-B6C7-9422E095985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EA4DB84-F149-4724-90C9-CD73773D279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A87F590-A634-4B0E-BE57-16EF5BFB46B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04AC6562-6701-4DB4-83C9-41E15DCBA041}"/>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B8F632E6-596E-411F-A27B-6EA28CB10B23}"/>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03E52906-AE66-41C0-A84D-4FE0243ADB14}"/>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ECD89B4F-20DF-45F3-8183-E0F1A75D8677}"/>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50B7ED10-2595-4618-B114-364119334772}"/>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FABDA163-1D45-4D93-A19F-C5527F336FE1}"/>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13147BBF-EA00-4FF8-96A3-E7FCBEEFD88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C2C885EF-9688-45AB-9ED7-47D8ED05D881}"/>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B2105CC-C461-449C-888C-EF56BFAB066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D89B6948-C99B-4437-8726-16CCF6FAF8B1}"/>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EAF8CEB9-577B-41CF-9713-7B0EC30915A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69F4B8AD-17F5-4741-A0A4-5F3927D72786}"/>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6FE1EE6E-EB25-4366-BD4D-F5917BDABF8D}"/>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FC1353D4-C88B-44CB-B483-53E2C9547211}"/>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97A278F7-BFBA-4A8E-9977-5EFBAF4034A4}"/>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FBA0F08B-A9B1-499D-ACA9-F9A9522858B4}"/>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A2F68F55-4511-4FB0-BD43-EC32B91294C8}"/>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E0D5DCAF-9737-440D-B1BB-760231F60B3B}"/>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942F85FC-F29D-46CF-B85E-9DD8BEFD0A5F}"/>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643A5859-2872-4473-8B48-582DB2DDB494}"/>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85BD9EDB-A7CA-44FB-8055-6425EB77E7A7}"/>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5BCA50FC-B328-45EE-ADCD-4E64C42879CC}"/>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6C15A89-F7FB-4BB2-B4BA-0D621886653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477D0152-C1F8-4A24-B334-C9EC1D8EE88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ACF2C16-4516-4269-8B5C-990CBCEEC3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56746DC-1EDA-4B82-973F-4C4BA25B3A1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F86FF08-2A3F-4283-8D77-802D5BC25AD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116078</xdr:rowOff>
    </xdr:from>
    <xdr:to>
      <xdr:col>24</xdr:col>
      <xdr:colOff>114300</xdr:colOff>
      <xdr:row>62</xdr:row>
      <xdr:rowOff>46228</xdr:rowOff>
    </xdr:to>
    <xdr:sp macro="" textlink="">
      <xdr:nvSpPr>
        <xdr:cNvPr id="87" name="楕円 86">
          <a:extLst>
            <a:ext uri="{FF2B5EF4-FFF2-40B4-BE49-F238E27FC236}">
              <a16:creationId xmlns:a16="http://schemas.microsoft.com/office/drawing/2014/main" id="{6F8F8F5B-ED44-472B-8393-44F7334A15D9}"/>
            </a:ext>
          </a:extLst>
        </xdr:cNvPr>
        <xdr:cNvSpPr/>
      </xdr:nvSpPr>
      <xdr:spPr>
        <a:xfrm>
          <a:off x="45847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94505</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DC9FE13F-4C81-4D7A-9002-C8C67859D581}"/>
            </a:ext>
          </a:extLst>
        </xdr:cNvPr>
        <xdr:cNvSpPr txBox="1"/>
      </xdr:nvSpPr>
      <xdr:spPr>
        <a:xfrm>
          <a:off x="4673600"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77216</xdr:rowOff>
    </xdr:from>
    <xdr:to>
      <xdr:col>20</xdr:col>
      <xdr:colOff>38100</xdr:colOff>
      <xdr:row>62</xdr:row>
      <xdr:rowOff>7366</xdr:rowOff>
    </xdr:to>
    <xdr:sp macro="" textlink="">
      <xdr:nvSpPr>
        <xdr:cNvPr id="89" name="楕円 88">
          <a:extLst>
            <a:ext uri="{FF2B5EF4-FFF2-40B4-BE49-F238E27FC236}">
              <a16:creationId xmlns:a16="http://schemas.microsoft.com/office/drawing/2014/main" id="{3F5086F6-F683-4DFC-AC72-FF681E005566}"/>
            </a:ext>
          </a:extLst>
        </xdr:cNvPr>
        <xdr:cNvSpPr/>
      </xdr:nvSpPr>
      <xdr:spPr>
        <a:xfrm>
          <a:off x="3746500" y="105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128016</xdr:rowOff>
    </xdr:from>
    <xdr:to>
      <xdr:col>24</xdr:col>
      <xdr:colOff>63500</xdr:colOff>
      <xdr:row>61</xdr:row>
      <xdr:rowOff>166878</xdr:rowOff>
    </xdr:to>
    <xdr:cxnSp macro="">
      <xdr:nvCxnSpPr>
        <xdr:cNvPr id="90" name="直線コネクタ 89">
          <a:extLst>
            <a:ext uri="{FF2B5EF4-FFF2-40B4-BE49-F238E27FC236}">
              <a16:creationId xmlns:a16="http://schemas.microsoft.com/office/drawing/2014/main" id="{7E7C3532-4C07-42A1-82EC-17531618692B}"/>
            </a:ext>
          </a:extLst>
        </xdr:cNvPr>
        <xdr:cNvCxnSpPr/>
      </xdr:nvCxnSpPr>
      <xdr:spPr>
        <a:xfrm>
          <a:off x="3797300" y="1058646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36068</xdr:rowOff>
    </xdr:from>
    <xdr:to>
      <xdr:col>15</xdr:col>
      <xdr:colOff>101600</xdr:colOff>
      <xdr:row>61</xdr:row>
      <xdr:rowOff>137668</xdr:rowOff>
    </xdr:to>
    <xdr:sp macro="" textlink="">
      <xdr:nvSpPr>
        <xdr:cNvPr id="91" name="楕円 90">
          <a:extLst>
            <a:ext uri="{FF2B5EF4-FFF2-40B4-BE49-F238E27FC236}">
              <a16:creationId xmlns:a16="http://schemas.microsoft.com/office/drawing/2014/main" id="{8184F895-196B-4E07-A086-8B12237D2A9C}"/>
            </a:ext>
          </a:extLst>
        </xdr:cNvPr>
        <xdr:cNvSpPr/>
      </xdr:nvSpPr>
      <xdr:spPr>
        <a:xfrm>
          <a:off x="2857500" y="104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86868</xdr:rowOff>
    </xdr:from>
    <xdr:to>
      <xdr:col>19</xdr:col>
      <xdr:colOff>177800</xdr:colOff>
      <xdr:row>61</xdr:row>
      <xdr:rowOff>128016</xdr:rowOff>
    </xdr:to>
    <xdr:cxnSp macro="">
      <xdr:nvCxnSpPr>
        <xdr:cNvPr id="92" name="直線コネクタ 91">
          <a:extLst>
            <a:ext uri="{FF2B5EF4-FFF2-40B4-BE49-F238E27FC236}">
              <a16:creationId xmlns:a16="http://schemas.microsoft.com/office/drawing/2014/main" id="{5AE0315E-391C-4D4D-BD0A-B977CBDDD608}"/>
            </a:ext>
          </a:extLst>
        </xdr:cNvPr>
        <xdr:cNvCxnSpPr/>
      </xdr:nvCxnSpPr>
      <xdr:spPr>
        <a:xfrm>
          <a:off x="2908300" y="1054531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168656</xdr:rowOff>
    </xdr:from>
    <xdr:to>
      <xdr:col>10</xdr:col>
      <xdr:colOff>165100</xdr:colOff>
      <xdr:row>61</xdr:row>
      <xdr:rowOff>98806</xdr:rowOff>
    </xdr:to>
    <xdr:sp macro="" textlink="">
      <xdr:nvSpPr>
        <xdr:cNvPr id="93" name="楕円 92">
          <a:extLst>
            <a:ext uri="{FF2B5EF4-FFF2-40B4-BE49-F238E27FC236}">
              <a16:creationId xmlns:a16="http://schemas.microsoft.com/office/drawing/2014/main" id="{B2F34D89-3288-4807-9C36-D183611209B4}"/>
            </a:ext>
          </a:extLst>
        </xdr:cNvPr>
        <xdr:cNvSpPr/>
      </xdr:nvSpPr>
      <xdr:spPr>
        <a:xfrm>
          <a:off x="1968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48006</xdr:rowOff>
    </xdr:from>
    <xdr:to>
      <xdr:col>15</xdr:col>
      <xdr:colOff>50800</xdr:colOff>
      <xdr:row>61</xdr:row>
      <xdr:rowOff>86868</xdr:rowOff>
    </xdr:to>
    <xdr:cxnSp macro="">
      <xdr:nvCxnSpPr>
        <xdr:cNvPr id="94" name="直線コネクタ 93">
          <a:extLst>
            <a:ext uri="{FF2B5EF4-FFF2-40B4-BE49-F238E27FC236}">
              <a16:creationId xmlns:a16="http://schemas.microsoft.com/office/drawing/2014/main" id="{026D8974-B85F-4156-BF2A-78D2E618A5B5}"/>
            </a:ext>
          </a:extLst>
        </xdr:cNvPr>
        <xdr:cNvCxnSpPr/>
      </xdr:nvCxnSpPr>
      <xdr:spPr>
        <a:xfrm>
          <a:off x="2019300" y="1050645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127508</xdr:rowOff>
    </xdr:from>
    <xdr:to>
      <xdr:col>6</xdr:col>
      <xdr:colOff>38100</xdr:colOff>
      <xdr:row>61</xdr:row>
      <xdr:rowOff>57658</xdr:rowOff>
    </xdr:to>
    <xdr:sp macro="" textlink="">
      <xdr:nvSpPr>
        <xdr:cNvPr id="95" name="楕円 94">
          <a:extLst>
            <a:ext uri="{FF2B5EF4-FFF2-40B4-BE49-F238E27FC236}">
              <a16:creationId xmlns:a16="http://schemas.microsoft.com/office/drawing/2014/main" id="{5B7821C6-8BB4-4EF6-ACCE-0B60E772874A}"/>
            </a:ext>
          </a:extLst>
        </xdr:cNvPr>
        <xdr:cNvSpPr/>
      </xdr:nvSpPr>
      <xdr:spPr>
        <a:xfrm>
          <a:off x="1079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6858</xdr:rowOff>
    </xdr:from>
    <xdr:to>
      <xdr:col>10</xdr:col>
      <xdr:colOff>114300</xdr:colOff>
      <xdr:row>61</xdr:row>
      <xdr:rowOff>48006</xdr:rowOff>
    </xdr:to>
    <xdr:cxnSp macro="">
      <xdr:nvCxnSpPr>
        <xdr:cNvPr id="96" name="直線コネクタ 95">
          <a:extLst>
            <a:ext uri="{FF2B5EF4-FFF2-40B4-BE49-F238E27FC236}">
              <a16:creationId xmlns:a16="http://schemas.microsoft.com/office/drawing/2014/main" id="{67FCC0B1-66FF-4B7B-910B-9613A8AB2AF2}"/>
            </a:ext>
          </a:extLst>
        </xdr:cNvPr>
        <xdr:cNvCxnSpPr/>
      </xdr:nvCxnSpPr>
      <xdr:spPr>
        <a:xfrm>
          <a:off x="1130300" y="104653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id="{592343E1-8D0E-406F-A97E-F4985819ABC0}"/>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id="{54106807-5090-4CAD-AFC7-C0B3B06512D9}"/>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9" name="n_3aveValue【体育館・プール】&#10;有形固定資産減価償却率">
          <a:extLst>
            <a:ext uri="{FF2B5EF4-FFF2-40B4-BE49-F238E27FC236}">
              <a16:creationId xmlns:a16="http://schemas.microsoft.com/office/drawing/2014/main" id="{18BB9D6C-DD7D-494F-A8D7-9F594BBCEB88}"/>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id="{639ACBE3-5865-4E47-B699-B595C73B52D9}"/>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169943</xdr:rowOff>
    </xdr:from>
    <xdr:ext cx="405111" cy="259045"/>
    <xdr:sp macro="" textlink="">
      <xdr:nvSpPr>
        <xdr:cNvPr id="101" name="n_1mainValue【体育館・プール】&#10;有形固定資産減価償却率">
          <a:extLst>
            <a:ext uri="{FF2B5EF4-FFF2-40B4-BE49-F238E27FC236}">
              <a16:creationId xmlns:a16="http://schemas.microsoft.com/office/drawing/2014/main" id="{A4E9A9FA-9704-4046-8476-CD719E2E196F}"/>
            </a:ext>
          </a:extLst>
        </xdr:cNvPr>
        <xdr:cNvSpPr txBox="1"/>
      </xdr:nvSpPr>
      <xdr:spPr>
        <a:xfrm>
          <a:off x="3582044" y="1062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128795</xdr:rowOff>
    </xdr:from>
    <xdr:ext cx="405111" cy="259045"/>
    <xdr:sp macro="" textlink="">
      <xdr:nvSpPr>
        <xdr:cNvPr id="102" name="n_2mainValue【体育館・プール】&#10;有形固定資産減価償却率">
          <a:extLst>
            <a:ext uri="{FF2B5EF4-FFF2-40B4-BE49-F238E27FC236}">
              <a16:creationId xmlns:a16="http://schemas.microsoft.com/office/drawing/2014/main" id="{02249546-94C6-4FB0-81D6-D6F2C5998C18}"/>
            </a:ext>
          </a:extLst>
        </xdr:cNvPr>
        <xdr:cNvSpPr txBox="1"/>
      </xdr:nvSpPr>
      <xdr:spPr>
        <a:xfrm>
          <a:off x="2705744" y="1058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89933</xdr:rowOff>
    </xdr:from>
    <xdr:ext cx="405111" cy="259045"/>
    <xdr:sp macro="" textlink="">
      <xdr:nvSpPr>
        <xdr:cNvPr id="103" name="n_3mainValue【体育館・プール】&#10;有形固定資産減価償却率">
          <a:extLst>
            <a:ext uri="{FF2B5EF4-FFF2-40B4-BE49-F238E27FC236}">
              <a16:creationId xmlns:a16="http://schemas.microsoft.com/office/drawing/2014/main" id="{1885868D-71AE-42C3-990C-FBADFA5854D1}"/>
            </a:ext>
          </a:extLst>
        </xdr:cNvPr>
        <xdr:cNvSpPr txBox="1"/>
      </xdr:nvSpPr>
      <xdr:spPr>
        <a:xfrm>
          <a:off x="18167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48785</xdr:rowOff>
    </xdr:from>
    <xdr:ext cx="405111" cy="259045"/>
    <xdr:sp macro="" textlink="">
      <xdr:nvSpPr>
        <xdr:cNvPr id="104" name="n_4mainValue【体育館・プール】&#10;有形固定資産減価償却率">
          <a:extLst>
            <a:ext uri="{FF2B5EF4-FFF2-40B4-BE49-F238E27FC236}">
              <a16:creationId xmlns:a16="http://schemas.microsoft.com/office/drawing/2014/main" id="{D190F34B-937D-47D7-B071-388B30526C1B}"/>
            </a:ext>
          </a:extLst>
        </xdr:cNvPr>
        <xdr:cNvSpPr txBox="1"/>
      </xdr:nvSpPr>
      <xdr:spPr>
        <a:xfrm>
          <a:off x="927744"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82FF98F0-372D-4EDF-B945-37B30C9C363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85851D5C-E081-426A-92ED-58A7527E057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69B769B5-9CD4-4064-A23E-B03C5EDE6B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DF0778A4-FD1F-44C8-A9DF-9A8B1E7BA11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CE7345C5-43CB-4DFF-ADDA-1EADD46637B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59EF196D-A192-48A9-8DFD-9286CC7667A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AF33C032-F822-44E8-B789-E6E22A49735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EE78AC2C-299E-481B-8CA5-8CF77344982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CDB69AA0-965A-4F29-A546-637E3D3FD38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ED49F705-016A-4F83-BA3E-2FB0D824BE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C535045-4680-43A1-9906-F3D3AC8802A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5FB03BA2-013C-4701-8EDD-F056039D7BA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D1304311-C55E-41B6-B28C-67766586879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22008DB3-077F-414E-B142-FC321ED14E2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1B0F0F04-280C-4921-9EBB-4E24C91CA52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389825BF-68A6-4CB7-AA52-22322D7076F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74A9374A-6615-4BEE-A651-B7BE6B347EE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158A1AF4-B66A-4111-8150-4B6BD482444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1C164D1C-0C62-490A-8DD1-671873FF114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FCDDBF78-D737-491A-835C-7A71B83734B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24ECB8BB-826F-4298-811A-E28C2FA3F3E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72DC3935-10D6-4040-B055-B1E5E5E3929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91F738E3-CB6E-474C-A58B-F2EDE67709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350CE273-FF5A-40D1-BD36-6824796D11D6}"/>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2F8879E1-31E8-4656-AEA1-51C7B492A122}"/>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14A7B617-87E8-4898-9436-A5B878674B97}"/>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D105B044-669C-4677-BFDE-1ED9DE927D49}"/>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7564E784-5572-4F88-85B2-5E8259CB7ABF}"/>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33" name="【体育館・プール】&#10;一人当たり面積平均値テキスト">
          <a:extLst>
            <a:ext uri="{FF2B5EF4-FFF2-40B4-BE49-F238E27FC236}">
              <a16:creationId xmlns:a16="http://schemas.microsoft.com/office/drawing/2014/main" id="{BC4A8910-3BF0-494E-8127-831FFB72CD31}"/>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935A0D60-8E71-4CE7-AEF4-41B9AA96A067}"/>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0B82D964-4829-4CC4-A829-8BFD56A3067D}"/>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C657E294-ED96-49B1-8451-96E5A4D498BD}"/>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AEA067AA-2D32-47A1-848E-77C4945D9C3D}"/>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7D29A042-B52B-40DB-89E1-5838AE58FE1F}"/>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95B2C008-08C2-412C-B3F7-2384ED793E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02D09CC-4CB9-45D4-A079-58FBACE1E7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3EB81D4-63E3-4EAD-AFAC-4CA3E9F7BFA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24AEAD4-68C7-4BF3-93AD-D8E143CDC74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8D5C714-0CBE-4338-95EE-28812F760C0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102743</xdr:rowOff>
    </xdr:from>
    <xdr:to>
      <xdr:col>55</xdr:col>
      <xdr:colOff>50800</xdr:colOff>
      <xdr:row>63</xdr:row>
      <xdr:rowOff>32893</xdr:rowOff>
    </xdr:to>
    <xdr:sp macro="" textlink="">
      <xdr:nvSpPr>
        <xdr:cNvPr id="144" name="楕円 143">
          <a:extLst>
            <a:ext uri="{FF2B5EF4-FFF2-40B4-BE49-F238E27FC236}">
              <a16:creationId xmlns:a16="http://schemas.microsoft.com/office/drawing/2014/main" id="{DB4DD27E-8F57-4CA8-9A2A-8083FA52ACCE}"/>
            </a:ext>
          </a:extLst>
        </xdr:cNvPr>
        <xdr:cNvSpPr/>
      </xdr:nvSpPr>
      <xdr:spPr>
        <a:xfrm>
          <a:off x="10426700" y="107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125620</xdr:rowOff>
    </xdr:from>
    <xdr:ext cx="469744" cy="259045"/>
    <xdr:sp macro="" textlink="">
      <xdr:nvSpPr>
        <xdr:cNvPr id="145" name="【体育館・プール】&#10;一人当たり面積該当値テキスト">
          <a:extLst>
            <a:ext uri="{FF2B5EF4-FFF2-40B4-BE49-F238E27FC236}">
              <a16:creationId xmlns:a16="http://schemas.microsoft.com/office/drawing/2014/main" id="{52926897-D8AD-468D-A2F3-2A8F56858F61}"/>
            </a:ext>
          </a:extLst>
        </xdr:cNvPr>
        <xdr:cNvSpPr txBox="1"/>
      </xdr:nvSpPr>
      <xdr:spPr>
        <a:xfrm>
          <a:off x="10515600" y="1058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109601</xdr:rowOff>
    </xdr:from>
    <xdr:to>
      <xdr:col>50</xdr:col>
      <xdr:colOff>165100</xdr:colOff>
      <xdr:row>63</xdr:row>
      <xdr:rowOff>39751</xdr:rowOff>
    </xdr:to>
    <xdr:sp macro="" textlink="">
      <xdr:nvSpPr>
        <xdr:cNvPr id="146" name="楕円 145">
          <a:extLst>
            <a:ext uri="{FF2B5EF4-FFF2-40B4-BE49-F238E27FC236}">
              <a16:creationId xmlns:a16="http://schemas.microsoft.com/office/drawing/2014/main" id="{A0E4B1CF-854B-4682-B5C9-74438C8C168B}"/>
            </a:ext>
          </a:extLst>
        </xdr:cNvPr>
        <xdr:cNvSpPr/>
      </xdr:nvSpPr>
      <xdr:spPr>
        <a:xfrm>
          <a:off x="9588500" y="1073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153543</xdr:rowOff>
    </xdr:from>
    <xdr:to>
      <xdr:col>55</xdr:col>
      <xdr:colOff>0</xdr:colOff>
      <xdr:row>62</xdr:row>
      <xdr:rowOff>160401</xdr:rowOff>
    </xdr:to>
    <xdr:cxnSp macro="">
      <xdr:nvCxnSpPr>
        <xdr:cNvPr id="147" name="直線コネクタ 146">
          <a:extLst>
            <a:ext uri="{FF2B5EF4-FFF2-40B4-BE49-F238E27FC236}">
              <a16:creationId xmlns:a16="http://schemas.microsoft.com/office/drawing/2014/main" id="{9D085CA6-96BD-492D-B659-1DCB3652070C}"/>
            </a:ext>
          </a:extLst>
        </xdr:cNvPr>
        <xdr:cNvCxnSpPr/>
      </xdr:nvCxnSpPr>
      <xdr:spPr>
        <a:xfrm flipV="1">
          <a:off x="9639300" y="1078344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115697</xdr:rowOff>
    </xdr:from>
    <xdr:to>
      <xdr:col>46</xdr:col>
      <xdr:colOff>38100</xdr:colOff>
      <xdr:row>63</xdr:row>
      <xdr:rowOff>45847</xdr:rowOff>
    </xdr:to>
    <xdr:sp macro="" textlink="">
      <xdr:nvSpPr>
        <xdr:cNvPr id="148" name="楕円 147">
          <a:extLst>
            <a:ext uri="{FF2B5EF4-FFF2-40B4-BE49-F238E27FC236}">
              <a16:creationId xmlns:a16="http://schemas.microsoft.com/office/drawing/2014/main" id="{AD24668A-387D-4A98-BEFC-067E1E12C41F}"/>
            </a:ext>
          </a:extLst>
        </xdr:cNvPr>
        <xdr:cNvSpPr/>
      </xdr:nvSpPr>
      <xdr:spPr>
        <a:xfrm>
          <a:off x="8699500" y="1074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160401</xdr:rowOff>
    </xdr:from>
    <xdr:to>
      <xdr:col>50</xdr:col>
      <xdr:colOff>114300</xdr:colOff>
      <xdr:row>62</xdr:row>
      <xdr:rowOff>166497</xdr:rowOff>
    </xdr:to>
    <xdr:cxnSp macro="">
      <xdr:nvCxnSpPr>
        <xdr:cNvPr id="149" name="直線コネクタ 148">
          <a:extLst>
            <a:ext uri="{FF2B5EF4-FFF2-40B4-BE49-F238E27FC236}">
              <a16:creationId xmlns:a16="http://schemas.microsoft.com/office/drawing/2014/main" id="{489BC0B6-5D59-413C-8BF9-4DE08C9A8506}"/>
            </a:ext>
          </a:extLst>
        </xdr:cNvPr>
        <xdr:cNvCxnSpPr/>
      </xdr:nvCxnSpPr>
      <xdr:spPr>
        <a:xfrm flipV="1">
          <a:off x="8750300" y="1079030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123698</xdr:rowOff>
    </xdr:from>
    <xdr:to>
      <xdr:col>41</xdr:col>
      <xdr:colOff>101600</xdr:colOff>
      <xdr:row>63</xdr:row>
      <xdr:rowOff>53848</xdr:rowOff>
    </xdr:to>
    <xdr:sp macro="" textlink="">
      <xdr:nvSpPr>
        <xdr:cNvPr id="150" name="楕円 149">
          <a:extLst>
            <a:ext uri="{FF2B5EF4-FFF2-40B4-BE49-F238E27FC236}">
              <a16:creationId xmlns:a16="http://schemas.microsoft.com/office/drawing/2014/main" id="{43303212-C96F-4064-94F3-6C9C45ADBAFA}"/>
            </a:ext>
          </a:extLst>
        </xdr:cNvPr>
        <xdr:cNvSpPr/>
      </xdr:nvSpPr>
      <xdr:spPr>
        <a:xfrm>
          <a:off x="7810500" y="1075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166497</xdr:rowOff>
    </xdr:from>
    <xdr:to>
      <xdr:col>45</xdr:col>
      <xdr:colOff>177800</xdr:colOff>
      <xdr:row>63</xdr:row>
      <xdr:rowOff>3048</xdr:rowOff>
    </xdr:to>
    <xdr:cxnSp macro="">
      <xdr:nvCxnSpPr>
        <xdr:cNvPr id="151" name="直線コネクタ 150">
          <a:extLst>
            <a:ext uri="{FF2B5EF4-FFF2-40B4-BE49-F238E27FC236}">
              <a16:creationId xmlns:a16="http://schemas.microsoft.com/office/drawing/2014/main" id="{17322ED9-690A-4068-9268-3FDD9609D221}"/>
            </a:ext>
          </a:extLst>
        </xdr:cNvPr>
        <xdr:cNvCxnSpPr/>
      </xdr:nvCxnSpPr>
      <xdr:spPr>
        <a:xfrm flipV="1">
          <a:off x="7861300" y="1079639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128270</xdr:rowOff>
    </xdr:from>
    <xdr:to>
      <xdr:col>36</xdr:col>
      <xdr:colOff>165100</xdr:colOff>
      <xdr:row>63</xdr:row>
      <xdr:rowOff>58420</xdr:rowOff>
    </xdr:to>
    <xdr:sp macro="" textlink="">
      <xdr:nvSpPr>
        <xdr:cNvPr id="152" name="楕円 151">
          <a:extLst>
            <a:ext uri="{FF2B5EF4-FFF2-40B4-BE49-F238E27FC236}">
              <a16:creationId xmlns:a16="http://schemas.microsoft.com/office/drawing/2014/main" id="{DC379849-EBF1-412F-971C-1DD5F85B0E79}"/>
            </a:ext>
          </a:extLst>
        </xdr:cNvPr>
        <xdr:cNvSpPr/>
      </xdr:nvSpPr>
      <xdr:spPr>
        <a:xfrm>
          <a:off x="6921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3048</xdr:rowOff>
    </xdr:from>
    <xdr:to>
      <xdr:col>41</xdr:col>
      <xdr:colOff>50800</xdr:colOff>
      <xdr:row>63</xdr:row>
      <xdr:rowOff>7620</xdr:rowOff>
    </xdr:to>
    <xdr:cxnSp macro="">
      <xdr:nvCxnSpPr>
        <xdr:cNvPr id="153" name="直線コネクタ 152">
          <a:extLst>
            <a:ext uri="{FF2B5EF4-FFF2-40B4-BE49-F238E27FC236}">
              <a16:creationId xmlns:a16="http://schemas.microsoft.com/office/drawing/2014/main" id="{91644857-7C9E-4264-AF06-6E9EC510C342}"/>
            </a:ext>
          </a:extLst>
        </xdr:cNvPr>
        <xdr:cNvCxnSpPr/>
      </xdr:nvCxnSpPr>
      <xdr:spPr>
        <a:xfrm flipV="1">
          <a:off x="6972300" y="108043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54" name="n_1aveValue【体育館・プール】&#10;一人当たり面積">
          <a:extLst>
            <a:ext uri="{FF2B5EF4-FFF2-40B4-BE49-F238E27FC236}">
              <a16:creationId xmlns:a16="http://schemas.microsoft.com/office/drawing/2014/main" id="{0649C2B3-75EA-417E-8D2C-234A9CF86ACA}"/>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155" name="n_2aveValue【体育館・プール】&#10;一人当たり面積">
          <a:extLst>
            <a:ext uri="{FF2B5EF4-FFF2-40B4-BE49-F238E27FC236}">
              <a16:creationId xmlns:a16="http://schemas.microsoft.com/office/drawing/2014/main" id="{0D0E72C6-5B48-49A8-B3B9-B19BAE2ABEDD}"/>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156" name="n_3aveValue【体育館・プール】&#10;一人当たり面積">
          <a:extLst>
            <a:ext uri="{FF2B5EF4-FFF2-40B4-BE49-F238E27FC236}">
              <a16:creationId xmlns:a16="http://schemas.microsoft.com/office/drawing/2014/main" id="{0E5AD6FC-8FDC-4665-806E-9B24B7711D04}"/>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157" name="n_4aveValue【体育館・プール】&#10;一人当たり面積">
          <a:extLst>
            <a:ext uri="{FF2B5EF4-FFF2-40B4-BE49-F238E27FC236}">
              <a16:creationId xmlns:a16="http://schemas.microsoft.com/office/drawing/2014/main" id="{BB796242-B026-4230-B3F9-2D7254B1A7E5}"/>
            </a:ext>
          </a:extLst>
        </xdr:cNvPr>
        <xdr:cNvSpPr txBox="1"/>
      </xdr:nvSpPr>
      <xdr:spPr>
        <a:xfrm>
          <a:off x="6737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56278</xdr:rowOff>
    </xdr:from>
    <xdr:ext cx="469744" cy="259045"/>
    <xdr:sp macro="" textlink="">
      <xdr:nvSpPr>
        <xdr:cNvPr id="158" name="n_1mainValue【体育館・プール】&#10;一人当たり面積">
          <a:extLst>
            <a:ext uri="{FF2B5EF4-FFF2-40B4-BE49-F238E27FC236}">
              <a16:creationId xmlns:a16="http://schemas.microsoft.com/office/drawing/2014/main" id="{DFD6AC47-C9CD-4B3C-9BC4-247587C9594A}"/>
            </a:ext>
          </a:extLst>
        </xdr:cNvPr>
        <xdr:cNvSpPr txBox="1"/>
      </xdr:nvSpPr>
      <xdr:spPr>
        <a:xfrm>
          <a:off x="9391727" y="1051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62374</xdr:rowOff>
    </xdr:from>
    <xdr:ext cx="469744" cy="259045"/>
    <xdr:sp macro="" textlink="">
      <xdr:nvSpPr>
        <xdr:cNvPr id="159" name="n_2mainValue【体育館・プール】&#10;一人当たり面積">
          <a:extLst>
            <a:ext uri="{FF2B5EF4-FFF2-40B4-BE49-F238E27FC236}">
              <a16:creationId xmlns:a16="http://schemas.microsoft.com/office/drawing/2014/main" id="{41B84B48-5FD0-4A0F-8969-E942F4454DFD}"/>
            </a:ext>
          </a:extLst>
        </xdr:cNvPr>
        <xdr:cNvSpPr txBox="1"/>
      </xdr:nvSpPr>
      <xdr:spPr>
        <a:xfrm>
          <a:off x="8515427" y="1052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70375</xdr:rowOff>
    </xdr:from>
    <xdr:ext cx="469744" cy="259045"/>
    <xdr:sp macro="" textlink="">
      <xdr:nvSpPr>
        <xdr:cNvPr id="160" name="n_3mainValue【体育館・プール】&#10;一人当たり面積">
          <a:extLst>
            <a:ext uri="{FF2B5EF4-FFF2-40B4-BE49-F238E27FC236}">
              <a16:creationId xmlns:a16="http://schemas.microsoft.com/office/drawing/2014/main" id="{65F7EA02-A57A-45B1-BE51-24895C3AE023}"/>
            </a:ext>
          </a:extLst>
        </xdr:cNvPr>
        <xdr:cNvSpPr txBox="1"/>
      </xdr:nvSpPr>
      <xdr:spPr>
        <a:xfrm>
          <a:off x="7626427" y="1052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74947</xdr:rowOff>
    </xdr:from>
    <xdr:ext cx="469744" cy="259045"/>
    <xdr:sp macro="" textlink="">
      <xdr:nvSpPr>
        <xdr:cNvPr id="161" name="n_4mainValue【体育館・プール】&#10;一人当たり面積">
          <a:extLst>
            <a:ext uri="{FF2B5EF4-FFF2-40B4-BE49-F238E27FC236}">
              <a16:creationId xmlns:a16="http://schemas.microsoft.com/office/drawing/2014/main" id="{DFF642DB-CCE8-49FB-AB06-FA907C0BCA9F}"/>
            </a:ext>
          </a:extLst>
        </xdr:cNvPr>
        <xdr:cNvSpPr txBox="1"/>
      </xdr:nvSpPr>
      <xdr:spPr>
        <a:xfrm>
          <a:off x="6737427" y="105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217E538D-A3A3-4890-9CB7-44C8DFD0402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1F20E0DC-46D9-44A8-B3B3-6418D84B52E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108C3057-0114-4619-907A-2395AF99D3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3436DADB-973D-4AD5-8910-6199807C28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13ABCF6C-D9B7-4555-BC10-E3B7A61AF5E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3A92F6F3-BC97-4B33-AA08-E6C3D6BF945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D0A9B3CB-4E78-4501-9D23-93F3770D005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23A2340D-75D3-4792-85A7-2EC9B0C4B01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AFC9CB46-97E6-42A9-9EDB-26836F717D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EE8EF09B-2787-42AE-AA99-A53A3254D0C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1BC3A60E-2241-44F7-8777-B373522B952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57D330B9-BE43-447B-BF0C-4AD44E3F59E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ED8C1644-77FC-4F24-97FA-4B7DF1B70EC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D8EA2DBB-AF33-4897-A1B2-D0149C6959E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70E54BAC-3EBF-4C6A-BAE4-E7BDAD40B60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E9ADA936-96A3-43CA-87FD-676DB3DE26F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D8DD794B-3A17-4D96-BF5E-56B62CD179F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46A93BFC-A643-4683-AAEF-C1160CCB5C6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E7D25C73-D842-4116-92E7-E6264ADC034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49487502-562C-42E5-A4D1-452BB9804E3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5EA262E7-3522-4D05-8DFF-7CA5811CD2C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AD07790C-78C9-4316-8989-49607C0AF3D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9C42D67E-E83E-4C1F-9AF0-66E223CE627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99065141-3423-49CB-8B60-658DD977210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70AE8A6E-C9E9-42ED-B412-93CC6A6EDD00}"/>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ED6ADC1C-6989-45B5-8529-5FE81CCB372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681CF220-47E3-4B02-8F39-75FF1E46FFF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C141891-97B9-4B1F-B114-689CA7A46EF8}"/>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0BC157E6-B1C2-4E49-B6D5-D34599299ECC}"/>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5663328E-1D59-476D-9836-0387B78E39B0}"/>
            </a:ext>
          </a:extLst>
        </xdr:cNvPr>
        <xdr:cNvSpPr txBox="1"/>
      </xdr:nvSpPr>
      <xdr:spPr>
        <a:xfrm>
          <a:off x="4673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F939E141-C04C-46BF-8DFE-7116880F86EF}"/>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EA59F1E2-D533-4670-9592-E067CE7A6AAC}"/>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A68F0654-BEDD-45A5-AF08-E2D4DABFC25A}"/>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155E1A96-4D67-4918-8B96-3450C9EC8743}"/>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a:extLst>
            <a:ext uri="{FF2B5EF4-FFF2-40B4-BE49-F238E27FC236}">
              <a16:creationId xmlns:a16="http://schemas.microsoft.com/office/drawing/2014/main" id="{A941D36F-1465-4602-A128-0DA3B65ECF06}"/>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AEBF42CF-CFC4-429B-8A27-A715F81BD67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B5053F80-3030-49EE-97AC-0779728DDD9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26992264-059E-4CC6-82D2-0680DD940FB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6CF2FFA6-6C97-4184-B66D-32D55E32F83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30E7131-A651-4EE0-B22C-FB222516E3A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168275</xdr:rowOff>
    </xdr:from>
    <xdr:to>
      <xdr:col>24</xdr:col>
      <xdr:colOff>114300</xdr:colOff>
      <xdr:row>81</xdr:row>
      <xdr:rowOff>98425</xdr:rowOff>
    </xdr:to>
    <xdr:sp macro="" textlink="">
      <xdr:nvSpPr>
        <xdr:cNvPr id="202" name="楕円 201">
          <a:extLst>
            <a:ext uri="{FF2B5EF4-FFF2-40B4-BE49-F238E27FC236}">
              <a16:creationId xmlns:a16="http://schemas.microsoft.com/office/drawing/2014/main" id="{2E6E8FBD-F19C-4130-9868-1A93186CECD5}"/>
            </a:ext>
          </a:extLst>
        </xdr:cNvPr>
        <xdr:cNvSpPr/>
      </xdr:nvSpPr>
      <xdr:spPr>
        <a:xfrm>
          <a:off x="45847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19702</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3DFA586-6C24-471F-8B9F-53F172827C51}"/>
            </a:ext>
          </a:extLst>
        </xdr:cNvPr>
        <xdr:cNvSpPr txBox="1"/>
      </xdr:nvSpPr>
      <xdr:spPr>
        <a:xfrm>
          <a:off x="4673600"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130175</xdr:rowOff>
    </xdr:from>
    <xdr:to>
      <xdr:col>20</xdr:col>
      <xdr:colOff>38100</xdr:colOff>
      <xdr:row>81</xdr:row>
      <xdr:rowOff>60325</xdr:rowOff>
    </xdr:to>
    <xdr:sp macro="" textlink="">
      <xdr:nvSpPr>
        <xdr:cNvPr id="204" name="楕円 203">
          <a:extLst>
            <a:ext uri="{FF2B5EF4-FFF2-40B4-BE49-F238E27FC236}">
              <a16:creationId xmlns:a16="http://schemas.microsoft.com/office/drawing/2014/main" id="{56AC3329-81B5-4ECB-92B7-D2300F7D0D8A}"/>
            </a:ext>
          </a:extLst>
        </xdr:cNvPr>
        <xdr:cNvSpPr/>
      </xdr:nvSpPr>
      <xdr:spPr>
        <a:xfrm>
          <a:off x="3746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xdr:rowOff>
    </xdr:from>
    <xdr:to>
      <xdr:col>24</xdr:col>
      <xdr:colOff>63500</xdr:colOff>
      <xdr:row>81</xdr:row>
      <xdr:rowOff>47625</xdr:rowOff>
    </xdr:to>
    <xdr:cxnSp macro="">
      <xdr:nvCxnSpPr>
        <xdr:cNvPr id="205" name="直線コネクタ 204">
          <a:extLst>
            <a:ext uri="{FF2B5EF4-FFF2-40B4-BE49-F238E27FC236}">
              <a16:creationId xmlns:a16="http://schemas.microsoft.com/office/drawing/2014/main" id="{3392E315-60FB-4166-8BFE-649AE5952907}"/>
            </a:ext>
          </a:extLst>
        </xdr:cNvPr>
        <xdr:cNvCxnSpPr/>
      </xdr:nvCxnSpPr>
      <xdr:spPr>
        <a:xfrm>
          <a:off x="3797300" y="138969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92075</xdr:rowOff>
    </xdr:from>
    <xdr:to>
      <xdr:col>15</xdr:col>
      <xdr:colOff>101600</xdr:colOff>
      <xdr:row>81</xdr:row>
      <xdr:rowOff>22225</xdr:rowOff>
    </xdr:to>
    <xdr:sp macro="" textlink="">
      <xdr:nvSpPr>
        <xdr:cNvPr id="206" name="楕円 205">
          <a:extLst>
            <a:ext uri="{FF2B5EF4-FFF2-40B4-BE49-F238E27FC236}">
              <a16:creationId xmlns:a16="http://schemas.microsoft.com/office/drawing/2014/main" id="{B2ECBFC2-5E7A-4F2C-AF83-E7FFD4DD2401}"/>
            </a:ext>
          </a:extLst>
        </xdr:cNvPr>
        <xdr:cNvSpPr/>
      </xdr:nvSpPr>
      <xdr:spPr>
        <a:xfrm>
          <a:off x="2857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142875</xdr:rowOff>
    </xdr:from>
    <xdr:to>
      <xdr:col>19</xdr:col>
      <xdr:colOff>177800</xdr:colOff>
      <xdr:row>81</xdr:row>
      <xdr:rowOff>9525</xdr:rowOff>
    </xdr:to>
    <xdr:cxnSp macro="">
      <xdr:nvCxnSpPr>
        <xdr:cNvPr id="207" name="直線コネクタ 206">
          <a:extLst>
            <a:ext uri="{FF2B5EF4-FFF2-40B4-BE49-F238E27FC236}">
              <a16:creationId xmlns:a16="http://schemas.microsoft.com/office/drawing/2014/main" id="{F1F5DD24-32FD-4364-A6D2-127A6090622A}"/>
            </a:ext>
          </a:extLst>
        </xdr:cNvPr>
        <xdr:cNvCxnSpPr/>
      </xdr:nvCxnSpPr>
      <xdr:spPr>
        <a:xfrm>
          <a:off x="2908300" y="13858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63500</xdr:rowOff>
    </xdr:from>
    <xdr:to>
      <xdr:col>10</xdr:col>
      <xdr:colOff>165100</xdr:colOff>
      <xdr:row>80</xdr:row>
      <xdr:rowOff>165100</xdr:rowOff>
    </xdr:to>
    <xdr:sp macro="" textlink="">
      <xdr:nvSpPr>
        <xdr:cNvPr id="208" name="楕円 207">
          <a:extLst>
            <a:ext uri="{FF2B5EF4-FFF2-40B4-BE49-F238E27FC236}">
              <a16:creationId xmlns:a16="http://schemas.microsoft.com/office/drawing/2014/main" id="{3A0692BB-4DF5-457C-9927-007363CF5E5D}"/>
            </a:ext>
          </a:extLst>
        </xdr:cNvPr>
        <xdr:cNvSpPr/>
      </xdr:nvSpPr>
      <xdr:spPr>
        <a:xfrm>
          <a:off x="1968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114300</xdr:rowOff>
    </xdr:from>
    <xdr:to>
      <xdr:col>15</xdr:col>
      <xdr:colOff>50800</xdr:colOff>
      <xdr:row>80</xdr:row>
      <xdr:rowOff>142875</xdr:rowOff>
    </xdr:to>
    <xdr:cxnSp macro="">
      <xdr:nvCxnSpPr>
        <xdr:cNvPr id="209" name="直線コネクタ 208">
          <a:extLst>
            <a:ext uri="{FF2B5EF4-FFF2-40B4-BE49-F238E27FC236}">
              <a16:creationId xmlns:a16="http://schemas.microsoft.com/office/drawing/2014/main" id="{D3B711EC-3006-4E15-95EA-9C3C2121EE49}"/>
            </a:ext>
          </a:extLst>
        </xdr:cNvPr>
        <xdr:cNvCxnSpPr/>
      </xdr:nvCxnSpPr>
      <xdr:spPr>
        <a:xfrm>
          <a:off x="2019300" y="13830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25400</xdr:rowOff>
    </xdr:from>
    <xdr:to>
      <xdr:col>6</xdr:col>
      <xdr:colOff>38100</xdr:colOff>
      <xdr:row>80</xdr:row>
      <xdr:rowOff>127000</xdr:rowOff>
    </xdr:to>
    <xdr:sp macro="" textlink="">
      <xdr:nvSpPr>
        <xdr:cNvPr id="210" name="楕円 209">
          <a:extLst>
            <a:ext uri="{FF2B5EF4-FFF2-40B4-BE49-F238E27FC236}">
              <a16:creationId xmlns:a16="http://schemas.microsoft.com/office/drawing/2014/main" id="{2D2FD57C-4C39-4679-81CE-8A9C3B1FBBD1}"/>
            </a:ext>
          </a:extLst>
        </xdr:cNvPr>
        <xdr:cNvSpPr/>
      </xdr:nvSpPr>
      <xdr:spPr>
        <a:xfrm>
          <a:off x="1079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76200</xdr:rowOff>
    </xdr:from>
    <xdr:to>
      <xdr:col>10</xdr:col>
      <xdr:colOff>114300</xdr:colOff>
      <xdr:row>80</xdr:row>
      <xdr:rowOff>114300</xdr:rowOff>
    </xdr:to>
    <xdr:cxnSp macro="">
      <xdr:nvCxnSpPr>
        <xdr:cNvPr id="211" name="直線コネクタ 210">
          <a:extLst>
            <a:ext uri="{FF2B5EF4-FFF2-40B4-BE49-F238E27FC236}">
              <a16:creationId xmlns:a16="http://schemas.microsoft.com/office/drawing/2014/main" id="{3991CDED-5A45-4182-9F45-915E0FE4633D}"/>
            </a:ext>
          </a:extLst>
        </xdr:cNvPr>
        <xdr:cNvCxnSpPr/>
      </xdr:nvCxnSpPr>
      <xdr:spPr>
        <a:xfrm>
          <a:off x="1130300" y="1379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12" name="n_1aveValue【福祉施設】&#10;有形固定資産減価償却率">
          <a:extLst>
            <a:ext uri="{FF2B5EF4-FFF2-40B4-BE49-F238E27FC236}">
              <a16:creationId xmlns:a16="http://schemas.microsoft.com/office/drawing/2014/main" id="{AF5BFE96-63FD-4D73-87CC-1AA2C3AADD5F}"/>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13" name="n_2aveValue【福祉施設】&#10;有形固定資産減価償却率">
          <a:extLst>
            <a:ext uri="{FF2B5EF4-FFF2-40B4-BE49-F238E27FC236}">
              <a16:creationId xmlns:a16="http://schemas.microsoft.com/office/drawing/2014/main" id="{D3E164F0-6F00-4207-9742-D88345070BFE}"/>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146702</xdr:rowOff>
    </xdr:from>
    <xdr:ext cx="405111" cy="259045"/>
    <xdr:sp macro="" textlink="">
      <xdr:nvSpPr>
        <xdr:cNvPr id="214" name="n_3aveValue【福祉施設】&#10;有形固定資産減価償却率">
          <a:extLst>
            <a:ext uri="{FF2B5EF4-FFF2-40B4-BE49-F238E27FC236}">
              <a16:creationId xmlns:a16="http://schemas.microsoft.com/office/drawing/2014/main" id="{62CD8E92-CA63-484E-B7C1-3E0818F29110}"/>
            </a:ext>
          </a:extLst>
        </xdr:cNvPr>
        <xdr:cNvSpPr txBox="1"/>
      </xdr:nvSpPr>
      <xdr:spPr>
        <a:xfrm>
          <a:off x="1816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215" name="n_4aveValue【福祉施設】&#10;有形固定資産減価償却率">
          <a:extLst>
            <a:ext uri="{FF2B5EF4-FFF2-40B4-BE49-F238E27FC236}">
              <a16:creationId xmlns:a16="http://schemas.microsoft.com/office/drawing/2014/main" id="{52E5CD7B-96F4-484E-8485-6125336100D5}"/>
            </a:ext>
          </a:extLst>
        </xdr:cNvPr>
        <xdr:cNvSpPr txBox="1"/>
      </xdr:nvSpPr>
      <xdr:spPr>
        <a:xfrm>
          <a:off x="927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76852</xdr:rowOff>
    </xdr:from>
    <xdr:ext cx="405111" cy="259045"/>
    <xdr:sp macro="" textlink="">
      <xdr:nvSpPr>
        <xdr:cNvPr id="216" name="n_1mainValue【福祉施設】&#10;有形固定資産減価償却率">
          <a:extLst>
            <a:ext uri="{FF2B5EF4-FFF2-40B4-BE49-F238E27FC236}">
              <a16:creationId xmlns:a16="http://schemas.microsoft.com/office/drawing/2014/main" id="{6F05A9AA-5DB1-48FB-8507-28AA3EEC4951}"/>
            </a:ext>
          </a:extLst>
        </xdr:cNvPr>
        <xdr:cNvSpPr txBox="1"/>
      </xdr:nvSpPr>
      <xdr:spPr>
        <a:xfrm>
          <a:off x="35820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38752</xdr:rowOff>
    </xdr:from>
    <xdr:ext cx="405111" cy="259045"/>
    <xdr:sp macro="" textlink="">
      <xdr:nvSpPr>
        <xdr:cNvPr id="217" name="n_2mainValue【福祉施設】&#10;有形固定資産減価償却率">
          <a:extLst>
            <a:ext uri="{FF2B5EF4-FFF2-40B4-BE49-F238E27FC236}">
              <a16:creationId xmlns:a16="http://schemas.microsoft.com/office/drawing/2014/main" id="{9C70B4DA-4B20-4B09-9D35-C2D84947214B}"/>
            </a:ext>
          </a:extLst>
        </xdr:cNvPr>
        <xdr:cNvSpPr txBox="1"/>
      </xdr:nvSpPr>
      <xdr:spPr>
        <a:xfrm>
          <a:off x="2705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10177</xdr:rowOff>
    </xdr:from>
    <xdr:ext cx="405111" cy="259045"/>
    <xdr:sp macro="" textlink="">
      <xdr:nvSpPr>
        <xdr:cNvPr id="218" name="n_3mainValue【福祉施設】&#10;有形固定資産減価償却率">
          <a:extLst>
            <a:ext uri="{FF2B5EF4-FFF2-40B4-BE49-F238E27FC236}">
              <a16:creationId xmlns:a16="http://schemas.microsoft.com/office/drawing/2014/main" id="{3EBB7175-5B69-424F-91F7-D0003F408BDD}"/>
            </a:ext>
          </a:extLst>
        </xdr:cNvPr>
        <xdr:cNvSpPr txBox="1"/>
      </xdr:nvSpPr>
      <xdr:spPr>
        <a:xfrm>
          <a:off x="1816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143527</xdr:rowOff>
    </xdr:from>
    <xdr:ext cx="405111" cy="259045"/>
    <xdr:sp macro="" textlink="">
      <xdr:nvSpPr>
        <xdr:cNvPr id="219" name="n_4mainValue【福祉施設】&#10;有形固定資産減価償却率">
          <a:extLst>
            <a:ext uri="{FF2B5EF4-FFF2-40B4-BE49-F238E27FC236}">
              <a16:creationId xmlns:a16="http://schemas.microsoft.com/office/drawing/2014/main" id="{6F6BE6C1-C927-4B55-BED0-E630BE288EC2}"/>
            </a:ext>
          </a:extLst>
        </xdr:cNvPr>
        <xdr:cNvSpPr txBox="1"/>
      </xdr:nvSpPr>
      <xdr:spPr>
        <a:xfrm>
          <a:off x="927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58AE3D3C-8228-42AE-B408-FD547148335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CD7536C8-DF8F-458D-9FA1-E8D497D852C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5334E989-18C3-4372-B34E-D78C25EF14E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270D7961-6022-4AA8-A97D-8DCD5491C77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60638B35-3B47-4246-9F58-65AD3B14539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33318658-D712-411E-A478-E0B0F9045BB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CA70F9B0-29EB-4C06-BDED-3F63D30D9D1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1109C605-61EE-4B88-958F-3274CB19595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5A8E79A7-038C-4A1A-A243-D0715CDBA48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F22467BA-F79F-4503-80C0-97EF1263089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72B8B5E7-B8BB-432D-A682-AFC9A0B6252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2121BFE0-1A1E-49B2-9F2B-C3AA2E981EB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6AB59B56-464B-4999-9F67-172CEB0ED1F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A0E2FEF7-F4FF-4200-8E5B-54751B9D5EC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3730E587-0ABE-43BA-8BAC-386669B7FF9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8502E7AE-5FF7-40ED-B6A9-4B0A1F4B11E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76C49BCC-4441-40D0-85A0-D01F4D08ABA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AA5A4368-2C25-4A7F-B7CC-80DC593A2F0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979D26AB-2322-478C-8521-A1A7D31A268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80FE6A3F-FC91-4130-BBE7-2C7F2982327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9CAFA764-A4F5-4FEB-99B4-88CA2EF26EB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39034AD3-49C4-4744-9883-0BE4B2A273C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3DF9B7C6-4B09-40BF-9ADE-DDE1771C148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CE50FE4D-6BD5-4D33-A3B5-6197CF0B0E0B}"/>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76C761F6-721F-46D5-A016-C8B1B0434DAC}"/>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DD56C420-C3C2-4761-9728-4A040F4B12B6}"/>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9D04A047-A14B-496C-AF02-C17016E473E6}"/>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C8696B1C-95B1-43D1-AF88-C5C7EB9E2BC9}"/>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248" name="【福祉施設】&#10;一人当たり面積平均値テキスト">
          <a:extLst>
            <a:ext uri="{FF2B5EF4-FFF2-40B4-BE49-F238E27FC236}">
              <a16:creationId xmlns:a16="http://schemas.microsoft.com/office/drawing/2014/main" id="{5C160845-DC6B-4422-BBEB-76902BE6E8F3}"/>
            </a:ext>
          </a:extLst>
        </xdr:cNvPr>
        <xdr:cNvSpPr txBox="1"/>
      </xdr:nvSpPr>
      <xdr:spPr>
        <a:xfrm>
          <a:off x="10515600" y="14520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15D0BB33-8545-4C83-8A2F-899A1FD97E99}"/>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5FCE1176-41A3-4914-B3DC-AF3DFC0D27BE}"/>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F1B90FA1-CD88-4E82-A2C4-850E07D226CE}"/>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63DC557E-6122-4716-95CF-ABB2D70D5F4C}"/>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53" name="フローチャート: 判断 252">
          <a:extLst>
            <a:ext uri="{FF2B5EF4-FFF2-40B4-BE49-F238E27FC236}">
              <a16:creationId xmlns:a16="http://schemas.microsoft.com/office/drawing/2014/main" id="{BDDF51C4-53A3-4057-B088-F90B1A393393}"/>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E8B427C6-3E9E-4D2C-A74E-50E9D14AAA0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D59C69C0-FBC2-4305-851D-F2997BD896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FD13C617-98E4-43A1-92E7-A0F29F4C3D3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BDDCCABD-5AAF-498D-8A59-487C23CE1AA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FDC751A-A1EA-46C3-A811-56A2728C64E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87122</xdr:rowOff>
    </xdr:from>
    <xdr:to>
      <xdr:col>55</xdr:col>
      <xdr:colOff>50800</xdr:colOff>
      <xdr:row>82</xdr:row>
      <xdr:rowOff>17272</xdr:rowOff>
    </xdr:to>
    <xdr:sp macro="" textlink="">
      <xdr:nvSpPr>
        <xdr:cNvPr id="259" name="楕円 258">
          <a:extLst>
            <a:ext uri="{FF2B5EF4-FFF2-40B4-BE49-F238E27FC236}">
              <a16:creationId xmlns:a16="http://schemas.microsoft.com/office/drawing/2014/main" id="{3990BCB8-518F-4B97-8D5C-4EEE128EEDCC}"/>
            </a:ext>
          </a:extLst>
        </xdr:cNvPr>
        <xdr:cNvSpPr/>
      </xdr:nvSpPr>
      <xdr:spPr>
        <a:xfrm>
          <a:off x="10426700" y="1397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109999</xdr:rowOff>
    </xdr:from>
    <xdr:ext cx="469744" cy="259045"/>
    <xdr:sp macro="" textlink="">
      <xdr:nvSpPr>
        <xdr:cNvPr id="260" name="【福祉施設】&#10;一人当たり面積該当値テキスト">
          <a:extLst>
            <a:ext uri="{FF2B5EF4-FFF2-40B4-BE49-F238E27FC236}">
              <a16:creationId xmlns:a16="http://schemas.microsoft.com/office/drawing/2014/main" id="{0744AA6E-A4B8-4205-A38A-6D15667EEDFB}"/>
            </a:ext>
          </a:extLst>
        </xdr:cNvPr>
        <xdr:cNvSpPr txBox="1"/>
      </xdr:nvSpPr>
      <xdr:spPr>
        <a:xfrm>
          <a:off x="10515600" y="138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109220</xdr:rowOff>
    </xdr:from>
    <xdr:to>
      <xdr:col>50</xdr:col>
      <xdr:colOff>165100</xdr:colOff>
      <xdr:row>82</xdr:row>
      <xdr:rowOff>39370</xdr:rowOff>
    </xdr:to>
    <xdr:sp macro="" textlink="">
      <xdr:nvSpPr>
        <xdr:cNvPr id="261" name="楕円 260">
          <a:extLst>
            <a:ext uri="{FF2B5EF4-FFF2-40B4-BE49-F238E27FC236}">
              <a16:creationId xmlns:a16="http://schemas.microsoft.com/office/drawing/2014/main" id="{70843D35-2C4D-4DDB-8814-9506F58932D8}"/>
            </a:ext>
          </a:extLst>
        </xdr:cNvPr>
        <xdr:cNvSpPr/>
      </xdr:nvSpPr>
      <xdr:spPr>
        <a:xfrm>
          <a:off x="9588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137922</xdr:rowOff>
    </xdr:from>
    <xdr:to>
      <xdr:col>55</xdr:col>
      <xdr:colOff>0</xdr:colOff>
      <xdr:row>81</xdr:row>
      <xdr:rowOff>160020</xdr:rowOff>
    </xdr:to>
    <xdr:cxnSp macro="">
      <xdr:nvCxnSpPr>
        <xdr:cNvPr id="262" name="直線コネクタ 261">
          <a:extLst>
            <a:ext uri="{FF2B5EF4-FFF2-40B4-BE49-F238E27FC236}">
              <a16:creationId xmlns:a16="http://schemas.microsoft.com/office/drawing/2014/main" id="{13078D83-E5DD-453C-8903-52C35EAFCC7E}"/>
            </a:ext>
          </a:extLst>
        </xdr:cNvPr>
        <xdr:cNvCxnSpPr/>
      </xdr:nvCxnSpPr>
      <xdr:spPr>
        <a:xfrm flipV="1">
          <a:off x="9639300" y="14025372"/>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129032</xdr:rowOff>
    </xdr:from>
    <xdr:to>
      <xdr:col>46</xdr:col>
      <xdr:colOff>38100</xdr:colOff>
      <xdr:row>82</xdr:row>
      <xdr:rowOff>59182</xdr:rowOff>
    </xdr:to>
    <xdr:sp macro="" textlink="">
      <xdr:nvSpPr>
        <xdr:cNvPr id="263" name="楕円 262">
          <a:extLst>
            <a:ext uri="{FF2B5EF4-FFF2-40B4-BE49-F238E27FC236}">
              <a16:creationId xmlns:a16="http://schemas.microsoft.com/office/drawing/2014/main" id="{94CE3663-AF06-47AC-8F80-2CF0713A2E57}"/>
            </a:ext>
          </a:extLst>
        </xdr:cNvPr>
        <xdr:cNvSpPr/>
      </xdr:nvSpPr>
      <xdr:spPr>
        <a:xfrm>
          <a:off x="8699500" y="140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160020</xdr:rowOff>
    </xdr:from>
    <xdr:to>
      <xdr:col>50</xdr:col>
      <xdr:colOff>114300</xdr:colOff>
      <xdr:row>82</xdr:row>
      <xdr:rowOff>8382</xdr:rowOff>
    </xdr:to>
    <xdr:cxnSp macro="">
      <xdr:nvCxnSpPr>
        <xdr:cNvPr id="264" name="直線コネクタ 263">
          <a:extLst>
            <a:ext uri="{FF2B5EF4-FFF2-40B4-BE49-F238E27FC236}">
              <a16:creationId xmlns:a16="http://schemas.microsoft.com/office/drawing/2014/main" id="{7258A4C9-36F1-4E39-8F29-A33D6185A4C9}"/>
            </a:ext>
          </a:extLst>
        </xdr:cNvPr>
        <xdr:cNvCxnSpPr/>
      </xdr:nvCxnSpPr>
      <xdr:spPr>
        <a:xfrm flipV="1">
          <a:off x="8750300" y="14047470"/>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156463</xdr:rowOff>
    </xdr:from>
    <xdr:to>
      <xdr:col>41</xdr:col>
      <xdr:colOff>101600</xdr:colOff>
      <xdr:row>82</xdr:row>
      <xdr:rowOff>86613</xdr:rowOff>
    </xdr:to>
    <xdr:sp macro="" textlink="">
      <xdr:nvSpPr>
        <xdr:cNvPr id="265" name="楕円 264">
          <a:extLst>
            <a:ext uri="{FF2B5EF4-FFF2-40B4-BE49-F238E27FC236}">
              <a16:creationId xmlns:a16="http://schemas.microsoft.com/office/drawing/2014/main" id="{28CECC6E-AC48-4AA6-BD54-8081560658C5}"/>
            </a:ext>
          </a:extLst>
        </xdr:cNvPr>
        <xdr:cNvSpPr/>
      </xdr:nvSpPr>
      <xdr:spPr>
        <a:xfrm>
          <a:off x="7810500" y="1404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8382</xdr:rowOff>
    </xdr:from>
    <xdr:to>
      <xdr:col>45</xdr:col>
      <xdr:colOff>177800</xdr:colOff>
      <xdr:row>82</xdr:row>
      <xdr:rowOff>35813</xdr:rowOff>
    </xdr:to>
    <xdr:cxnSp macro="">
      <xdr:nvCxnSpPr>
        <xdr:cNvPr id="266" name="直線コネクタ 265">
          <a:extLst>
            <a:ext uri="{FF2B5EF4-FFF2-40B4-BE49-F238E27FC236}">
              <a16:creationId xmlns:a16="http://schemas.microsoft.com/office/drawing/2014/main" id="{97934CF3-6355-44B9-B787-B8581243FFBC}"/>
            </a:ext>
          </a:extLst>
        </xdr:cNvPr>
        <xdr:cNvCxnSpPr/>
      </xdr:nvCxnSpPr>
      <xdr:spPr>
        <a:xfrm flipV="1">
          <a:off x="7861300" y="1406728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170942</xdr:rowOff>
    </xdr:from>
    <xdr:to>
      <xdr:col>36</xdr:col>
      <xdr:colOff>165100</xdr:colOff>
      <xdr:row>82</xdr:row>
      <xdr:rowOff>101092</xdr:rowOff>
    </xdr:to>
    <xdr:sp macro="" textlink="">
      <xdr:nvSpPr>
        <xdr:cNvPr id="267" name="楕円 266">
          <a:extLst>
            <a:ext uri="{FF2B5EF4-FFF2-40B4-BE49-F238E27FC236}">
              <a16:creationId xmlns:a16="http://schemas.microsoft.com/office/drawing/2014/main" id="{82F31E2C-0DD9-42B2-823D-0C8F7E54E514}"/>
            </a:ext>
          </a:extLst>
        </xdr:cNvPr>
        <xdr:cNvSpPr/>
      </xdr:nvSpPr>
      <xdr:spPr>
        <a:xfrm>
          <a:off x="6921500" y="1405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35813</xdr:rowOff>
    </xdr:from>
    <xdr:to>
      <xdr:col>41</xdr:col>
      <xdr:colOff>50800</xdr:colOff>
      <xdr:row>82</xdr:row>
      <xdr:rowOff>50292</xdr:rowOff>
    </xdr:to>
    <xdr:cxnSp macro="">
      <xdr:nvCxnSpPr>
        <xdr:cNvPr id="268" name="直線コネクタ 267">
          <a:extLst>
            <a:ext uri="{FF2B5EF4-FFF2-40B4-BE49-F238E27FC236}">
              <a16:creationId xmlns:a16="http://schemas.microsoft.com/office/drawing/2014/main" id="{7BE08993-367B-495C-8FE0-88FCEEB49F19}"/>
            </a:ext>
          </a:extLst>
        </xdr:cNvPr>
        <xdr:cNvCxnSpPr/>
      </xdr:nvCxnSpPr>
      <xdr:spPr>
        <a:xfrm flipV="1">
          <a:off x="6972300" y="14094713"/>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67835</xdr:rowOff>
    </xdr:from>
    <xdr:ext cx="469744" cy="259045"/>
    <xdr:sp macro="" textlink="">
      <xdr:nvSpPr>
        <xdr:cNvPr id="269" name="n_1aveValue【福祉施設】&#10;一人当たり面積">
          <a:extLst>
            <a:ext uri="{FF2B5EF4-FFF2-40B4-BE49-F238E27FC236}">
              <a16:creationId xmlns:a16="http://schemas.microsoft.com/office/drawing/2014/main" id="{FDFB9248-C909-4657-B109-4D7348664392}"/>
            </a:ext>
          </a:extLst>
        </xdr:cNvPr>
        <xdr:cNvSpPr txBox="1"/>
      </xdr:nvSpPr>
      <xdr:spPr>
        <a:xfrm>
          <a:off x="9391727" y="146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270" name="n_2aveValue【福祉施設】&#10;一人当たり面積">
          <a:extLst>
            <a:ext uri="{FF2B5EF4-FFF2-40B4-BE49-F238E27FC236}">
              <a16:creationId xmlns:a16="http://schemas.microsoft.com/office/drawing/2014/main" id="{004F3545-D2C9-451E-8474-A4DE9B95E9D3}"/>
            </a:ext>
          </a:extLst>
        </xdr:cNvPr>
        <xdr:cNvSpPr txBox="1"/>
      </xdr:nvSpPr>
      <xdr:spPr>
        <a:xfrm>
          <a:off x="8515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101364</xdr:rowOff>
    </xdr:from>
    <xdr:ext cx="469744" cy="259045"/>
    <xdr:sp macro="" textlink="">
      <xdr:nvSpPr>
        <xdr:cNvPr id="271" name="n_3aveValue【福祉施設】&#10;一人当たり面積">
          <a:extLst>
            <a:ext uri="{FF2B5EF4-FFF2-40B4-BE49-F238E27FC236}">
              <a16:creationId xmlns:a16="http://schemas.microsoft.com/office/drawing/2014/main" id="{D1078DA8-DC8A-4C15-8236-A4496B83B53B}"/>
            </a:ext>
          </a:extLst>
        </xdr:cNvPr>
        <xdr:cNvSpPr txBox="1"/>
      </xdr:nvSpPr>
      <xdr:spPr>
        <a:xfrm>
          <a:off x="7626427" y="1467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85362</xdr:rowOff>
    </xdr:from>
    <xdr:ext cx="469744" cy="259045"/>
    <xdr:sp macro="" textlink="">
      <xdr:nvSpPr>
        <xdr:cNvPr id="272" name="n_4aveValue【福祉施設】&#10;一人当たり面積">
          <a:extLst>
            <a:ext uri="{FF2B5EF4-FFF2-40B4-BE49-F238E27FC236}">
              <a16:creationId xmlns:a16="http://schemas.microsoft.com/office/drawing/2014/main" id="{5B88D74E-D79E-4AF7-9A67-05DF3E9C046A}"/>
            </a:ext>
          </a:extLst>
        </xdr:cNvPr>
        <xdr:cNvSpPr txBox="1"/>
      </xdr:nvSpPr>
      <xdr:spPr>
        <a:xfrm>
          <a:off x="6737427"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55897</xdr:rowOff>
    </xdr:from>
    <xdr:ext cx="469744" cy="259045"/>
    <xdr:sp macro="" textlink="">
      <xdr:nvSpPr>
        <xdr:cNvPr id="273" name="n_1mainValue【福祉施設】&#10;一人当たり面積">
          <a:extLst>
            <a:ext uri="{FF2B5EF4-FFF2-40B4-BE49-F238E27FC236}">
              <a16:creationId xmlns:a16="http://schemas.microsoft.com/office/drawing/2014/main" id="{A68778CB-AEFE-405D-92BD-A13DC24ADA39}"/>
            </a:ext>
          </a:extLst>
        </xdr:cNvPr>
        <xdr:cNvSpPr txBox="1"/>
      </xdr:nvSpPr>
      <xdr:spPr>
        <a:xfrm>
          <a:off x="9391727" y="1377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75709</xdr:rowOff>
    </xdr:from>
    <xdr:ext cx="469744" cy="259045"/>
    <xdr:sp macro="" textlink="">
      <xdr:nvSpPr>
        <xdr:cNvPr id="274" name="n_2mainValue【福祉施設】&#10;一人当たり面積">
          <a:extLst>
            <a:ext uri="{FF2B5EF4-FFF2-40B4-BE49-F238E27FC236}">
              <a16:creationId xmlns:a16="http://schemas.microsoft.com/office/drawing/2014/main" id="{8755E087-7A8D-4104-821B-852247434B62}"/>
            </a:ext>
          </a:extLst>
        </xdr:cNvPr>
        <xdr:cNvSpPr txBox="1"/>
      </xdr:nvSpPr>
      <xdr:spPr>
        <a:xfrm>
          <a:off x="8515427" y="1379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103140</xdr:rowOff>
    </xdr:from>
    <xdr:ext cx="469744" cy="259045"/>
    <xdr:sp macro="" textlink="">
      <xdr:nvSpPr>
        <xdr:cNvPr id="275" name="n_3mainValue【福祉施設】&#10;一人当たり面積">
          <a:extLst>
            <a:ext uri="{FF2B5EF4-FFF2-40B4-BE49-F238E27FC236}">
              <a16:creationId xmlns:a16="http://schemas.microsoft.com/office/drawing/2014/main" id="{17AE7663-9496-490E-95B0-85B982822EB0}"/>
            </a:ext>
          </a:extLst>
        </xdr:cNvPr>
        <xdr:cNvSpPr txBox="1"/>
      </xdr:nvSpPr>
      <xdr:spPr>
        <a:xfrm>
          <a:off x="7626427" y="1381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117619</xdr:rowOff>
    </xdr:from>
    <xdr:ext cx="469744" cy="259045"/>
    <xdr:sp macro="" textlink="">
      <xdr:nvSpPr>
        <xdr:cNvPr id="276" name="n_4mainValue【福祉施設】&#10;一人当たり面積">
          <a:extLst>
            <a:ext uri="{FF2B5EF4-FFF2-40B4-BE49-F238E27FC236}">
              <a16:creationId xmlns:a16="http://schemas.microsoft.com/office/drawing/2014/main" id="{AFE0B001-CEF2-4ED9-9F98-8BE9494E4F97}"/>
            </a:ext>
          </a:extLst>
        </xdr:cNvPr>
        <xdr:cNvSpPr txBox="1"/>
      </xdr:nvSpPr>
      <xdr:spPr>
        <a:xfrm>
          <a:off x="6737427" y="1383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61AC5A84-9710-4D10-B2FA-7AB4DECB9B9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9465982E-459C-4E92-B40C-92384AE763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487A00BD-C09B-4CB3-A613-1E208FACC48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F0CE1EB4-DDD0-4E7D-A21C-7DDB98D4679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69702C33-FC85-4006-8BF9-4645C4A05A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ACFA15B0-9993-4816-A199-D0AF0DBA5C0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23317D39-C08A-4C78-8851-9F5DC3F4165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F5DEE9B3-F45F-4B1A-A2D5-D33951ACDE5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26ADE9BB-FEB7-489C-9385-17F58F61548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558C401E-AC9A-4D37-844A-47CEA784B38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E0A18AA3-EA51-4340-AD78-C1EEC5F8322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432AD1B6-691A-4FB4-839E-EC5CA6F7106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D9AFEE80-56D9-41EF-8EBE-52F85B8A439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83022D60-793D-4A86-9B0A-B49F3050CD0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A16FA50D-49C1-4DBC-A38C-DA21DFEB5A0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10ECF3F7-BF4D-4AED-8B52-23B1C361C8D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434626E8-FE11-4D86-8ED8-EF70397662F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BA170EF6-2B44-40BF-A79C-1F385840523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E32AC8E5-B701-4BC2-B0E2-D7AF5B15E89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554CEA93-D9E2-4A8F-BE1C-E56F65CBCA7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5219F46F-24C8-4088-871E-F3AD550F522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F95B8DD0-A380-4B60-950F-11ACC8E51C9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E022933E-CCFB-4245-9043-4169EE1698D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5EC8F90A-8DA0-4AE9-94A9-FE8C989A99D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01" name="直線コネクタ 300">
          <a:extLst>
            <a:ext uri="{FF2B5EF4-FFF2-40B4-BE49-F238E27FC236}">
              <a16:creationId xmlns:a16="http://schemas.microsoft.com/office/drawing/2014/main" id="{09ADB7A1-84FB-4C50-A76F-A32B18AF8C96}"/>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29665CB1-5E67-4A66-94B2-ECBF32012DE1}"/>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03" name="直線コネクタ 302">
          <a:extLst>
            <a:ext uri="{FF2B5EF4-FFF2-40B4-BE49-F238E27FC236}">
              <a16:creationId xmlns:a16="http://schemas.microsoft.com/office/drawing/2014/main" id="{99021F32-F20B-482A-9097-B071C9250DB0}"/>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0EB21B28-1011-4CC2-AFEB-F33CE17C042C}"/>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05" name="直線コネクタ 304">
          <a:extLst>
            <a:ext uri="{FF2B5EF4-FFF2-40B4-BE49-F238E27FC236}">
              <a16:creationId xmlns:a16="http://schemas.microsoft.com/office/drawing/2014/main" id="{0A5A5E1D-6258-490F-95DC-BAF49078F054}"/>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358226D4-CE34-4573-8898-A5CCF153B1D8}"/>
            </a:ext>
          </a:extLst>
        </xdr:cNvPr>
        <xdr:cNvSpPr txBox="1"/>
      </xdr:nvSpPr>
      <xdr:spPr>
        <a:xfrm>
          <a:off x="4673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07" name="フローチャート: 判断 306">
          <a:extLst>
            <a:ext uri="{FF2B5EF4-FFF2-40B4-BE49-F238E27FC236}">
              <a16:creationId xmlns:a16="http://schemas.microsoft.com/office/drawing/2014/main" id="{25758F28-F7B4-4EE1-AEB8-636D8956063B}"/>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8" name="フローチャート: 判断 307">
          <a:extLst>
            <a:ext uri="{FF2B5EF4-FFF2-40B4-BE49-F238E27FC236}">
              <a16:creationId xmlns:a16="http://schemas.microsoft.com/office/drawing/2014/main" id="{BA8BBF35-F541-48BF-A646-A577F7D85D23}"/>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09" name="フローチャート: 判断 308">
          <a:extLst>
            <a:ext uri="{FF2B5EF4-FFF2-40B4-BE49-F238E27FC236}">
              <a16:creationId xmlns:a16="http://schemas.microsoft.com/office/drawing/2014/main" id="{01935377-21E6-47BA-BF41-0CFC2A796DF2}"/>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10" name="フローチャート: 判断 309">
          <a:extLst>
            <a:ext uri="{FF2B5EF4-FFF2-40B4-BE49-F238E27FC236}">
              <a16:creationId xmlns:a16="http://schemas.microsoft.com/office/drawing/2014/main" id="{59A67A19-A122-4DFA-B5FD-EF9AEDDC8AB3}"/>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311" name="フローチャート: 判断 310">
          <a:extLst>
            <a:ext uri="{FF2B5EF4-FFF2-40B4-BE49-F238E27FC236}">
              <a16:creationId xmlns:a16="http://schemas.microsoft.com/office/drawing/2014/main" id="{4E928F54-5F62-422C-A4F2-CEBC1F6A63FA}"/>
            </a:ext>
          </a:extLst>
        </xdr:cNvPr>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3EEDD7DF-C9FB-40D9-9067-3C7B37517D7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DDB17C15-22ED-4D04-A260-1E9BD423F96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88708D90-95A4-4883-A207-B197504A4D7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EAD8304E-822D-408E-A002-EDEC4EC309D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D273E8EB-5DD7-4146-A88E-6BA0EAB84B3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82550</xdr:rowOff>
    </xdr:from>
    <xdr:to>
      <xdr:col>24</xdr:col>
      <xdr:colOff>114300</xdr:colOff>
      <xdr:row>104</xdr:row>
      <xdr:rowOff>12700</xdr:rowOff>
    </xdr:to>
    <xdr:sp macro="" textlink="">
      <xdr:nvSpPr>
        <xdr:cNvPr id="317" name="楕円 316">
          <a:extLst>
            <a:ext uri="{FF2B5EF4-FFF2-40B4-BE49-F238E27FC236}">
              <a16:creationId xmlns:a16="http://schemas.microsoft.com/office/drawing/2014/main" id="{26925DCD-0D03-4409-A63E-02C3F65033B0}"/>
            </a:ext>
          </a:extLst>
        </xdr:cNvPr>
        <xdr:cNvSpPr/>
      </xdr:nvSpPr>
      <xdr:spPr>
        <a:xfrm>
          <a:off x="4584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105427</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B4AF2DE8-40A4-4C6A-AB8F-1CF98AFF068D}"/>
            </a:ext>
          </a:extLst>
        </xdr:cNvPr>
        <xdr:cNvSpPr txBox="1"/>
      </xdr:nvSpPr>
      <xdr:spPr>
        <a:xfrm>
          <a:off x="4673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40639</xdr:rowOff>
    </xdr:from>
    <xdr:to>
      <xdr:col>20</xdr:col>
      <xdr:colOff>38100</xdr:colOff>
      <xdr:row>103</xdr:row>
      <xdr:rowOff>142239</xdr:rowOff>
    </xdr:to>
    <xdr:sp macro="" textlink="">
      <xdr:nvSpPr>
        <xdr:cNvPr id="319" name="楕円 318">
          <a:extLst>
            <a:ext uri="{FF2B5EF4-FFF2-40B4-BE49-F238E27FC236}">
              <a16:creationId xmlns:a16="http://schemas.microsoft.com/office/drawing/2014/main" id="{DFD25458-D347-4540-818C-3F582339AFAE}"/>
            </a:ext>
          </a:extLst>
        </xdr:cNvPr>
        <xdr:cNvSpPr/>
      </xdr:nvSpPr>
      <xdr:spPr>
        <a:xfrm>
          <a:off x="3746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91439</xdr:rowOff>
    </xdr:from>
    <xdr:to>
      <xdr:col>24</xdr:col>
      <xdr:colOff>63500</xdr:colOff>
      <xdr:row>103</xdr:row>
      <xdr:rowOff>133350</xdr:rowOff>
    </xdr:to>
    <xdr:cxnSp macro="">
      <xdr:nvCxnSpPr>
        <xdr:cNvPr id="320" name="直線コネクタ 319">
          <a:extLst>
            <a:ext uri="{FF2B5EF4-FFF2-40B4-BE49-F238E27FC236}">
              <a16:creationId xmlns:a16="http://schemas.microsoft.com/office/drawing/2014/main" id="{D75CD8D3-0CCC-446D-A875-E7C672036D2B}"/>
            </a:ext>
          </a:extLst>
        </xdr:cNvPr>
        <xdr:cNvCxnSpPr/>
      </xdr:nvCxnSpPr>
      <xdr:spPr>
        <a:xfrm>
          <a:off x="3797300" y="177507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636</xdr:rowOff>
    </xdr:from>
    <xdr:to>
      <xdr:col>15</xdr:col>
      <xdr:colOff>101600</xdr:colOff>
      <xdr:row>103</xdr:row>
      <xdr:rowOff>102236</xdr:rowOff>
    </xdr:to>
    <xdr:sp macro="" textlink="">
      <xdr:nvSpPr>
        <xdr:cNvPr id="321" name="楕円 320">
          <a:extLst>
            <a:ext uri="{FF2B5EF4-FFF2-40B4-BE49-F238E27FC236}">
              <a16:creationId xmlns:a16="http://schemas.microsoft.com/office/drawing/2014/main" id="{D777C4C1-8B6D-4928-B657-99815C9EAF1E}"/>
            </a:ext>
          </a:extLst>
        </xdr:cNvPr>
        <xdr:cNvSpPr/>
      </xdr:nvSpPr>
      <xdr:spPr>
        <a:xfrm>
          <a:off x="2857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51436</xdr:rowOff>
    </xdr:from>
    <xdr:to>
      <xdr:col>19</xdr:col>
      <xdr:colOff>177800</xdr:colOff>
      <xdr:row>103</xdr:row>
      <xdr:rowOff>91439</xdr:rowOff>
    </xdr:to>
    <xdr:cxnSp macro="">
      <xdr:nvCxnSpPr>
        <xdr:cNvPr id="322" name="直線コネクタ 321">
          <a:extLst>
            <a:ext uri="{FF2B5EF4-FFF2-40B4-BE49-F238E27FC236}">
              <a16:creationId xmlns:a16="http://schemas.microsoft.com/office/drawing/2014/main" id="{37EE987D-F6CB-40B0-B1C0-E1E4DEA33813}"/>
            </a:ext>
          </a:extLst>
        </xdr:cNvPr>
        <xdr:cNvCxnSpPr/>
      </xdr:nvCxnSpPr>
      <xdr:spPr>
        <a:xfrm>
          <a:off x="2908300" y="177107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130175</xdr:rowOff>
    </xdr:from>
    <xdr:to>
      <xdr:col>10</xdr:col>
      <xdr:colOff>165100</xdr:colOff>
      <xdr:row>103</xdr:row>
      <xdr:rowOff>60325</xdr:rowOff>
    </xdr:to>
    <xdr:sp macro="" textlink="">
      <xdr:nvSpPr>
        <xdr:cNvPr id="323" name="楕円 322">
          <a:extLst>
            <a:ext uri="{FF2B5EF4-FFF2-40B4-BE49-F238E27FC236}">
              <a16:creationId xmlns:a16="http://schemas.microsoft.com/office/drawing/2014/main" id="{B7B12E1D-7C41-4638-AC4F-11AA0F089766}"/>
            </a:ext>
          </a:extLst>
        </xdr:cNvPr>
        <xdr:cNvSpPr/>
      </xdr:nvSpPr>
      <xdr:spPr>
        <a:xfrm>
          <a:off x="19685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9525</xdr:rowOff>
    </xdr:from>
    <xdr:to>
      <xdr:col>15</xdr:col>
      <xdr:colOff>50800</xdr:colOff>
      <xdr:row>103</xdr:row>
      <xdr:rowOff>51436</xdr:rowOff>
    </xdr:to>
    <xdr:cxnSp macro="">
      <xdr:nvCxnSpPr>
        <xdr:cNvPr id="324" name="直線コネクタ 323">
          <a:extLst>
            <a:ext uri="{FF2B5EF4-FFF2-40B4-BE49-F238E27FC236}">
              <a16:creationId xmlns:a16="http://schemas.microsoft.com/office/drawing/2014/main" id="{EAD08C5C-4436-4C31-9D0E-6F95CB6BC778}"/>
            </a:ext>
          </a:extLst>
        </xdr:cNvPr>
        <xdr:cNvCxnSpPr/>
      </xdr:nvCxnSpPr>
      <xdr:spPr>
        <a:xfrm>
          <a:off x="2019300" y="176688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88264</xdr:rowOff>
    </xdr:from>
    <xdr:to>
      <xdr:col>6</xdr:col>
      <xdr:colOff>38100</xdr:colOff>
      <xdr:row>103</xdr:row>
      <xdr:rowOff>18414</xdr:rowOff>
    </xdr:to>
    <xdr:sp macro="" textlink="">
      <xdr:nvSpPr>
        <xdr:cNvPr id="325" name="楕円 324">
          <a:extLst>
            <a:ext uri="{FF2B5EF4-FFF2-40B4-BE49-F238E27FC236}">
              <a16:creationId xmlns:a16="http://schemas.microsoft.com/office/drawing/2014/main" id="{52BD0227-B88E-4A20-9DFD-E5249A95DA8B}"/>
            </a:ext>
          </a:extLst>
        </xdr:cNvPr>
        <xdr:cNvSpPr/>
      </xdr:nvSpPr>
      <xdr:spPr>
        <a:xfrm>
          <a:off x="1079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139064</xdr:rowOff>
    </xdr:from>
    <xdr:to>
      <xdr:col>10</xdr:col>
      <xdr:colOff>114300</xdr:colOff>
      <xdr:row>103</xdr:row>
      <xdr:rowOff>9525</xdr:rowOff>
    </xdr:to>
    <xdr:cxnSp macro="">
      <xdr:nvCxnSpPr>
        <xdr:cNvPr id="326" name="直線コネクタ 325">
          <a:extLst>
            <a:ext uri="{FF2B5EF4-FFF2-40B4-BE49-F238E27FC236}">
              <a16:creationId xmlns:a16="http://schemas.microsoft.com/office/drawing/2014/main" id="{775D242E-7F5E-4B30-B193-6756D1873100}"/>
            </a:ext>
          </a:extLst>
        </xdr:cNvPr>
        <xdr:cNvCxnSpPr/>
      </xdr:nvCxnSpPr>
      <xdr:spPr>
        <a:xfrm>
          <a:off x="1130300" y="176269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327" name="n_1aveValue【市民会館】&#10;有形固定資産減価償却率">
          <a:extLst>
            <a:ext uri="{FF2B5EF4-FFF2-40B4-BE49-F238E27FC236}">
              <a16:creationId xmlns:a16="http://schemas.microsoft.com/office/drawing/2014/main" id="{FC6D4180-42FD-4545-BE05-CAFE35CB2FC0}"/>
            </a:ext>
          </a:extLst>
        </xdr:cNvPr>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328" name="n_2aveValue【市民会館】&#10;有形固定資産減価償却率">
          <a:extLst>
            <a:ext uri="{FF2B5EF4-FFF2-40B4-BE49-F238E27FC236}">
              <a16:creationId xmlns:a16="http://schemas.microsoft.com/office/drawing/2014/main" id="{9E2746FF-B90F-4C07-96F8-8CF81723CF56}"/>
            </a:ext>
          </a:extLst>
        </xdr:cNvPr>
        <xdr:cNvSpPr txBox="1"/>
      </xdr:nvSpPr>
      <xdr:spPr>
        <a:xfrm>
          <a:off x="2705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329" name="n_3aveValue【市民会館】&#10;有形固定資産減価償却率">
          <a:extLst>
            <a:ext uri="{FF2B5EF4-FFF2-40B4-BE49-F238E27FC236}">
              <a16:creationId xmlns:a16="http://schemas.microsoft.com/office/drawing/2014/main" id="{81E4DCE2-DC42-4F87-AB41-C7F085D35821}"/>
            </a:ext>
          </a:extLst>
        </xdr:cNvPr>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17163</xdr:rowOff>
    </xdr:from>
    <xdr:ext cx="405111" cy="259045"/>
    <xdr:sp macro="" textlink="">
      <xdr:nvSpPr>
        <xdr:cNvPr id="330" name="n_4aveValue【市民会館】&#10;有形固定資産減価償却率">
          <a:extLst>
            <a:ext uri="{FF2B5EF4-FFF2-40B4-BE49-F238E27FC236}">
              <a16:creationId xmlns:a16="http://schemas.microsoft.com/office/drawing/2014/main" id="{CEEC4EA4-0B07-4D73-8C58-F589B580CCF0}"/>
            </a:ext>
          </a:extLst>
        </xdr:cNvPr>
        <xdr:cNvSpPr txBox="1"/>
      </xdr:nvSpPr>
      <xdr:spPr>
        <a:xfrm>
          <a:off x="927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158766</xdr:rowOff>
    </xdr:from>
    <xdr:ext cx="405111" cy="259045"/>
    <xdr:sp macro="" textlink="">
      <xdr:nvSpPr>
        <xdr:cNvPr id="331" name="n_1mainValue【市民会館】&#10;有形固定資産減価償却率">
          <a:extLst>
            <a:ext uri="{FF2B5EF4-FFF2-40B4-BE49-F238E27FC236}">
              <a16:creationId xmlns:a16="http://schemas.microsoft.com/office/drawing/2014/main" id="{EA38242E-3F13-4628-95C9-D76B37260D6B}"/>
            </a:ext>
          </a:extLst>
        </xdr:cNvPr>
        <xdr:cNvSpPr txBox="1"/>
      </xdr:nvSpPr>
      <xdr:spPr>
        <a:xfrm>
          <a:off x="35820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118763</xdr:rowOff>
    </xdr:from>
    <xdr:ext cx="405111" cy="259045"/>
    <xdr:sp macro="" textlink="">
      <xdr:nvSpPr>
        <xdr:cNvPr id="332" name="n_2mainValue【市民会館】&#10;有形固定資産減価償却率">
          <a:extLst>
            <a:ext uri="{FF2B5EF4-FFF2-40B4-BE49-F238E27FC236}">
              <a16:creationId xmlns:a16="http://schemas.microsoft.com/office/drawing/2014/main" id="{7369B0AF-DF10-4C87-A07F-396C2965C8DB}"/>
            </a:ext>
          </a:extLst>
        </xdr:cNvPr>
        <xdr:cNvSpPr txBox="1"/>
      </xdr:nvSpPr>
      <xdr:spPr>
        <a:xfrm>
          <a:off x="2705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76852</xdr:rowOff>
    </xdr:from>
    <xdr:ext cx="405111" cy="259045"/>
    <xdr:sp macro="" textlink="">
      <xdr:nvSpPr>
        <xdr:cNvPr id="333" name="n_3mainValue【市民会館】&#10;有形固定資産減価償却率">
          <a:extLst>
            <a:ext uri="{FF2B5EF4-FFF2-40B4-BE49-F238E27FC236}">
              <a16:creationId xmlns:a16="http://schemas.microsoft.com/office/drawing/2014/main" id="{0505DF55-AFD1-48F8-A441-657CA33330B8}"/>
            </a:ext>
          </a:extLst>
        </xdr:cNvPr>
        <xdr:cNvSpPr txBox="1"/>
      </xdr:nvSpPr>
      <xdr:spPr>
        <a:xfrm>
          <a:off x="1816744" y="1739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34941</xdr:rowOff>
    </xdr:from>
    <xdr:ext cx="405111" cy="259045"/>
    <xdr:sp macro="" textlink="">
      <xdr:nvSpPr>
        <xdr:cNvPr id="334" name="n_4mainValue【市民会館】&#10;有形固定資産減価償却率">
          <a:extLst>
            <a:ext uri="{FF2B5EF4-FFF2-40B4-BE49-F238E27FC236}">
              <a16:creationId xmlns:a16="http://schemas.microsoft.com/office/drawing/2014/main" id="{52D4F774-4183-4802-93C2-E1BADB0C2E41}"/>
            </a:ext>
          </a:extLst>
        </xdr:cNvPr>
        <xdr:cNvSpPr txBox="1"/>
      </xdr:nvSpPr>
      <xdr:spPr>
        <a:xfrm>
          <a:off x="9277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E8CA5709-37F3-4B6A-96CE-33D2F7B625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C4DD4219-011C-467E-BD15-470556F4B11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1F8C7681-3B9C-4E44-88A2-F6F1717FE77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BB5A8014-963D-4CF5-859F-043F875F8F8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163CFB00-1A60-4381-8C20-46FD22277B2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E836D617-8945-4992-998C-B39CF1E80B4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34E57534-14A2-4A49-B752-408F879753E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FA532A7F-FDB9-4CA3-A193-945D07A0CFF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6DA676C2-E7CF-4397-8F5B-22DA1C0FDB1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CB8EFAF7-FF82-4F78-A0C1-A08043DC543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a:extLst>
            <a:ext uri="{FF2B5EF4-FFF2-40B4-BE49-F238E27FC236}">
              <a16:creationId xmlns:a16="http://schemas.microsoft.com/office/drawing/2014/main" id="{536BBE09-CF9E-4F7B-A30A-8FB8FA9F9466}"/>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a:extLst>
            <a:ext uri="{FF2B5EF4-FFF2-40B4-BE49-F238E27FC236}">
              <a16:creationId xmlns:a16="http://schemas.microsoft.com/office/drawing/2014/main" id="{5C7B6322-4570-4FF8-9106-F1AF1388BE14}"/>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D84452CD-A78D-4925-836E-A0A6D7F51DF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3C886D91-EA8D-4B19-9505-54E36E1E669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a:extLst>
            <a:ext uri="{FF2B5EF4-FFF2-40B4-BE49-F238E27FC236}">
              <a16:creationId xmlns:a16="http://schemas.microsoft.com/office/drawing/2014/main" id="{D4C6862E-7168-4CA1-AA69-0E5079512C96}"/>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a:extLst>
            <a:ext uri="{FF2B5EF4-FFF2-40B4-BE49-F238E27FC236}">
              <a16:creationId xmlns:a16="http://schemas.microsoft.com/office/drawing/2014/main" id="{77B933B3-D555-415C-9C07-01D7F4DC9EBF}"/>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5AEBCCA6-B963-4D62-AC59-6E695CBED83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7339D58F-F461-409A-B4FF-0F46B1F75D2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50AB29F5-3224-4349-BA17-ADE9AE225BF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54" name="直線コネクタ 353">
          <a:extLst>
            <a:ext uri="{FF2B5EF4-FFF2-40B4-BE49-F238E27FC236}">
              <a16:creationId xmlns:a16="http://schemas.microsoft.com/office/drawing/2014/main" id="{D8FFB5A6-6D5A-4472-85D5-187B447F1567}"/>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55" name="【市民会館】&#10;一人当たり面積最小値テキスト">
          <a:extLst>
            <a:ext uri="{FF2B5EF4-FFF2-40B4-BE49-F238E27FC236}">
              <a16:creationId xmlns:a16="http://schemas.microsoft.com/office/drawing/2014/main" id="{CCB67ABD-B8EB-4BAC-AE31-94CBB411E011}"/>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56" name="直線コネクタ 355">
          <a:extLst>
            <a:ext uri="{FF2B5EF4-FFF2-40B4-BE49-F238E27FC236}">
              <a16:creationId xmlns:a16="http://schemas.microsoft.com/office/drawing/2014/main" id="{2D9BAD7F-AE1D-4EB7-9B74-6E3CB40564FF}"/>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7" name="【市民会館】&#10;一人当たり面積最大値テキスト">
          <a:extLst>
            <a:ext uri="{FF2B5EF4-FFF2-40B4-BE49-F238E27FC236}">
              <a16:creationId xmlns:a16="http://schemas.microsoft.com/office/drawing/2014/main" id="{A169FF20-65A0-4588-95D1-29834546AD63}"/>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8" name="直線コネクタ 357">
          <a:extLst>
            <a:ext uri="{FF2B5EF4-FFF2-40B4-BE49-F238E27FC236}">
              <a16:creationId xmlns:a16="http://schemas.microsoft.com/office/drawing/2014/main" id="{64ED6FAD-35FF-4C45-B818-32A78568B5FC}"/>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144987</xdr:rowOff>
    </xdr:from>
    <xdr:ext cx="469744" cy="259045"/>
    <xdr:sp macro="" textlink="">
      <xdr:nvSpPr>
        <xdr:cNvPr id="359" name="【市民会館】&#10;一人当たり面積平均値テキスト">
          <a:extLst>
            <a:ext uri="{FF2B5EF4-FFF2-40B4-BE49-F238E27FC236}">
              <a16:creationId xmlns:a16="http://schemas.microsoft.com/office/drawing/2014/main" id="{698E0820-D243-45AF-B5B1-10F8AD462F1E}"/>
            </a:ext>
          </a:extLst>
        </xdr:cNvPr>
        <xdr:cNvSpPr txBox="1"/>
      </xdr:nvSpPr>
      <xdr:spPr>
        <a:xfrm>
          <a:off x="10515600" y="1814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60" name="フローチャート: 判断 359">
          <a:extLst>
            <a:ext uri="{FF2B5EF4-FFF2-40B4-BE49-F238E27FC236}">
              <a16:creationId xmlns:a16="http://schemas.microsoft.com/office/drawing/2014/main" id="{F34091C0-231F-4FF9-B177-E148FFB90F1F}"/>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61" name="フローチャート: 判断 360">
          <a:extLst>
            <a:ext uri="{FF2B5EF4-FFF2-40B4-BE49-F238E27FC236}">
              <a16:creationId xmlns:a16="http://schemas.microsoft.com/office/drawing/2014/main" id="{2BC9D525-0162-470B-A820-49E130876A2F}"/>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62" name="フローチャート: 判断 361">
          <a:extLst>
            <a:ext uri="{FF2B5EF4-FFF2-40B4-BE49-F238E27FC236}">
              <a16:creationId xmlns:a16="http://schemas.microsoft.com/office/drawing/2014/main" id="{59413261-277F-4102-AD5D-344251B0E2FB}"/>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63" name="フローチャート: 判断 362">
          <a:extLst>
            <a:ext uri="{FF2B5EF4-FFF2-40B4-BE49-F238E27FC236}">
              <a16:creationId xmlns:a16="http://schemas.microsoft.com/office/drawing/2014/main" id="{AEA3013C-25BA-4CF3-A7D4-5505337F5AEB}"/>
            </a:ext>
          </a:extLst>
        </xdr:cNvPr>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364" name="フローチャート: 判断 363">
          <a:extLst>
            <a:ext uri="{FF2B5EF4-FFF2-40B4-BE49-F238E27FC236}">
              <a16:creationId xmlns:a16="http://schemas.microsoft.com/office/drawing/2014/main" id="{409E7E07-3F75-4533-A312-A4D8B3366D7C}"/>
            </a:ext>
          </a:extLst>
        </xdr:cNvPr>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1086FCE5-47F6-43C5-A341-FC102166CF2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DA28C71A-83E0-4142-BF66-2543F33915A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9ECED4FF-7113-477D-A557-D4DE27165C9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F161F786-0171-4C31-AF4F-7E8A90DDBDD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D45CC60B-D955-4977-AFFD-0EC1947A9C4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100837</xdr:rowOff>
    </xdr:from>
    <xdr:to>
      <xdr:col>55</xdr:col>
      <xdr:colOff>50800</xdr:colOff>
      <xdr:row>101</xdr:row>
      <xdr:rowOff>30987</xdr:rowOff>
    </xdr:to>
    <xdr:sp macro="" textlink="">
      <xdr:nvSpPr>
        <xdr:cNvPr id="370" name="楕円 369">
          <a:extLst>
            <a:ext uri="{FF2B5EF4-FFF2-40B4-BE49-F238E27FC236}">
              <a16:creationId xmlns:a16="http://schemas.microsoft.com/office/drawing/2014/main" id="{8537944C-A84E-4DB5-A909-DB33EA2492A1}"/>
            </a:ext>
          </a:extLst>
        </xdr:cNvPr>
        <xdr:cNvSpPr/>
      </xdr:nvSpPr>
      <xdr:spPr>
        <a:xfrm>
          <a:off x="10426700" y="1724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53864</xdr:rowOff>
    </xdr:from>
    <xdr:ext cx="469744" cy="259045"/>
    <xdr:sp macro="" textlink="">
      <xdr:nvSpPr>
        <xdr:cNvPr id="371" name="【市民会館】&#10;一人当たり面積該当値テキスト">
          <a:extLst>
            <a:ext uri="{FF2B5EF4-FFF2-40B4-BE49-F238E27FC236}">
              <a16:creationId xmlns:a16="http://schemas.microsoft.com/office/drawing/2014/main" id="{477EB5AC-8581-4748-9644-36F13ED0FA72}"/>
            </a:ext>
          </a:extLst>
        </xdr:cNvPr>
        <xdr:cNvSpPr txBox="1"/>
      </xdr:nvSpPr>
      <xdr:spPr>
        <a:xfrm>
          <a:off x="10515600" y="1719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132271</xdr:rowOff>
    </xdr:from>
    <xdr:to>
      <xdr:col>50</xdr:col>
      <xdr:colOff>165100</xdr:colOff>
      <xdr:row>101</xdr:row>
      <xdr:rowOff>62421</xdr:rowOff>
    </xdr:to>
    <xdr:sp macro="" textlink="">
      <xdr:nvSpPr>
        <xdr:cNvPr id="372" name="楕円 371">
          <a:extLst>
            <a:ext uri="{FF2B5EF4-FFF2-40B4-BE49-F238E27FC236}">
              <a16:creationId xmlns:a16="http://schemas.microsoft.com/office/drawing/2014/main" id="{F749AE32-400C-4270-AA8E-37A9FAD7DE64}"/>
            </a:ext>
          </a:extLst>
        </xdr:cNvPr>
        <xdr:cNvSpPr/>
      </xdr:nvSpPr>
      <xdr:spPr>
        <a:xfrm>
          <a:off x="9588500" y="1727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151637</xdr:rowOff>
    </xdr:from>
    <xdr:to>
      <xdr:col>55</xdr:col>
      <xdr:colOff>0</xdr:colOff>
      <xdr:row>101</xdr:row>
      <xdr:rowOff>11621</xdr:rowOff>
    </xdr:to>
    <xdr:cxnSp macro="">
      <xdr:nvCxnSpPr>
        <xdr:cNvPr id="373" name="直線コネクタ 372">
          <a:extLst>
            <a:ext uri="{FF2B5EF4-FFF2-40B4-BE49-F238E27FC236}">
              <a16:creationId xmlns:a16="http://schemas.microsoft.com/office/drawing/2014/main" id="{6F3BA2F6-0FA4-4DDA-861B-428DFB9732D4}"/>
            </a:ext>
          </a:extLst>
        </xdr:cNvPr>
        <xdr:cNvCxnSpPr/>
      </xdr:nvCxnSpPr>
      <xdr:spPr>
        <a:xfrm flipV="1">
          <a:off x="9639300" y="17296637"/>
          <a:ext cx="838200" cy="3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159702</xdr:rowOff>
    </xdr:from>
    <xdr:to>
      <xdr:col>46</xdr:col>
      <xdr:colOff>38100</xdr:colOff>
      <xdr:row>101</xdr:row>
      <xdr:rowOff>89852</xdr:rowOff>
    </xdr:to>
    <xdr:sp macro="" textlink="">
      <xdr:nvSpPr>
        <xdr:cNvPr id="374" name="楕円 373">
          <a:extLst>
            <a:ext uri="{FF2B5EF4-FFF2-40B4-BE49-F238E27FC236}">
              <a16:creationId xmlns:a16="http://schemas.microsoft.com/office/drawing/2014/main" id="{FFE856B0-55FF-42CF-A475-58919811DD43}"/>
            </a:ext>
          </a:extLst>
        </xdr:cNvPr>
        <xdr:cNvSpPr/>
      </xdr:nvSpPr>
      <xdr:spPr>
        <a:xfrm>
          <a:off x="8699500" y="1730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11621</xdr:rowOff>
    </xdr:from>
    <xdr:to>
      <xdr:col>50</xdr:col>
      <xdr:colOff>114300</xdr:colOff>
      <xdr:row>101</xdr:row>
      <xdr:rowOff>39052</xdr:rowOff>
    </xdr:to>
    <xdr:cxnSp macro="">
      <xdr:nvCxnSpPr>
        <xdr:cNvPr id="375" name="直線コネクタ 374">
          <a:extLst>
            <a:ext uri="{FF2B5EF4-FFF2-40B4-BE49-F238E27FC236}">
              <a16:creationId xmlns:a16="http://schemas.microsoft.com/office/drawing/2014/main" id="{55CA7B64-A65C-4C75-A0DD-7FC2F9DD3942}"/>
            </a:ext>
          </a:extLst>
        </xdr:cNvPr>
        <xdr:cNvCxnSpPr/>
      </xdr:nvCxnSpPr>
      <xdr:spPr>
        <a:xfrm flipV="1">
          <a:off x="8750300" y="1732807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24257</xdr:rowOff>
    </xdr:from>
    <xdr:to>
      <xdr:col>41</xdr:col>
      <xdr:colOff>101600</xdr:colOff>
      <xdr:row>101</xdr:row>
      <xdr:rowOff>125857</xdr:rowOff>
    </xdr:to>
    <xdr:sp macro="" textlink="">
      <xdr:nvSpPr>
        <xdr:cNvPr id="376" name="楕円 375">
          <a:extLst>
            <a:ext uri="{FF2B5EF4-FFF2-40B4-BE49-F238E27FC236}">
              <a16:creationId xmlns:a16="http://schemas.microsoft.com/office/drawing/2014/main" id="{E04B5392-20B6-4389-8C0A-1723B8992E45}"/>
            </a:ext>
          </a:extLst>
        </xdr:cNvPr>
        <xdr:cNvSpPr/>
      </xdr:nvSpPr>
      <xdr:spPr>
        <a:xfrm>
          <a:off x="7810500" y="173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39052</xdr:rowOff>
    </xdr:from>
    <xdr:to>
      <xdr:col>45</xdr:col>
      <xdr:colOff>177800</xdr:colOff>
      <xdr:row>101</xdr:row>
      <xdr:rowOff>75057</xdr:rowOff>
    </xdr:to>
    <xdr:cxnSp macro="">
      <xdr:nvCxnSpPr>
        <xdr:cNvPr id="377" name="直線コネクタ 376">
          <a:extLst>
            <a:ext uri="{FF2B5EF4-FFF2-40B4-BE49-F238E27FC236}">
              <a16:creationId xmlns:a16="http://schemas.microsoft.com/office/drawing/2014/main" id="{9A70FFD4-C811-4879-85BD-6C583E1A82D4}"/>
            </a:ext>
          </a:extLst>
        </xdr:cNvPr>
        <xdr:cNvCxnSpPr/>
      </xdr:nvCxnSpPr>
      <xdr:spPr>
        <a:xfrm flipV="1">
          <a:off x="7861300" y="17355502"/>
          <a:ext cx="8890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44259</xdr:rowOff>
    </xdr:from>
    <xdr:to>
      <xdr:col>36</xdr:col>
      <xdr:colOff>165100</xdr:colOff>
      <xdr:row>101</xdr:row>
      <xdr:rowOff>145859</xdr:rowOff>
    </xdr:to>
    <xdr:sp macro="" textlink="">
      <xdr:nvSpPr>
        <xdr:cNvPr id="378" name="楕円 377">
          <a:extLst>
            <a:ext uri="{FF2B5EF4-FFF2-40B4-BE49-F238E27FC236}">
              <a16:creationId xmlns:a16="http://schemas.microsoft.com/office/drawing/2014/main" id="{3BF022C6-C3F9-43DF-8A04-BE8657456611}"/>
            </a:ext>
          </a:extLst>
        </xdr:cNvPr>
        <xdr:cNvSpPr/>
      </xdr:nvSpPr>
      <xdr:spPr>
        <a:xfrm>
          <a:off x="6921500" y="1736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75057</xdr:rowOff>
    </xdr:from>
    <xdr:to>
      <xdr:col>41</xdr:col>
      <xdr:colOff>50800</xdr:colOff>
      <xdr:row>101</xdr:row>
      <xdr:rowOff>95059</xdr:rowOff>
    </xdr:to>
    <xdr:cxnSp macro="">
      <xdr:nvCxnSpPr>
        <xdr:cNvPr id="379" name="直線コネクタ 378">
          <a:extLst>
            <a:ext uri="{FF2B5EF4-FFF2-40B4-BE49-F238E27FC236}">
              <a16:creationId xmlns:a16="http://schemas.microsoft.com/office/drawing/2014/main" id="{672C4C67-6E09-4716-B857-668E907A3173}"/>
            </a:ext>
          </a:extLst>
        </xdr:cNvPr>
        <xdr:cNvCxnSpPr/>
      </xdr:nvCxnSpPr>
      <xdr:spPr>
        <a:xfrm flipV="1">
          <a:off x="6972300" y="17391507"/>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85552</xdr:rowOff>
    </xdr:from>
    <xdr:ext cx="469744" cy="259045"/>
    <xdr:sp macro="" textlink="">
      <xdr:nvSpPr>
        <xdr:cNvPr id="380" name="n_1aveValue【市民会館】&#10;一人当たり面積">
          <a:extLst>
            <a:ext uri="{FF2B5EF4-FFF2-40B4-BE49-F238E27FC236}">
              <a16:creationId xmlns:a16="http://schemas.microsoft.com/office/drawing/2014/main" id="{023BB88D-1ED8-4918-998B-8FEE8606691C}"/>
            </a:ext>
          </a:extLst>
        </xdr:cNvPr>
        <xdr:cNvSpPr txBox="1"/>
      </xdr:nvSpPr>
      <xdr:spPr>
        <a:xfrm>
          <a:off x="9391727" y="1825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83266</xdr:rowOff>
    </xdr:from>
    <xdr:ext cx="469744" cy="259045"/>
    <xdr:sp macro="" textlink="">
      <xdr:nvSpPr>
        <xdr:cNvPr id="381" name="n_2aveValue【市民会館】&#10;一人当たり面積">
          <a:extLst>
            <a:ext uri="{FF2B5EF4-FFF2-40B4-BE49-F238E27FC236}">
              <a16:creationId xmlns:a16="http://schemas.microsoft.com/office/drawing/2014/main" id="{53C1667B-3B62-4C2F-8ADA-528E63CC63B1}"/>
            </a:ext>
          </a:extLst>
        </xdr:cNvPr>
        <xdr:cNvSpPr txBox="1"/>
      </xdr:nvSpPr>
      <xdr:spPr>
        <a:xfrm>
          <a:off x="8515427" y="1825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99268</xdr:rowOff>
    </xdr:from>
    <xdr:ext cx="469744" cy="259045"/>
    <xdr:sp macro="" textlink="">
      <xdr:nvSpPr>
        <xdr:cNvPr id="382" name="n_3aveValue【市民会館】&#10;一人当たり面積">
          <a:extLst>
            <a:ext uri="{FF2B5EF4-FFF2-40B4-BE49-F238E27FC236}">
              <a16:creationId xmlns:a16="http://schemas.microsoft.com/office/drawing/2014/main" id="{452FA7A7-8292-4BF1-A09D-8C43CE31FF97}"/>
            </a:ext>
          </a:extLst>
        </xdr:cNvPr>
        <xdr:cNvSpPr txBox="1"/>
      </xdr:nvSpPr>
      <xdr:spPr>
        <a:xfrm>
          <a:off x="7626427" y="1827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138701</xdr:rowOff>
    </xdr:from>
    <xdr:ext cx="469744" cy="259045"/>
    <xdr:sp macro="" textlink="">
      <xdr:nvSpPr>
        <xdr:cNvPr id="383" name="n_4aveValue【市民会館】&#10;一人当たり面積">
          <a:extLst>
            <a:ext uri="{FF2B5EF4-FFF2-40B4-BE49-F238E27FC236}">
              <a16:creationId xmlns:a16="http://schemas.microsoft.com/office/drawing/2014/main" id="{971C24E9-EC31-4FD1-99D7-44BF10DEC048}"/>
            </a:ext>
          </a:extLst>
        </xdr:cNvPr>
        <xdr:cNvSpPr txBox="1"/>
      </xdr:nvSpPr>
      <xdr:spPr>
        <a:xfrm>
          <a:off x="6737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78948</xdr:rowOff>
    </xdr:from>
    <xdr:ext cx="469744" cy="259045"/>
    <xdr:sp macro="" textlink="">
      <xdr:nvSpPr>
        <xdr:cNvPr id="384" name="n_1mainValue【市民会館】&#10;一人当たり面積">
          <a:extLst>
            <a:ext uri="{FF2B5EF4-FFF2-40B4-BE49-F238E27FC236}">
              <a16:creationId xmlns:a16="http://schemas.microsoft.com/office/drawing/2014/main" id="{92743DAA-BC1C-4485-B73A-E7281B4ADD1F}"/>
            </a:ext>
          </a:extLst>
        </xdr:cNvPr>
        <xdr:cNvSpPr txBox="1"/>
      </xdr:nvSpPr>
      <xdr:spPr>
        <a:xfrm>
          <a:off x="9391727" y="170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106379</xdr:rowOff>
    </xdr:from>
    <xdr:ext cx="469744" cy="259045"/>
    <xdr:sp macro="" textlink="">
      <xdr:nvSpPr>
        <xdr:cNvPr id="385" name="n_2mainValue【市民会館】&#10;一人当たり面積">
          <a:extLst>
            <a:ext uri="{FF2B5EF4-FFF2-40B4-BE49-F238E27FC236}">
              <a16:creationId xmlns:a16="http://schemas.microsoft.com/office/drawing/2014/main" id="{00AC9B5B-A47E-4199-A9D0-CFBE998A73D3}"/>
            </a:ext>
          </a:extLst>
        </xdr:cNvPr>
        <xdr:cNvSpPr txBox="1"/>
      </xdr:nvSpPr>
      <xdr:spPr>
        <a:xfrm>
          <a:off x="8515427" y="1707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142384</xdr:rowOff>
    </xdr:from>
    <xdr:ext cx="469744" cy="259045"/>
    <xdr:sp macro="" textlink="">
      <xdr:nvSpPr>
        <xdr:cNvPr id="386" name="n_3mainValue【市民会館】&#10;一人当たり面積">
          <a:extLst>
            <a:ext uri="{FF2B5EF4-FFF2-40B4-BE49-F238E27FC236}">
              <a16:creationId xmlns:a16="http://schemas.microsoft.com/office/drawing/2014/main" id="{18555F18-8FDF-483A-ADDF-B722331C10C1}"/>
            </a:ext>
          </a:extLst>
        </xdr:cNvPr>
        <xdr:cNvSpPr txBox="1"/>
      </xdr:nvSpPr>
      <xdr:spPr>
        <a:xfrm>
          <a:off x="7626427" y="1711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162386</xdr:rowOff>
    </xdr:from>
    <xdr:ext cx="469744" cy="259045"/>
    <xdr:sp macro="" textlink="">
      <xdr:nvSpPr>
        <xdr:cNvPr id="387" name="n_4mainValue【市民会館】&#10;一人当たり面積">
          <a:extLst>
            <a:ext uri="{FF2B5EF4-FFF2-40B4-BE49-F238E27FC236}">
              <a16:creationId xmlns:a16="http://schemas.microsoft.com/office/drawing/2014/main" id="{5B9B900A-256D-424A-9F51-FBBAB0A63E21}"/>
            </a:ext>
          </a:extLst>
        </xdr:cNvPr>
        <xdr:cNvSpPr txBox="1"/>
      </xdr:nvSpPr>
      <xdr:spPr>
        <a:xfrm>
          <a:off x="6737427" y="1713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9E83AE17-613B-45AE-821D-3C50553D807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E72A3DE6-9B81-42FE-98DC-595B978A087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403BE4BF-DFF8-47E9-BA5E-CC040F5F926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7CFC52EA-DFA1-453E-8589-6F26B5C1FB3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B6429029-34AE-4F42-8E40-020D2469237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B9943490-2AE7-4301-B4FC-B0857404656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2A0360F0-C410-417A-AC64-D9457D786F0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6B196E3-D90F-4AEF-A63E-007C99B5AF5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DC6AAB23-4CEE-4D5B-858D-14F51AA6516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98E1DEB6-B25B-4B53-B15A-ED667412079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3C4FAA45-0678-4F81-8424-FDBE9F11F04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57588689-7129-4682-A532-8A6645FE146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8CCDC3AD-BEB6-4829-8CD0-98AEA2FB1E4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8085478C-2C2B-405B-8B12-39F4F73B086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FDF1C4DF-0681-4871-A485-337D8DC2658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ADE47C58-852D-40AD-9BD2-6E3BE8E908F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827CD1C4-3D8A-4B79-9647-F90481A7893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EE98238C-CEB5-4E45-BB4D-304231328BF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B53E8D5A-0F13-4CD4-8970-690BC06DF34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10998752-389A-4C92-9229-B48E9BA85A6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153C127B-0369-4A3C-A840-E01FE17A9D5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D20250A1-2FAF-46CC-BFA5-BBA8132E5CA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EC17B620-F014-453D-9CE3-83F74116E58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E98F1F3B-9D5D-4CA1-87E4-2B29DDA5293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05DAA9E4-4B5B-4EF1-87DC-85C88E9CEAA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3" name="直線コネクタ 412">
          <a:extLst>
            <a:ext uri="{FF2B5EF4-FFF2-40B4-BE49-F238E27FC236}">
              <a16:creationId xmlns:a16="http://schemas.microsoft.com/office/drawing/2014/main" id="{B6644635-55DC-4678-B2D7-8131C8BC727C}"/>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一般廃棄物処理施設】&#10;有形固定資産減価償却率最小値テキスト">
          <a:extLst>
            <a:ext uri="{FF2B5EF4-FFF2-40B4-BE49-F238E27FC236}">
              <a16:creationId xmlns:a16="http://schemas.microsoft.com/office/drawing/2014/main" id="{7C7D9BEA-94B9-4653-B56D-089CD5A55D5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a:extLst>
            <a:ext uri="{FF2B5EF4-FFF2-40B4-BE49-F238E27FC236}">
              <a16:creationId xmlns:a16="http://schemas.microsoft.com/office/drawing/2014/main" id="{753E7822-39F1-4A42-8CFA-96851534DD7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16" name="【一般廃棄物処理施設】&#10;有形固定資産減価償却率最大値テキスト">
          <a:extLst>
            <a:ext uri="{FF2B5EF4-FFF2-40B4-BE49-F238E27FC236}">
              <a16:creationId xmlns:a16="http://schemas.microsoft.com/office/drawing/2014/main" id="{A0DFF7E5-875C-460E-8A6B-BBFD9DB9A35E}"/>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17" name="直線コネクタ 416">
          <a:extLst>
            <a:ext uri="{FF2B5EF4-FFF2-40B4-BE49-F238E27FC236}">
              <a16:creationId xmlns:a16="http://schemas.microsoft.com/office/drawing/2014/main" id="{D6959EC3-375E-4C8E-9CC3-863184ED5B64}"/>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9359C186-5E8E-47B0-8B73-90A99F0EBFF0}"/>
            </a:ext>
          </a:extLst>
        </xdr:cNvPr>
        <xdr:cNvSpPr txBox="1"/>
      </xdr:nvSpPr>
      <xdr:spPr>
        <a:xfrm>
          <a:off x="16357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19" name="フローチャート: 判断 418">
          <a:extLst>
            <a:ext uri="{FF2B5EF4-FFF2-40B4-BE49-F238E27FC236}">
              <a16:creationId xmlns:a16="http://schemas.microsoft.com/office/drawing/2014/main" id="{3F1C82E5-FDFC-4670-B020-CE78DD248317}"/>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0" name="フローチャート: 判断 419">
          <a:extLst>
            <a:ext uri="{FF2B5EF4-FFF2-40B4-BE49-F238E27FC236}">
              <a16:creationId xmlns:a16="http://schemas.microsoft.com/office/drawing/2014/main" id="{9AE167F1-B50F-40D9-A059-50914C06284B}"/>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1" name="フローチャート: 判断 420">
          <a:extLst>
            <a:ext uri="{FF2B5EF4-FFF2-40B4-BE49-F238E27FC236}">
              <a16:creationId xmlns:a16="http://schemas.microsoft.com/office/drawing/2014/main" id="{5345CC1D-BEA6-4C51-AE22-8BC2C7E360F9}"/>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2" name="フローチャート: 判断 421">
          <a:extLst>
            <a:ext uri="{FF2B5EF4-FFF2-40B4-BE49-F238E27FC236}">
              <a16:creationId xmlns:a16="http://schemas.microsoft.com/office/drawing/2014/main" id="{608130E0-14C5-4FB5-AD86-02E931C3944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23" name="フローチャート: 判断 422">
          <a:extLst>
            <a:ext uri="{FF2B5EF4-FFF2-40B4-BE49-F238E27FC236}">
              <a16:creationId xmlns:a16="http://schemas.microsoft.com/office/drawing/2014/main" id="{DC5D61A3-0534-45F6-BB04-486BF46390A4}"/>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570F2E63-F57F-483D-A8A0-4C2B56DC874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F052888-61D8-44AC-AB35-57F8C2A7EE7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A39C4A5-0FE6-45C3-A2B4-4733E12CAA2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EB5F681-DDE8-4971-8429-9F29983B3B3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CE5C669-4FE3-4698-97BB-89A5CF2F7FD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126637</xdr:rowOff>
    </xdr:from>
    <xdr:to>
      <xdr:col>85</xdr:col>
      <xdr:colOff>177800</xdr:colOff>
      <xdr:row>36</xdr:row>
      <xdr:rowOff>56787</xdr:rowOff>
    </xdr:to>
    <xdr:sp macro="" textlink="">
      <xdr:nvSpPr>
        <xdr:cNvPr id="429" name="楕円 428">
          <a:extLst>
            <a:ext uri="{FF2B5EF4-FFF2-40B4-BE49-F238E27FC236}">
              <a16:creationId xmlns:a16="http://schemas.microsoft.com/office/drawing/2014/main" id="{E1D19177-5FC7-442E-8504-CCED53724D2E}"/>
            </a:ext>
          </a:extLst>
        </xdr:cNvPr>
        <xdr:cNvSpPr/>
      </xdr:nvSpPr>
      <xdr:spPr>
        <a:xfrm>
          <a:off x="162687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149514</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DC6018B9-78F1-47E9-B3A2-E3994A278A46}"/>
            </a:ext>
          </a:extLst>
        </xdr:cNvPr>
        <xdr:cNvSpPr txBox="1"/>
      </xdr:nvSpPr>
      <xdr:spPr>
        <a:xfrm>
          <a:off x="16357600" y="59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41728</xdr:rowOff>
    </xdr:from>
    <xdr:to>
      <xdr:col>81</xdr:col>
      <xdr:colOff>101600</xdr:colOff>
      <xdr:row>35</xdr:row>
      <xdr:rowOff>143328</xdr:rowOff>
    </xdr:to>
    <xdr:sp macro="" textlink="">
      <xdr:nvSpPr>
        <xdr:cNvPr id="431" name="楕円 430">
          <a:extLst>
            <a:ext uri="{FF2B5EF4-FFF2-40B4-BE49-F238E27FC236}">
              <a16:creationId xmlns:a16="http://schemas.microsoft.com/office/drawing/2014/main" id="{52DAF08E-498E-47B9-8980-93B5CEF8CA96}"/>
            </a:ext>
          </a:extLst>
        </xdr:cNvPr>
        <xdr:cNvSpPr/>
      </xdr:nvSpPr>
      <xdr:spPr>
        <a:xfrm>
          <a:off x="15430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92528</xdr:rowOff>
    </xdr:from>
    <xdr:to>
      <xdr:col>85</xdr:col>
      <xdr:colOff>127000</xdr:colOff>
      <xdr:row>36</xdr:row>
      <xdr:rowOff>5987</xdr:rowOff>
    </xdr:to>
    <xdr:cxnSp macro="">
      <xdr:nvCxnSpPr>
        <xdr:cNvPr id="432" name="直線コネクタ 431">
          <a:extLst>
            <a:ext uri="{FF2B5EF4-FFF2-40B4-BE49-F238E27FC236}">
              <a16:creationId xmlns:a16="http://schemas.microsoft.com/office/drawing/2014/main" id="{F647C184-4CD4-44C0-B122-F762C4791DF0}"/>
            </a:ext>
          </a:extLst>
        </xdr:cNvPr>
        <xdr:cNvCxnSpPr/>
      </xdr:nvCxnSpPr>
      <xdr:spPr>
        <a:xfrm>
          <a:off x="15481300" y="6093278"/>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126637</xdr:rowOff>
    </xdr:from>
    <xdr:to>
      <xdr:col>76</xdr:col>
      <xdr:colOff>165100</xdr:colOff>
      <xdr:row>35</xdr:row>
      <xdr:rowOff>56787</xdr:rowOff>
    </xdr:to>
    <xdr:sp macro="" textlink="">
      <xdr:nvSpPr>
        <xdr:cNvPr id="433" name="楕円 432">
          <a:extLst>
            <a:ext uri="{FF2B5EF4-FFF2-40B4-BE49-F238E27FC236}">
              <a16:creationId xmlns:a16="http://schemas.microsoft.com/office/drawing/2014/main" id="{D97BED93-B431-4757-A183-8F8A0E213797}"/>
            </a:ext>
          </a:extLst>
        </xdr:cNvPr>
        <xdr:cNvSpPr/>
      </xdr:nvSpPr>
      <xdr:spPr>
        <a:xfrm>
          <a:off x="14541500" y="59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5987</xdr:rowOff>
    </xdr:from>
    <xdr:to>
      <xdr:col>81</xdr:col>
      <xdr:colOff>50800</xdr:colOff>
      <xdr:row>35</xdr:row>
      <xdr:rowOff>92528</xdr:rowOff>
    </xdr:to>
    <xdr:cxnSp macro="">
      <xdr:nvCxnSpPr>
        <xdr:cNvPr id="434" name="直線コネクタ 433">
          <a:extLst>
            <a:ext uri="{FF2B5EF4-FFF2-40B4-BE49-F238E27FC236}">
              <a16:creationId xmlns:a16="http://schemas.microsoft.com/office/drawing/2014/main" id="{54AF7830-4380-4FD7-B318-87DF5E0F0316}"/>
            </a:ext>
          </a:extLst>
        </xdr:cNvPr>
        <xdr:cNvCxnSpPr/>
      </xdr:nvCxnSpPr>
      <xdr:spPr>
        <a:xfrm>
          <a:off x="14592300" y="6006737"/>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40096</xdr:rowOff>
    </xdr:from>
    <xdr:to>
      <xdr:col>72</xdr:col>
      <xdr:colOff>38100</xdr:colOff>
      <xdr:row>34</xdr:row>
      <xdr:rowOff>141696</xdr:rowOff>
    </xdr:to>
    <xdr:sp macro="" textlink="">
      <xdr:nvSpPr>
        <xdr:cNvPr id="435" name="楕円 434">
          <a:extLst>
            <a:ext uri="{FF2B5EF4-FFF2-40B4-BE49-F238E27FC236}">
              <a16:creationId xmlns:a16="http://schemas.microsoft.com/office/drawing/2014/main" id="{DF0A1091-F620-467D-A035-4A2CD74E2364}"/>
            </a:ext>
          </a:extLst>
        </xdr:cNvPr>
        <xdr:cNvSpPr/>
      </xdr:nvSpPr>
      <xdr:spPr>
        <a:xfrm>
          <a:off x="13652500" y="58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90896</xdr:rowOff>
    </xdr:from>
    <xdr:to>
      <xdr:col>76</xdr:col>
      <xdr:colOff>114300</xdr:colOff>
      <xdr:row>35</xdr:row>
      <xdr:rowOff>5987</xdr:rowOff>
    </xdr:to>
    <xdr:cxnSp macro="">
      <xdr:nvCxnSpPr>
        <xdr:cNvPr id="436" name="直線コネクタ 435">
          <a:extLst>
            <a:ext uri="{FF2B5EF4-FFF2-40B4-BE49-F238E27FC236}">
              <a16:creationId xmlns:a16="http://schemas.microsoft.com/office/drawing/2014/main" id="{FE2AFF9F-5998-4715-847C-F870EA709F22}"/>
            </a:ext>
          </a:extLst>
        </xdr:cNvPr>
        <xdr:cNvCxnSpPr/>
      </xdr:nvCxnSpPr>
      <xdr:spPr>
        <a:xfrm>
          <a:off x="13703300" y="5920196"/>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125004</xdr:rowOff>
    </xdr:from>
    <xdr:to>
      <xdr:col>67</xdr:col>
      <xdr:colOff>101600</xdr:colOff>
      <xdr:row>34</xdr:row>
      <xdr:rowOff>55154</xdr:rowOff>
    </xdr:to>
    <xdr:sp macro="" textlink="">
      <xdr:nvSpPr>
        <xdr:cNvPr id="437" name="楕円 436">
          <a:extLst>
            <a:ext uri="{FF2B5EF4-FFF2-40B4-BE49-F238E27FC236}">
              <a16:creationId xmlns:a16="http://schemas.microsoft.com/office/drawing/2014/main" id="{DAD14BA4-8181-4C82-8AE7-3AADD742F436}"/>
            </a:ext>
          </a:extLst>
        </xdr:cNvPr>
        <xdr:cNvSpPr/>
      </xdr:nvSpPr>
      <xdr:spPr>
        <a:xfrm>
          <a:off x="12763500" y="578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4354</xdr:rowOff>
    </xdr:from>
    <xdr:to>
      <xdr:col>71</xdr:col>
      <xdr:colOff>177800</xdr:colOff>
      <xdr:row>34</xdr:row>
      <xdr:rowOff>90896</xdr:rowOff>
    </xdr:to>
    <xdr:cxnSp macro="">
      <xdr:nvCxnSpPr>
        <xdr:cNvPr id="438" name="直線コネクタ 437">
          <a:extLst>
            <a:ext uri="{FF2B5EF4-FFF2-40B4-BE49-F238E27FC236}">
              <a16:creationId xmlns:a16="http://schemas.microsoft.com/office/drawing/2014/main" id="{0ACF182A-EAB9-4626-9142-195FA1DC053F}"/>
            </a:ext>
          </a:extLst>
        </xdr:cNvPr>
        <xdr:cNvCxnSpPr/>
      </xdr:nvCxnSpPr>
      <xdr:spPr>
        <a:xfrm>
          <a:off x="12814300" y="5833654"/>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1E6B40A8-F6D3-432E-8534-93220E85F8DB}"/>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BD49F420-2E3B-45EE-B027-86A4C236B6C2}"/>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79F41F57-FBF8-4104-9988-7FC03932EAA5}"/>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27C6E9F8-AA9E-40EF-9B86-5273B9C6C06F}"/>
            </a:ext>
          </a:extLst>
        </xdr:cNvPr>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159855</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782FE4D1-3CD5-41A3-8874-997203872394}"/>
            </a:ext>
          </a:extLst>
        </xdr:cNvPr>
        <xdr:cNvSpPr txBox="1"/>
      </xdr:nvSpPr>
      <xdr:spPr>
        <a:xfrm>
          <a:off x="152660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73314</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5447FAE2-861A-45E4-B306-2F59CD6B1EA5}"/>
            </a:ext>
          </a:extLst>
        </xdr:cNvPr>
        <xdr:cNvSpPr txBox="1"/>
      </xdr:nvSpPr>
      <xdr:spPr>
        <a:xfrm>
          <a:off x="14389744" y="573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158223</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22644248-74C4-47C0-AD1D-62C5F54B7B2A}"/>
            </a:ext>
          </a:extLst>
        </xdr:cNvPr>
        <xdr:cNvSpPr txBox="1"/>
      </xdr:nvSpPr>
      <xdr:spPr>
        <a:xfrm>
          <a:off x="13500744" y="564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71681</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394088FD-EBE8-4977-8629-6ABA2FAEBF59}"/>
            </a:ext>
          </a:extLst>
        </xdr:cNvPr>
        <xdr:cNvSpPr txBox="1"/>
      </xdr:nvSpPr>
      <xdr:spPr>
        <a:xfrm>
          <a:off x="12611744" y="555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4C1786C7-C955-44AB-90F3-D13D5F805C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61F9AC0D-4E5B-4C09-8B99-45597C8F00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9E2F6AC3-A7E5-4730-AFB5-6C737C46091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9719323-C08F-4515-9BBE-4964B0BBE4B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AAA64304-3522-47FB-8F06-0241371C2EC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75552655-1F17-4184-8DD9-72C46EE487A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583C6F40-5C10-47C1-9862-BD16D7D1F2B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5B832F47-2F8C-4262-A5E7-DA019132E90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5E754670-A33F-40DF-BF6A-11B49D3163D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A9240520-6934-4334-853E-9B6BBA29FCE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7" name="直線コネクタ 456">
          <a:extLst>
            <a:ext uri="{FF2B5EF4-FFF2-40B4-BE49-F238E27FC236}">
              <a16:creationId xmlns:a16="http://schemas.microsoft.com/office/drawing/2014/main" id="{30297DA5-0783-4E06-84E6-A3156C799CE8}"/>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8" name="テキスト ボックス 457">
          <a:extLst>
            <a:ext uri="{FF2B5EF4-FFF2-40B4-BE49-F238E27FC236}">
              <a16:creationId xmlns:a16="http://schemas.microsoft.com/office/drawing/2014/main" id="{75908E6A-9484-40D3-8043-9983AD312884}"/>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53DC5791-C9BD-4729-9679-9895E6D7C0C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0" name="テキスト ボックス 459">
          <a:extLst>
            <a:ext uri="{FF2B5EF4-FFF2-40B4-BE49-F238E27FC236}">
              <a16:creationId xmlns:a16="http://schemas.microsoft.com/office/drawing/2014/main" id="{B531F24C-2A0D-4C24-ADCA-5A5A8B258523}"/>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1" name="直線コネクタ 460">
          <a:extLst>
            <a:ext uri="{FF2B5EF4-FFF2-40B4-BE49-F238E27FC236}">
              <a16:creationId xmlns:a16="http://schemas.microsoft.com/office/drawing/2014/main" id="{A4D3657E-52D6-4439-8032-17B162E5DA4E}"/>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2" name="テキスト ボックス 461">
          <a:extLst>
            <a:ext uri="{FF2B5EF4-FFF2-40B4-BE49-F238E27FC236}">
              <a16:creationId xmlns:a16="http://schemas.microsoft.com/office/drawing/2014/main" id="{A5B452E2-33D0-4EDD-86D3-49FB1A430B3C}"/>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FDF9D07-C5D4-4A09-A14F-09C5E2D95C1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a:extLst>
            <a:ext uri="{FF2B5EF4-FFF2-40B4-BE49-F238E27FC236}">
              <a16:creationId xmlns:a16="http://schemas.microsoft.com/office/drawing/2014/main" id="{A85AD1BD-603A-4173-B452-7872766539E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A99DAF8C-351B-4333-9ECA-D21B013381A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66" name="直線コネクタ 465">
          <a:extLst>
            <a:ext uri="{FF2B5EF4-FFF2-40B4-BE49-F238E27FC236}">
              <a16:creationId xmlns:a16="http://schemas.microsoft.com/office/drawing/2014/main" id="{8E2A59E3-E121-4582-B8E1-2AA67A8A5F15}"/>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67" name="【一般廃棄物処理施設】&#10;一人当たり有形固定資産（償却資産）額最小値テキスト">
          <a:extLst>
            <a:ext uri="{FF2B5EF4-FFF2-40B4-BE49-F238E27FC236}">
              <a16:creationId xmlns:a16="http://schemas.microsoft.com/office/drawing/2014/main" id="{B7F12E1C-AA84-4FC9-8365-3EC34EAC291E}"/>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68" name="直線コネクタ 467">
          <a:extLst>
            <a:ext uri="{FF2B5EF4-FFF2-40B4-BE49-F238E27FC236}">
              <a16:creationId xmlns:a16="http://schemas.microsoft.com/office/drawing/2014/main" id="{AA5F24EB-3067-45B1-872B-90B5F0D501C7}"/>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69" name="【一般廃棄物処理施設】&#10;一人当たり有形固定資産（償却資産）額最大値テキスト">
          <a:extLst>
            <a:ext uri="{FF2B5EF4-FFF2-40B4-BE49-F238E27FC236}">
              <a16:creationId xmlns:a16="http://schemas.microsoft.com/office/drawing/2014/main" id="{77251D0B-94E7-4358-AA9B-2DFC061023FF}"/>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0" name="直線コネクタ 469">
          <a:extLst>
            <a:ext uri="{FF2B5EF4-FFF2-40B4-BE49-F238E27FC236}">
              <a16:creationId xmlns:a16="http://schemas.microsoft.com/office/drawing/2014/main" id="{52050EF5-39BD-40A4-8AB3-DD766A3DCF48}"/>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2BA39EF3-54FA-4067-9291-C703B54B80ED}"/>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2" name="フローチャート: 判断 471">
          <a:extLst>
            <a:ext uri="{FF2B5EF4-FFF2-40B4-BE49-F238E27FC236}">
              <a16:creationId xmlns:a16="http://schemas.microsoft.com/office/drawing/2014/main" id="{C13A08A1-3345-4372-A3E8-BC9F2F6D7D46}"/>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3" name="フローチャート: 判断 472">
          <a:extLst>
            <a:ext uri="{FF2B5EF4-FFF2-40B4-BE49-F238E27FC236}">
              <a16:creationId xmlns:a16="http://schemas.microsoft.com/office/drawing/2014/main" id="{BBEE0119-2AC1-43DA-ACEA-62F8A7A57627}"/>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4" name="フローチャート: 判断 473">
          <a:extLst>
            <a:ext uri="{FF2B5EF4-FFF2-40B4-BE49-F238E27FC236}">
              <a16:creationId xmlns:a16="http://schemas.microsoft.com/office/drawing/2014/main" id="{007FA852-B06D-47FC-AC91-492CDADEC74E}"/>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75" name="フローチャート: 判断 474">
          <a:extLst>
            <a:ext uri="{FF2B5EF4-FFF2-40B4-BE49-F238E27FC236}">
              <a16:creationId xmlns:a16="http://schemas.microsoft.com/office/drawing/2014/main" id="{81247E65-3FDD-4FB0-974F-8A13CDBCBD03}"/>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76" name="フローチャート: 判断 475">
          <a:extLst>
            <a:ext uri="{FF2B5EF4-FFF2-40B4-BE49-F238E27FC236}">
              <a16:creationId xmlns:a16="http://schemas.microsoft.com/office/drawing/2014/main" id="{866041C4-E460-4310-97DE-325798B97F00}"/>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D4969D51-B86C-49C8-9CB2-2B27D67EC83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F7504C96-E206-47DE-9BEE-8CA9780F98F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698F463E-442F-4D72-9C31-834EB00A857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89F3AFEE-CFC2-4D81-B15A-F8D2D70AA7B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68B7180D-FA08-4CD5-A94E-D416C08BE9F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103046</xdr:rowOff>
    </xdr:from>
    <xdr:to>
      <xdr:col>116</xdr:col>
      <xdr:colOff>114300</xdr:colOff>
      <xdr:row>41</xdr:row>
      <xdr:rowOff>33196</xdr:rowOff>
    </xdr:to>
    <xdr:sp macro="" textlink="">
      <xdr:nvSpPr>
        <xdr:cNvPr id="482" name="楕円 481">
          <a:extLst>
            <a:ext uri="{FF2B5EF4-FFF2-40B4-BE49-F238E27FC236}">
              <a16:creationId xmlns:a16="http://schemas.microsoft.com/office/drawing/2014/main" id="{B41F9021-B824-4AB8-983E-5EC5EEDE34A0}"/>
            </a:ext>
          </a:extLst>
        </xdr:cNvPr>
        <xdr:cNvSpPr/>
      </xdr:nvSpPr>
      <xdr:spPr>
        <a:xfrm>
          <a:off x="22110700" y="696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17973</xdr:rowOff>
    </xdr:from>
    <xdr:ext cx="534377" cy="259045"/>
    <xdr:sp macro="" textlink="">
      <xdr:nvSpPr>
        <xdr:cNvPr id="483" name="【一般廃棄物処理施設】&#10;一人当たり有形固定資産（償却資産）額該当値テキスト">
          <a:extLst>
            <a:ext uri="{FF2B5EF4-FFF2-40B4-BE49-F238E27FC236}">
              <a16:creationId xmlns:a16="http://schemas.microsoft.com/office/drawing/2014/main" id="{B18DADCD-77EB-4D89-BE42-21B1545D4D06}"/>
            </a:ext>
          </a:extLst>
        </xdr:cNvPr>
        <xdr:cNvSpPr txBox="1"/>
      </xdr:nvSpPr>
      <xdr:spPr>
        <a:xfrm>
          <a:off x="22199600" y="687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104080</xdr:rowOff>
    </xdr:from>
    <xdr:to>
      <xdr:col>112</xdr:col>
      <xdr:colOff>38100</xdr:colOff>
      <xdr:row>41</xdr:row>
      <xdr:rowOff>34230</xdr:rowOff>
    </xdr:to>
    <xdr:sp macro="" textlink="">
      <xdr:nvSpPr>
        <xdr:cNvPr id="484" name="楕円 483">
          <a:extLst>
            <a:ext uri="{FF2B5EF4-FFF2-40B4-BE49-F238E27FC236}">
              <a16:creationId xmlns:a16="http://schemas.microsoft.com/office/drawing/2014/main" id="{73587998-2D63-44D1-93D7-9AB62A3FDEC3}"/>
            </a:ext>
          </a:extLst>
        </xdr:cNvPr>
        <xdr:cNvSpPr/>
      </xdr:nvSpPr>
      <xdr:spPr>
        <a:xfrm>
          <a:off x="21272500" y="696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153846</xdr:rowOff>
    </xdr:from>
    <xdr:to>
      <xdr:col>116</xdr:col>
      <xdr:colOff>63500</xdr:colOff>
      <xdr:row>40</xdr:row>
      <xdr:rowOff>154880</xdr:rowOff>
    </xdr:to>
    <xdr:cxnSp macro="">
      <xdr:nvCxnSpPr>
        <xdr:cNvPr id="485" name="直線コネクタ 484">
          <a:extLst>
            <a:ext uri="{FF2B5EF4-FFF2-40B4-BE49-F238E27FC236}">
              <a16:creationId xmlns:a16="http://schemas.microsoft.com/office/drawing/2014/main" id="{5578C1EB-0A8B-4AC0-827F-2EF9940589DC}"/>
            </a:ext>
          </a:extLst>
        </xdr:cNvPr>
        <xdr:cNvCxnSpPr/>
      </xdr:nvCxnSpPr>
      <xdr:spPr>
        <a:xfrm flipV="1">
          <a:off x="21323300" y="7011846"/>
          <a:ext cx="8382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104935</xdr:rowOff>
    </xdr:from>
    <xdr:to>
      <xdr:col>107</xdr:col>
      <xdr:colOff>101600</xdr:colOff>
      <xdr:row>41</xdr:row>
      <xdr:rowOff>35085</xdr:rowOff>
    </xdr:to>
    <xdr:sp macro="" textlink="">
      <xdr:nvSpPr>
        <xdr:cNvPr id="486" name="楕円 485">
          <a:extLst>
            <a:ext uri="{FF2B5EF4-FFF2-40B4-BE49-F238E27FC236}">
              <a16:creationId xmlns:a16="http://schemas.microsoft.com/office/drawing/2014/main" id="{9C4F2F07-5D45-4261-A9F9-63851A08E631}"/>
            </a:ext>
          </a:extLst>
        </xdr:cNvPr>
        <xdr:cNvSpPr/>
      </xdr:nvSpPr>
      <xdr:spPr>
        <a:xfrm>
          <a:off x="20383500" y="69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154880</xdr:rowOff>
    </xdr:from>
    <xdr:to>
      <xdr:col>111</xdr:col>
      <xdr:colOff>177800</xdr:colOff>
      <xdr:row>40</xdr:row>
      <xdr:rowOff>155735</xdr:rowOff>
    </xdr:to>
    <xdr:cxnSp macro="">
      <xdr:nvCxnSpPr>
        <xdr:cNvPr id="487" name="直線コネクタ 486">
          <a:extLst>
            <a:ext uri="{FF2B5EF4-FFF2-40B4-BE49-F238E27FC236}">
              <a16:creationId xmlns:a16="http://schemas.microsoft.com/office/drawing/2014/main" id="{6446EAC5-5EF5-48F7-A13D-E134634281FB}"/>
            </a:ext>
          </a:extLst>
        </xdr:cNvPr>
        <xdr:cNvCxnSpPr/>
      </xdr:nvCxnSpPr>
      <xdr:spPr>
        <a:xfrm flipV="1">
          <a:off x="20434300" y="7012880"/>
          <a:ext cx="88900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106052</xdr:rowOff>
    </xdr:from>
    <xdr:to>
      <xdr:col>102</xdr:col>
      <xdr:colOff>165100</xdr:colOff>
      <xdr:row>41</xdr:row>
      <xdr:rowOff>36202</xdr:rowOff>
    </xdr:to>
    <xdr:sp macro="" textlink="">
      <xdr:nvSpPr>
        <xdr:cNvPr id="488" name="楕円 487">
          <a:extLst>
            <a:ext uri="{FF2B5EF4-FFF2-40B4-BE49-F238E27FC236}">
              <a16:creationId xmlns:a16="http://schemas.microsoft.com/office/drawing/2014/main" id="{1B7102F3-304E-47BB-91CF-D2514117AF33}"/>
            </a:ext>
          </a:extLst>
        </xdr:cNvPr>
        <xdr:cNvSpPr/>
      </xdr:nvSpPr>
      <xdr:spPr>
        <a:xfrm>
          <a:off x="19494500" y="69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155735</xdr:rowOff>
    </xdr:from>
    <xdr:to>
      <xdr:col>107</xdr:col>
      <xdr:colOff>50800</xdr:colOff>
      <xdr:row>40</xdr:row>
      <xdr:rowOff>156852</xdr:rowOff>
    </xdr:to>
    <xdr:cxnSp macro="">
      <xdr:nvCxnSpPr>
        <xdr:cNvPr id="489" name="直線コネクタ 488">
          <a:extLst>
            <a:ext uri="{FF2B5EF4-FFF2-40B4-BE49-F238E27FC236}">
              <a16:creationId xmlns:a16="http://schemas.microsoft.com/office/drawing/2014/main" id="{D18505B3-277E-4BAE-925B-0C9CFFE8B2C4}"/>
            </a:ext>
          </a:extLst>
        </xdr:cNvPr>
        <xdr:cNvCxnSpPr/>
      </xdr:nvCxnSpPr>
      <xdr:spPr>
        <a:xfrm flipV="1">
          <a:off x="19545300" y="7013735"/>
          <a:ext cx="889000" cy="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106671</xdr:rowOff>
    </xdr:from>
    <xdr:to>
      <xdr:col>98</xdr:col>
      <xdr:colOff>38100</xdr:colOff>
      <xdr:row>41</xdr:row>
      <xdr:rowOff>36821</xdr:rowOff>
    </xdr:to>
    <xdr:sp macro="" textlink="">
      <xdr:nvSpPr>
        <xdr:cNvPr id="490" name="楕円 489">
          <a:extLst>
            <a:ext uri="{FF2B5EF4-FFF2-40B4-BE49-F238E27FC236}">
              <a16:creationId xmlns:a16="http://schemas.microsoft.com/office/drawing/2014/main" id="{164AD5A2-8202-469A-9BAB-3B608988B446}"/>
            </a:ext>
          </a:extLst>
        </xdr:cNvPr>
        <xdr:cNvSpPr/>
      </xdr:nvSpPr>
      <xdr:spPr>
        <a:xfrm>
          <a:off x="18605500" y="696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156852</xdr:rowOff>
    </xdr:from>
    <xdr:to>
      <xdr:col>102</xdr:col>
      <xdr:colOff>114300</xdr:colOff>
      <xdr:row>40</xdr:row>
      <xdr:rowOff>157471</xdr:rowOff>
    </xdr:to>
    <xdr:cxnSp macro="">
      <xdr:nvCxnSpPr>
        <xdr:cNvPr id="491" name="直線コネクタ 490">
          <a:extLst>
            <a:ext uri="{FF2B5EF4-FFF2-40B4-BE49-F238E27FC236}">
              <a16:creationId xmlns:a16="http://schemas.microsoft.com/office/drawing/2014/main" id="{74FB9B58-0E8E-486D-ADF8-6A5DAD373D18}"/>
            </a:ext>
          </a:extLst>
        </xdr:cNvPr>
        <xdr:cNvCxnSpPr/>
      </xdr:nvCxnSpPr>
      <xdr:spPr>
        <a:xfrm flipV="1">
          <a:off x="18656300" y="7014852"/>
          <a:ext cx="889000" cy="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48F8612E-E587-4EA4-8752-56D9EDA6E3FE}"/>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23FA9950-A3D0-45DE-88D2-A57C232BA33C}"/>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4ABCCFA1-4470-463D-92C7-C5DB281F5CE3}"/>
            </a:ext>
          </a:extLst>
        </xdr:cNvPr>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95" name="n_4aveValue【一般廃棄物処理施設】&#10;一人当たり有形固定資産（償却資産）額">
          <a:extLst>
            <a:ext uri="{FF2B5EF4-FFF2-40B4-BE49-F238E27FC236}">
              <a16:creationId xmlns:a16="http://schemas.microsoft.com/office/drawing/2014/main" id="{85EF2891-CF65-4718-ADC6-62D21A64661C}"/>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25357</xdr:rowOff>
    </xdr:from>
    <xdr:ext cx="534377" cy="259045"/>
    <xdr:sp macro="" textlink="">
      <xdr:nvSpPr>
        <xdr:cNvPr id="496" name="n_1mainValue【一般廃棄物処理施設】&#10;一人当たり有形固定資産（償却資産）額">
          <a:extLst>
            <a:ext uri="{FF2B5EF4-FFF2-40B4-BE49-F238E27FC236}">
              <a16:creationId xmlns:a16="http://schemas.microsoft.com/office/drawing/2014/main" id="{3766487C-2C04-4BB5-9085-29D4B37BBA37}"/>
            </a:ext>
          </a:extLst>
        </xdr:cNvPr>
        <xdr:cNvSpPr txBox="1"/>
      </xdr:nvSpPr>
      <xdr:spPr>
        <a:xfrm>
          <a:off x="21043411" y="705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26212</xdr:rowOff>
    </xdr:from>
    <xdr:ext cx="534377" cy="259045"/>
    <xdr:sp macro="" textlink="">
      <xdr:nvSpPr>
        <xdr:cNvPr id="497" name="n_2mainValue【一般廃棄物処理施設】&#10;一人当たり有形固定資産（償却資産）額">
          <a:extLst>
            <a:ext uri="{FF2B5EF4-FFF2-40B4-BE49-F238E27FC236}">
              <a16:creationId xmlns:a16="http://schemas.microsoft.com/office/drawing/2014/main" id="{5B478A96-22AA-43BF-9071-14A741C58E46}"/>
            </a:ext>
          </a:extLst>
        </xdr:cNvPr>
        <xdr:cNvSpPr txBox="1"/>
      </xdr:nvSpPr>
      <xdr:spPr>
        <a:xfrm>
          <a:off x="20167111" y="70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27329</xdr:rowOff>
    </xdr:from>
    <xdr:ext cx="534377" cy="259045"/>
    <xdr:sp macro="" textlink="">
      <xdr:nvSpPr>
        <xdr:cNvPr id="498" name="n_3mainValue【一般廃棄物処理施設】&#10;一人当たり有形固定資産（償却資産）額">
          <a:extLst>
            <a:ext uri="{FF2B5EF4-FFF2-40B4-BE49-F238E27FC236}">
              <a16:creationId xmlns:a16="http://schemas.microsoft.com/office/drawing/2014/main" id="{359F726C-9FCA-4166-8BE8-1065CF30DC0F}"/>
            </a:ext>
          </a:extLst>
        </xdr:cNvPr>
        <xdr:cNvSpPr txBox="1"/>
      </xdr:nvSpPr>
      <xdr:spPr>
        <a:xfrm>
          <a:off x="19278111" y="70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27948</xdr:rowOff>
    </xdr:from>
    <xdr:ext cx="534377" cy="259045"/>
    <xdr:sp macro="" textlink="">
      <xdr:nvSpPr>
        <xdr:cNvPr id="499" name="n_4mainValue【一般廃棄物処理施設】&#10;一人当たり有形固定資産（償却資産）額">
          <a:extLst>
            <a:ext uri="{FF2B5EF4-FFF2-40B4-BE49-F238E27FC236}">
              <a16:creationId xmlns:a16="http://schemas.microsoft.com/office/drawing/2014/main" id="{D9DB5809-4A2D-4BE6-85C6-FEC105B0F8B3}"/>
            </a:ext>
          </a:extLst>
        </xdr:cNvPr>
        <xdr:cNvSpPr txBox="1"/>
      </xdr:nvSpPr>
      <xdr:spPr>
        <a:xfrm>
          <a:off x="18389111" y="70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493E7F2F-45D2-4D5A-8B5F-85E2D39042A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A65998AF-B261-42DF-8934-79FA9CDACEB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F81049F9-CE0C-48EB-956F-34BD270A1FC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CA61942F-D4D5-4D54-983E-37EB6766F0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A0945636-B6FC-4B42-BAF0-1B56260F995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AE29A542-2637-4E7D-8723-43B37D8B74D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E809C879-AA4C-4322-A549-BFD971D92D5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7A258537-7EA6-4478-A50A-9D8893EA00E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a:extLst>
            <a:ext uri="{FF2B5EF4-FFF2-40B4-BE49-F238E27FC236}">
              <a16:creationId xmlns:a16="http://schemas.microsoft.com/office/drawing/2014/main" id="{09426633-5997-4B44-9694-26A9AF5D91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a:extLst>
            <a:ext uri="{FF2B5EF4-FFF2-40B4-BE49-F238E27FC236}">
              <a16:creationId xmlns:a16="http://schemas.microsoft.com/office/drawing/2014/main" id="{5328A51D-3538-4036-AF21-BC6E0C7E038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a:extLst>
            <a:ext uri="{FF2B5EF4-FFF2-40B4-BE49-F238E27FC236}">
              <a16:creationId xmlns:a16="http://schemas.microsoft.com/office/drawing/2014/main" id="{69664A42-73D2-4B85-A822-56DFC97292F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a:extLst>
            <a:ext uri="{FF2B5EF4-FFF2-40B4-BE49-F238E27FC236}">
              <a16:creationId xmlns:a16="http://schemas.microsoft.com/office/drawing/2014/main" id="{A6ABEB35-E0EA-4DA8-9B67-D22A35C3F27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a:extLst>
            <a:ext uri="{FF2B5EF4-FFF2-40B4-BE49-F238E27FC236}">
              <a16:creationId xmlns:a16="http://schemas.microsoft.com/office/drawing/2014/main" id="{53CD150F-F9A4-4DD3-8780-CC82D597A0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a:extLst>
            <a:ext uri="{FF2B5EF4-FFF2-40B4-BE49-F238E27FC236}">
              <a16:creationId xmlns:a16="http://schemas.microsoft.com/office/drawing/2014/main" id="{17225AF4-EB5A-4B1B-8E1F-A48225EB82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a:extLst>
            <a:ext uri="{FF2B5EF4-FFF2-40B4-BE49-F238E27FC236}">
              <a16:creationId xmlns:a16="http://schemas.microsoft.com/office/drawing/2014/main" id="{A278315B-2053-4A4E-A8B3-260FA5CB245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a:extLst>
            <a:ext uri="{FF2B5EF4-FFF2-40B4-BE49-F238E27FC236}">
              <a16:creationId xmlns:a16="http://schemas.microsoft.com/office/drawing/2014/main" id="{319610C7-F26B-438C-A566-E0DA980E036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a:extLst>
            <a:ext uri="{FF2B5EF4-FFF2-40B4-BE49-F238E27FC236}">
              <a16:creationId xmlns:a16="http://schemas.microsoft.com/office/drawing/2014/main" id="{0F3E69C3-1C49-4A80-825F-67A71A7540C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a:extLst>
            <a:ext uri="{FF2B5EF4-FFF2-40B4-BE49-F238E27FC236}">
              <a16:creationId xmlns:a16="http://schemas.microsoft.com/office/drawing/2014/main" id="{C2FC5E7E-E4DB-4553-B560-25C5AABB441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a:extLst>
            <a:ext uri="{FF2B5EF4-FFF2-40B4-BE49-F238E27FC236}">
              <a16:creationId xmlns:a16="http://schemas.microsoft.com/office/drawing/2014/main" id="{B402BF2D-C487-4B92-86E9-D06EC33FD5E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a:extLst>
            <a:ext uri="{FF2B5EF4-FFF2-40B4-BE49-F238E27FC236}">
              <a16:creationId xmlns:a16="http://schemas.microsoft.com/office/drawing/2014/main" id="{C4EE0E00-2A2C-494F-8E66-04827A697C2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a:extLst>
            <a:ext uri="{FF2B5EF4-FFF2-40B4-BE49-F238E27FC236}">
              <a16:creationId xmlns:a16="http://schemas.microsoft.com/office/drawing/2014/main" id="{D25A89B7-B07C-439D-84FC-B937044ABC7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a:extLst>
            <a:ext uri="{FF2B5EF4-FFF2-40B4-BE49-F238E27FC236}">
              <a16:creationId xmlns:a16="http://schemas.microsoft.com/office/drawing/2014/main" id="{E2488E8C-963C-4775-A85C-F0A68CB410D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a:extLst>
            <a:ext uri="{FF2B5EF4-FFF2-40B4-BE49-F238E27FC236}">
              <a16:creationId xmlns:a16="http://schemas.microsoft.com/office/drawing/2014/main" id="{28513380-5C74-4C31-A559-5E124D3C31E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a:extLst>
            <a:ext uri="{FF2B5EF4-FFF2-40B4-BE49-F238E27FC236}">
              <a16:creationId xmlns:a16="http://schemas.microsoft.com/office/drawing/2014/main" id="{1854FC4A-5824-4EA8-86FD-57DB11B17D4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a:extLst>
            <a:ext uri="{FF2B5EF4-FFF2-40B4-BE49-F238E27FC236}">
              <a16:creationId xmlns:a16="http://schemas.microsoft.com/office/drawing/2014/main" id="{82EF8A7B-0325-4A6B-A89C-FAE4DBB689A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a:extLst>
            <a:ext uri="{FF2B5EF4-FFF2-40B4-BE49-F238E27FC236}">
              <a16:creationId xmlns:a16="http://schemas.microsoft.com/office/drawing/2014/main" id="{0BF7C056-C558-4136-A497-CA9EF994337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a:extLst>
            <a:ext uri="{FF2B5EF4-FFF2-40B4-BE49-F238E27FC236}">
              <a16:creationId xmlns:a16="http://schemas.microsoft.com/office/drawing/2014/main" id="{C0B8F465-1238-47AA-AA67-E23FA584743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7" name="直線コネクタ 526">
          <a:extLst>
            <a:ext uri="{FF2B5EF4-FFF2-40B4-BE49-F238E27FC236}">
              <a16:creationId xmlns:a16="http://schemas.microsoft.com/office/drawing/2014/main" id="{E6D6B9FA-8790-4674-9DE8-84C11EB0ABD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8" name="テキスト ボックス 527">
          <a:extLst>
            <a:ext uri="{FF2B5EF4-FFF2-40B4-BE49-F238E27FC236}">
              <a16:creationId xmlns:a16="http://schemas.microsoft.com/office/drawing/2014/main" id="{6B4E1B8F-45FF-4EC3-B824-CFB7F7AE8E5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9" name="直線コネクタ 528">
          <a:extLst>
            <a:ext uri="{FF2B5EF4-FFF2-40B4-BE49-F238E27FC236}">
              <a16:creationId xmlns:a16="http://schemas.microsoft.com/office/drawing/2014/main" id="{B33F627C-DD1E-49D6-ABE2-DAB6F25C1DA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0" name="テキスト ボックス 529">
          <a:extLst>
            <a:ext uri="{FF2B5EF4-FFF2-40B4-BE49-F238E27FC236}">
              <a16:creationId xmlns:a16="http://schemas.microsoft.com/office/drawing/2014/main" id="{FC1DA485-49D1-4C63-B0D8-414B1812FF1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1" name="直線コネクタ 530">
          <a:extLst>
            <a:ext uri="{FF2B5EF4-FFF2-40B4-BE49-F238E27FC236}">
              <a16:creationId xmlns:a16="http://schemas.microsoft.com/office/drawing/2014/main" id="{E5846C93-3FBC-44C2-AC9B-7A10170866E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2" name="テキスト ボックス 531">
          <a:extLst>
            <a:ext uri="{FF2B5EF4-FFF2-40B4-BE49-F238E27FC236}">
              <a16:creationId xmlns:a16="http://schemas.microsoft.com/office/drawing/2014/main" id="{049427E7-0DA9-4BB1-9D9A-8C9C8144512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3" name="直線コネクタ 532">
          <a:extLst>
            <a:ext uri="{FF2B5EF4-FFF2-40B4-BE49-F238E27FC236}">
              <a16:creationId xmlns:a16="http://schemas.microsoft.com/office/drawing/2014/main" id="{7C97B051-2A6C-406F-A654-BB0291E82DE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4" name="テキスト ボックス 533">
          <a:extLst>
            <a:ext uri="{FF2B5EF4-FFF2-40B4-BE49-F238E27FC236}">
              <a16:creationId xmlns:a16="http://schemas.microsoft.com/office/drawing/2014/main" id="{E3D9E2BA-F1AE-41DE-8749-890D14B8745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5" name="直線コネクタ 534">
          <a:extLst>
            <a:ext uri="{FF2B5EF4-FFF2-40B4-BE49-F238E27FC236}">
              <a16:creationId xmlns:a16="http://schemas.microsoft.com/office/drawing/2014/main" id="{67B88EF7-0EC1-42E5-B1FC-7B16CA74155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6" name="テキスト ボックス 535">
          <a:extLst>
            <a:ext uri="{FF2B5EF4-FFF2-40B4-BE49-F238E27FC236}">
              <a16:creationId xmlns:a16="http://schemas.microsoft.com/office/drawing/2014/main" id="{D8D517F5-6CA1-49DE-9088-0248BC9BE9F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a:extLst>
            <a:ext uri="{FF2B5EF4-FFF2-40B4-BE49-F238E27FC236}">
              <a16:creationId xmlns:a16="http://schemas.microsoft.com/office/drawing/2014/main" id="{1E1CE682-EA2E-493A-BF33-0499B443E0A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8" name="テキスト ボックス 537">
          <a:extLst>
            <a:ext uri="{FF2B5EF4-FFF2-40B4-BE49-F238E27FC236}">
              <a16:creationId xmlns:a16="http://schemas.microsoft.com/office/drawing/2014/main" id="{C304EAAF-D61E-429D-B0B7-81ADC556351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a:extLst>
            <a:ext uri="{FF2B5EF4-FFF2-40B4-BE49-F238E27FC236}">
              <a16:creationId xmlns:a16="http://schemas.microsoft.com/office/drawing/2014/main" id="{DDA62541-525F-469C-ABE9-353B691084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0" name="直線コネクタ 539">
          <a:extLst>
            <a:ext uri="{FF2B5EF4-FFF2-40B4-BE49-F238E27FC236}">
              <a16:creationId xmlns:a16="http://schemas.microsoft.com/office/drawing/2014/main" id="{E6124CDE-D236-4E17-9C5C-5ED44D13F940}"/>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1" name="【消防施設】&#10;有形固定資産減価償却率最小値テキスト">
          <a:extLst>
            <a:ext uri="{FF2B5EF4-FFF2-40B4-BE49-F238E27FC236}">
              <a16:creationId xmlns:a16="http://schemas.microsoft.com/office/drawing/2014/main" id="{B3AA1E71-B3CE-4539-B15C-9B7C3684135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2" name="直線コネクタ 541">
          <a:extLst>
            <a:ext uri="{FF2B5EF4-FFF2-40B4-BE49-F238E27FC236}">
              <a16:creationId xmlns:a16="http://schemas.microsoft.com/office/drawing/2014/main" id="{052BA047-014F-45DF-97AB-22519BFADC75}"/>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3" name="【消防施設】&#10;有形固定資産減価償却率最大値テキスト">
          <a:extLst>
            <a:ext uri="{FF2B5EF4-FFF2-40B4-BE49-F238E27FC236}">
              <a16:creationId xmlns:a16="http://schemas.microsoft.com/office/drawing/2014/main" id="{D5E0A01B-4C8A-44F4-945D-4C6209A6872A}"/>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4" name="直線コネクタ 543">
          <a:extLst>
            <a:ext uri="{FF2B5EF4-FFF2-40B4-BE49-F238E27FC236}">
              <a16:creationId xmlns:a16="http://schemas.microsoft.com/office/drawing/2014/main" id="{F8D15496-CF39-44B7-BC49-5A5FBB657EC8}"/>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45" name="【消防施設】&#10;有形固定資産減価償却率平均値テキスト">
          <a:extLst>
            <a:ext uri="{FF2B5EF4-FFF2-40B4-BE49-F238E27FC236}">
              <a16:creationId xmlns:a16="http://schemas.microsoft.com/office/drawing/2014/main" id="{5D80ACA5-8EFB-44EC-95D3-4FF81BA48CF5}"/>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46" name="フローチャート: 判断 545">
          <a:extLst>
            <a:ext uri="{FF2B5EF4-FFF2-40B4-BE49-F238E27FC236}">
              <a16:creationId xmlns:a16="http://schemas.microsoft.com/office/drawing/2014/main" id="{B88B5C88-2BA8-4667-8402-0037088AF4F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47" name="フローチャート: 判断 546">
          <a:extLst>
            <a:ext uri="{FF2B5EF4-FFF2-40B4-BE49-F238E27FC236}">
              <a16:creationId xmlns:a16="http://schemas.microsoft.com/office/drawing/2014/main" id="{1BAE647E-8CCB-4111-9C1C-0B53F6F1A111}"/>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48" name="フローチャート: 判断 547">
          <a:extLst>
            <a:ext uri="{FF2B5EF4-FFF2-40B4-BE49-F238E27FC236}">
              <a16:creationId xmlns:a16="http://schemas.microsoft.com/office/drawing/2014/main" id="{765AB23B-C623-457D-88DC-4F701210B53C}"/>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49" name="フローチャート: 判断 548">
          <a:extLst>
            <a:ext uri="{FF2B5EF4-FFF2-40B4-BE49-F238E27FC236}">
              <a16:creationId xmlns:a16="http://schemas.microsoft.com/office/drawing/2014/main" id="{A56B5685-A880-4582-B0B4-9A2CDFCAE5DD}"/>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0" name="フローチャート: 判断 549">
          <a:extLst>
            <a:ext uri="{FF2B5EF4-FFF2-40B4-BE49-F238E27FC236}">
              <a16:creationId xmlns:a16="http://schemas.microsoft.com/office/drawing/2014/main" id="{151F2997-19A8-4C48-8BD6-B6FA1BB9DEE5}"/>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099F4203-2261-45DA-8C1C-77FF68C7CE3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4DCB4172-6760-4178-BD6B-DF80CD03AD9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694A5EFC-7947-4A5A-819A-A9EB4AA678E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A2805886-AC40-406E-8DCC-09841A08EFB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173F2C8A-1227-4348-BA3F-5E626200784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556" name="楕円 555">
          <a:extLst>
            <a:ext uri="{FF2B5EF4-FFF2-40B4-BE49-F238E27FC236}">
              <a16:creationId xmlns:a16="http://schemas.microsoft.com/office/drawing/2014/main" id="{90498B87-6AC8-4151-AF05-472F32735D9A}"/>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557" name="【消防施設】&#10;有形固定資産減価償却率該当値テキスト">
          <a:extLst>
            <a:ext uri="{FF2B5EF4-FFF2-40B4-BE49-F238E27FC236}">
              <a16:creationId xmlns:a16="http://schemas.microsoft.com/office/drawing/2014/main" id="{0C643FD8-1FFD-4FDA-A326-531C74964893}"/>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558" name="楕円 557">
          <a:extLst>
            <a:ext uri="{FF2B5EF4-FFF2-40B4-BE49-F238E27FC236}">
              <a16:creationId xmlns:a16="http://schemas.microsoft.com/office/drawing/2014/main" id="{10C40A17-B3C9-49B3-8CEA-A505915DE652}"/>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559" name="直線コネクタ 558">
          <a:extLst>
            <a:ext uri="{FF2B5EF4-FFF2-40B4-BE49-F238E27FC236}">
              <a16:creationId xmlns:a16="http://schemas.microsoft.com/office/drawing/2014/main" id="{BC01E2E3-983C-4CCC-8B3D-489C8CC728C6}"/>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560" name="楕円 559">
          <a:extLst>
            <a:ext uri="{FF2B5EF4-FFF2-40B4-BE49-F238E27FC236}">
              <a16:creationId xmlns:a16="http://schemas.microsoft.com/office/drawing/2014/main" id="{1EB60ACF-E3E7-4B5A-A5AD-EBC7AE3A86AC}"/>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561" name="直線コネクタ 560">
          <a:extLst>
            <a:ext uri="{FF2B5EF4-FFF2-40B4-BE49-F238E27FC236}">
              <a16:creationId xmlns:a16="http://schemas.microsoft.com/office/drawing/2014/main" id="{0723CCE9-01BE-4059-832A-FEB096F9B978}"/>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562" name="楕円 561">
          <a:extLst>
            <a:ext uri="{FF2B5EF4-FFF2-40B4-BE49-F238E27FC236}">
              <a16:creationId xmlns:a16="http://schemas.microsoft.com/office/drawing/2014/main" id="{E4EE6C13-26D8-4881-A5A4-DB3452B93B4B}"/>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563" name="直線コネクタ 562">
          <a:extLst>
            <a:ext uri="{FF2B5EF4-FFF2-40B4-BE49-F238E27FC236}">
              <a16:creationId xmlns:a16="http://schemas.microsoft.com/office/drawing/2014/main" id="{4E9E769E-50EA-4A7D-8A18-E26F7B09CDEB}"/>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564" name="楕円 563">
          <a:extLst>
            <a:ext uri="{FF2B5EF4-FFF2-40B4-BE49-F238E27FC236}">
              <a16:creationId xmlns:a16="http://schemas.microsoft.com/office/drawing/2014/main" id="{2E259BB8-A272-4AAE-B994-2634CE3CAD20}"/>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565" name="直線コネクタ 564">
          <a:extLst>
            <a:ext uri="{FF2B5EF4-FFF2-40B4-BE49-F238E27FC236}">
              <a16:creationId xmlns:a16="http://schemas.microsoft.com/office/drawing/2014/main" id="{9B5A82C9-11C5-4A78-B29B-C6E830C14832}"/>
            </a:ext>
          </a:extLst>
        </xdr:cNvPr>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566" name="n_1aveValue【消防施設】&#10;有形固定資産減価償却率">
          <a:extLst>
            <a:ext uri="{FF2B5EF4-FFF2-40B4-BE49-F238E27FC236}">
              <a16:creationId xmlns:a16="http://schemas.microsoft.com/office/drawing/2014/main" id="{42ABCA82-E23A-464A-BE37-B481D2C061C2}"/>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67" name="n_2aveValue【消防施設】&#10;有形固定資産減価償却率">
          <a:extLst>
            <a:ext uri="{FF2B5EF4-FFF2-40B4-BE49-F238E27FC236}">
              <a16:creationId xmlns:a16="http://schemas.microsoft.com/office/drawing/2014/main" id="{8400F1DD-6E0D-490C-B480-455BD32AED28}"/>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568" name="n_3aveValue【消防施設】&#10;有形固定資産減価償却率">
          <a:extLst>
            <a:ext uri="{FF2B5EF4-FFF2-40B4-BE49-F238E27FC236}">
              <a16:creationId xmlns:a16="http://schemas.microsoft.com/office/drawing/2014/main" id="{4D26C4CA-BA57-4027-9088-1D0204BEABED}"/>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569" name="n_4aveValue【消防施設】&#10;有形固定資産減価償却率">
          <a:extLst>
            <a:ext uri="{FF2B5EF4-FFF2-40B4-BE49-F238E27FC236}">
              <a16:creationId xmlns:a16="http://schemas.microsoft.com/office/drawing/2014/main" id="{0DCA03C4-9C0D-4A91-9A6A-0CCEEE900E13}"/>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570" name="n_1mainValue【消防施設】&#10;有形固定資産減価償却率">
          <a:extLst>
            <a:ext uri="{FF2B5EF4-FFF2-40B4-BE49-F238E27FC236}">
              <a16:creationId xmlns:a16="http://schemas.microsoft.com/office/drawing/2014/main" id="{FD581CC1-50F5-4133-AF2F-671A62F4FE87}"/>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571" name="n_2mainValue【消防施設】&#10;有形固定資産減価償却率">
          <a:extLst>
            <a:ext uri="{FF2B5EF4-FFF2-40B4-BE49-F238E27FC236}">
              <a16:creationId xmlns:a16="http://schemas.microsoft.com/office/drawing/2014/main" id="{8010CD04-A35E-43B8-A5B2-6B023FAB0B1E}"/>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572" name="n_3mainValue【消防施設】&#10;有形固定資産減価償却率">
          <a:extLst>
            <a:ext uri="{FF2B5EF4-FFF2-40B4-BE49-F238E27FC236}">
              <a16:creationId xmlns:a16="http://schemas.microsoft.com/office/drawing/2014/main" id="{83FA4DE6-8097-44E4-B370-8D84A2DC8DDE}"/>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573" name="n_4mainValue【消防施設】&#10;有形固定資産減価償却率">
          <a:extLst>
            <a:ext uri="{FF2B5EF4-FFF2-40B4-BE49-F238E27FC236}">
              <a16:creationId xmlns:a16="http://schemas.microsoft.com/office/drawing/2014/main" id="{D4E4DE28-0647-4BFB-A2A6-5006DAC6EF01}"/>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7EC27B8E-99E7-42AA-A5AD-8E7236FD69C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4BC6A97B-0CD5-42CE-83E2-D5849A8982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7C32E4C2-7D19-4A24-ACA9-7C2A0076A09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CDDEB0A3-719D-483C-924B-4310F74EBF6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B4AD2891-7CE1-4211-B72A-AFF3DA30A74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44ABB7D3-1F49-406A-AA0F-256EAC467FF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DF0307D1-CC9F-41D6-B09F-082EB50597F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F63CE3DA-53C3-4E34-AE91-6F7DCFD098D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CE561AF8-F92C-4F38-A33C-FBAF7C0BDB4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6ECD6690-10B6-4DD6-8366-2F7EC18A4F5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4" name="直線コネクタ 583">
          <a:extLst>
            <a:ext uri="{FF2B5EF4-FFF2-40B4-BE49-F238E27FC236}">
              <a16:creationId xmlns:a16="http://schemas.microsoft.com/office/drawing/2014/main" id="{1C1C38D6-E7FC-4BC5-B51A-7407DBA7683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5" name="テキスト ボックス 584">
          <a:extLst>
            <a:ext uri="{FF2B5EF4-FFF2-40B4-BE49-F238E27FC236}">
              <a16:creationId xmlns:a16="http://schemas.microsoft.com/office/drawing/2014/main" id="{AAFADE6C-4C92-4D75-ABD0-B281141D625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6" name="直線コネクタ 585">
          <a:extLst>
            <a:ext uri="{FF2B5EF4-FFF2-40B4-BE49-F238E27FC236}">
              <a16:creationId xmlns:a16="http://schemas.microsoft.com/office/drawing/2014/main" id="{F9EA3676-1BAA-4636-B7AD-C9D8C7973FB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7" name="テキスト ボックス 586">
          <a:extLst>
            <a:ext uri="{FF2B5EF4-FFF2-40B4-BE49-F238E27FC236}">
              <a16:creationId xmlns:a16="http://schemas.microsoft.com/office/drawing/2014/main" id="{7A670C87-DB6B-4799-9972-730563DC936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8" name="直線コネクタ 587">
          <a:extLst>
            <a:ext uri="{FF2B5EF4-FFF2-40B4-BE49-F238E27FC236}">
              <a16:creationId xmlns:a16="http://schemas.microsoft.com/office/drawing/2014/main" id="{173F75A9-BFBF-43BD-B190-E5AF3BEE29E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9" name="テキスト ボックス 588">
          <a:extLst>
            <a:ext uri="{FF2B5EF4-FFF2-40B4-BE49-F238E27FC236}">
              <a16:creationId xmlns:a16="http://schemas.microsoft.com/office/drawing/2014/main" id="{DEE06E11-C8FF-491B-A41D-B0AAA890CA1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0" name="直線コネクタ 589">
          <a:extLst>
            <a:ext uri="{FF2B5EF4-FFF2-40B4-BE49-F238E27FC236}">
              <a16:creationId xmlns:a16="http://schemas.microsoft.com/office/drawing/2014/main" id="{BA318C4C-29EE-43DC-81E1-DFE5B3A1E1F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1" name="テキスト ボックス 590">
          <a:extLst>
            <a:ext uri="{FF2B5EF4-FFF2-40B4-BE49-F238E27FC236}">
              <a16:creationId xmlns:a16="http://schemas.microsoft.com/office/drawing/2014/main" id="{BDEF82A2-3B7D-41E5-9623-707125B5A16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id="{E62D2101-8F5F-4C91-963A-D5F20243B73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9A3F1D92-ED52-4CAA-9851-876C92C013E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a:extLst>
            <a:ext uri="{FF2B5EF4-FFF2-40B4-BE49-F238E27FC236}">
              <a16:creationId xmlns:a16="http://schemas.microsoft.com/office/drawing/2014/main" id="{07C4307F-B836-44A3-85A9-D291C3E6D7E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5" name="直線コネクタ 594">
          <a:extLst>
            <a:ext uri="{FF2B5EF4-FFF2-40B4-BE49-F238E27FC236}">
              <a16:creationId xmlns:a16="http://schemas.microsoft.com/office/drawing/2014/main" id="{EC239F36-5ABC-4DCB-830B-D5CEBE9D7160}"/>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96" name="【消防施設】&#10;一人当たり面積最小値テキスト">
          <a:extLst>
            <a:ext uri="{FF2B5EF4-FFF2-40B4-BE49-F238E27FC236}">
              <a16:creationId xmlns:a16="http://schemas.microsoft.com/office/drawing/2014/main" id="{A30C82E3-0E85-4A9F-9D71-ADFC08037ECD}"/>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97" name="直線コネクタ 596">
          <a:extLst>
            <a:ext uri="{FF2B5EF4-FFF2-40B4-BE49-F238E27FC236}">
              <a16:creationId xmlns:a16="http://schemas.microsoft.com/office/drawing/2014/main" id="{A90E3EB1-9E04-444D-B3ED-8E34573B0DC8}"/>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598" name="【消防施設】&#10;一人当たり面積最大値テキスト">
          <a:extLst>
            <a:ext uri="{FF2B5EF4-FFF2-40B4-BE49-F238E27FC236}">
              <a16:creationId xmlns:a16="http://schemas.microsoft.com/office/drawing/2014/main" id="{FA4C26AC-F47F-4AB8-8F03-D19F57FD8445}"/>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599" name="直線コネクタ 598">
          <a:extLst>
            <a:ext uri="{FF2B5EF4-FFF2-40B4-BE49-F238E27FC236}">
              <a16:creationId xmlns:a16="http://schemas.microsoft.com/office/drawing/2014/main" id="{410208D7-D4EB-40F3-8032-2B397563C4E3}"/>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00" name="【消防施設】&#10;一人当たり面積平均値テキスト">
          <a:extLst>
            <a:ext uri="{FF2B5EF4-FFF2-40B4-BE49-F238E27FC236}">
              <a16:creationId xmlns:a16="http://schemas.microsoft.com/office/drawing/2014/main" id="{4D1ACF6B-69FE-4977-A0A5-225E7210904D}"/>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1" name="フローチャート: 判断 600">
          <a:extLst>
            <a:ext uri="{FF2B5EF4-FFF2-40B4-BE49-F238E27FC236}">
              <a16:creationId xmlns:a16="http://schemas.microsoft.com/office/drawing/2014/main" id="{9A3D3184-F3F4-4BB2-901A-B2E5A2FC09C7}"/>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2" name="フローチャート: 判断 601">
          <a:extLst>
            <a:ext uri="{FF2B5EF4-FFF2-40B4-BE49-F238E27FC236}">
              <a16:creationId xmlns:a16="http://schemas.microsoft.com/office/drawing/2014/main" id="{B19D2EC1-5C7E-4DBA-8BD5-87215FF87DCF}"/>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3" name="フローチャート: 判断 602">
          <a:extLst>
            <a:ext uri="{FF2B5EF4-FFF2-40B4-BE49-F238E27FC236}">
              <a16:creationId xmlns:a16="http://schemas.microsoft.com/office/drawing/2014/main" id="{244DF77F-762E-434F-B9D7-7C7021BA484E}"/>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4" name="フローチャート: 判断 603">
          <a:extLst>
            <a:ext uri="{FF2B5EF4-FFF2-40B4-BE49-F238E27FC236}">
              <a16:creationId xmlns:a16="http://schemas.microsoft.com/office/drawing/2014/main" id="{3CC6A79C-D90C-491E-B632-3A3A96D5550E}"/>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05" name="フローチャート: 判断 604">
          <a:extLst>
            <a:ext uri="{FF2B5EF4-FFF2-40B4-BE49-F238E27FC236}">
              <a16:creationId xmlns:a16="http://schemas.microsoft.com/office/drawing/2014/main" id="{ADE7A21F-50EB-47E2-BA87-8409DA0AAA82}"/>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0DA07FBB-A2FF-476D-9635-116599BEA36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F3B557C1-5798-45BA-B223-AEDFD568EE7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580BE77B-4225-4AE8-9C5A-CD6A5F69283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C148B302-4B02-419A-A5DD-EBB933B5FE4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06DE8514-924B-421B-AD05-81D8C5C2B43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611" name="楕円 610">
          <a:extLst>
            <a:ext uri="{FF2B5EF4-FFF2-40B4-BE49-F238E27FC236}">
              <a16:creationId xmlns:a16="http://schemas.microsoft.com/office/drawing/2014/main" id="{3DA40916-1515-40B5-A601-283C28885619}"/>
            </a:ext>
          </a:extLst>
        </xdr:cNvPr>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612" name="【消防施設】&#10;一人当たり面積該当値テキスト">
          <a:extLst>
            <a:ext uri="{FF2B5EF4-FFF2-40B4-BE49-F238E27FC236}">
              <a16:creationId xmlns:a16="http://schemas.microsoft.com/office/drawing/2014/main" id="{592CB155-BF17-48C9-956C-6C40486FF9D9}"/>
            </a:ext>
          </a:extLst>
        </xdr:cNvPr>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613" name="楕円 612">
          <a:extLst>
            <a:ext uri="{FF2B5EF4-FFF2-40B4-BE49-F238E27FC236}">
              <a16:creationId xmlns:a16="http://schemas.microsoft.com/office/drawing/2014/main" id="{7DB03AFF-D22A-4EB0-8321-EB7E2503D629}"/>
            </a:ext>
          </a:extLst>
        </xdr:cNvPr>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614" name="直線コネクタ 613">
          <a:extLst>
            <a:ext uri="{FF2B5EF4-FFF2-40B4-BE49-F238E27FC236}">
              <a16:creationId xmlns:a16="http://schemas.microsoft.com/office/drawing/2014/main" id="{AD4EBA49-B17D-4270-B4BB-3AAE986725D7}"/>
            </a:ext>
          </a:extLst>
        </xdr:cNvPr>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138176</xdr:rowOff>
    </xdr:from>
    <xdr:to>
      <xdr:col>107</xdr:col>
      <xdr:colOff>101600</xdr:colOff>
      <xdr:row>86</xdr:row>
      <xdr:rowOff>68326</xdr:rowOff>
    </xdr:to>
    <xdr:sp macro="" textlink="">
      <xdr:nvSpPr>
        <xdr:cNvPr id="615" name="楕円 614">
          <a:extLst>
            <a:ext uri="{FF2B5EF4-FFF2-40B4-BE49-F238E27FC236}">
              <a16:creationId xmlns:a16="http://schemas.microsoft.com/office/drawing/2014/main" id="{33A8B9F5-9967-4E96-9C02-17EC41A3F0A9}"/>
            </a:ext>
          </a:extLst>
        </xdr:cNvPr>
        <xdr:cNvSpPr/>
      </xdr:nvSpPr>
      <xdr:spPr>
        <a:xfrm>
          <a:off x="20383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17526</xdr:rowOff>
    </xdr:to>
    <xdr:cxnSp macro="">
      <xdr:nvCxnSpPr>
        <xdr:cNvPr id="616" name="直線コネクタ 615">
          <a:extLst>
            <a:ext uri="{FF2B5EF4-FFF2-40B4-BE49-F238E27FC236}">
              <a16:creationId xmlns:a16="http://schemas.microsoft.com/office/drawing/2014/main" id="{97D4F195-D325-4569-9CFF-0CD653BB69BC}"/>
            </a:ext>
          </a:extLst>
        </xdr:cNvPr>
        <xdr:cNvCxnSpPr/>
      </xdr:nvCxnSpPr>
      <xdr:spPr>
        <a:xfrm flipV="1">
          <a:off x="20434300" y="147599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138176</xdr:rowOff>
    </xdr:from>
    <xdr:to>
      <xdr:col>102</xdr:col>
      <xdr:colOff>165100</xdr:colOff>
      <xdr:row>86</xdr:row>
      <xdr:rowOff>68326</xdr:rowOff>
    </xdr:to>
    <xdr:sp macro="" textlink="">
      <xdr:nvSpPr>
        <xdr:cNvPr id="617" name="楕円 616">
          <a:extLst>
            <a:ext uri="{FF2B5EF4-FFF2-40B4-BE49-F238E27FC236}">
              <a16:creationId xmlns:a16="http://schemas.microsoft.com/office/drawing/2014/main" id="{C549EDD6-8A54-4FD6-A4AE-ABE5AD6536B7}"/>
            </a:ext>
          </a:extLst>
        </xdr:cNvPr>
        <xdr:cNvSpPr/>
      </xdr:nvSpPr>
      <xdr:spPr>
        <a:xfrm>
          <a:off x="19494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17526</xdr:rowOff>
    </xdr:from>
    <xdr:to>
      <xdr:col>107</xdr:col>
      <xdr:colOff>50800</xdr:colOff>
      <xdr:row>86</xdr:row>
      <xdr:rowOff>17526</xdr:rowOff>
    </xdr:to>
    <xdr:cxnSp macro="">
      <xdr:nvCxnSpPr>
        <xdr:cNvPr id="618" name="直線コネクタ 617">
          <a:extLst>
            <a:ext uri="{FF2B5EF4-FFF2-40B4-BE49-F238E27FC236}">
              <a16:creationId xmlns:a16="http://schemas.microsoft.com/office/drawing/2014/main" id="{7C3882F0-281E-49CF-9A90-9E18E5C7DB3F}"/>
            </a:ext>
          </a:extLst>
        </xdr:cNvPr>
        <xdr:cNvCxnSpPr/>
      </xdr:nvCxnSpPr>
      <xdr:spPr>
        <a:xfrm>
          <a:off x="19545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138176</xdr:rowOff>
    </xdr:from>
    <xdr:to>
      <xdr:col>98</xdr:col>
      <xdr:colOff>38100</xdr:colOff>
      <xdr:row>86</xdr:row>
      <xdr:rowOff>68326</xdr:rowOff>
    </xdr:to>
    <xdr:sp macro="" textlink="">
      <xdr:nvSpPr>
        <xdr:cNvPr id="619" name="楕円 618">
          <a:extLst>
            <a:ext uri="{FF2B5EF4-FFF2-40B4-BE49-F238E27FC236}">
              <a16:creationId xmlns:a16="http://schemas.microsoft.com/office/drawing/2014/main" id="{4CA1F1B2-AAE4-48F6-84F9-9EEB82A86CE9}"/>
            </a:ext>
          </a:extLst>
        </xdr:cNvPr>
        <xdr:cNvSpPr/>
      </xdr:nvSpPr>
      <xdr:spPr>
        <a:xfrm>
          <a:off x="18605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17526</xdr:rowOff>
    </xdr:from>
    <xdr:to>
      <xdr:col>102</xdr:col>
      <xdr:colOff>114300</xdr:colOff>
      <xdr:row>86</xdr:row>
      <xdr:rowOff>17526</xdr:rowOff>
    </xdr:to>
    <xdr:cxnSp macro="">
      <xdr:nvCxnSpPr>
        <xdr:cNvPr id="620" name="直線コネクタ 619">
          <a:extLst>
            <a:ext uri="{FF2B5EF4-FFF2-40B4-BE49-F238E27FC236}">
              <a16:creationId xmlns:a16="http://schemas.microsoft.com/office/drawing/2014/main" id="{8B383109-BCE0-4AF1-9BFA-A2B4C94A3E11}"/>
            </a:ext>
          </a:extLst>
        </xdr:cNvPr>
        <xdr:cNvCxnSpPr/>
      </xdr:nvCxnSpPr>
      <xdr:spPr>
        <a:xfrm>
          <a:off x="18656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21" name="n_1aveValue【消防施設】&#10;一人当たり面積">
          <a:extLst>
            <a:ext uri="{FF2B5EF4-FFF2-40B4-BE49-F238E27FC236}">
              <a16:creationId xmlns:a16="http://schemas.microsoft.com/office/drawing/2014/main" id="{95A992DA-C1F2-465B-8E2F-4E37A0ACBC58}"/>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22" name="n_2aveValue【消防施設】&#10;一人当たり面積">
          <a:extLst>
            <a:ext uri="{FF2B5EF4-FFF2-40B4-BE49-F238E27FC236}">
              <a16:creationId xmlns:a16="http://schemas.microsoft.com/office/drawing/2014/main" id="{96BB4D9F-EE14-4AEA-AAE7-4D597AF82358}"/>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3" name="n_3aveValue【消防施設】&#10;一人当たり面積">
          <a:extLst>
            <a:ext uri="{FF2B5EF4-FFF2-40B4-BE49-F238E27FC236}">
              <a16:creationId xmlns:a16="http://schemas.microsoft.com/office/drawing/2014/main" id="{F9022ECA-15DE-4B73-9448-180B396CC131}"/>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24" name="n_4aveValue【消防施設】&#10;一人当たり面積">
          <a:extLst>
            <a:ext uri="{FF2B5EF4-FFF2-40B4-BE49-F238E27FC236}">
              <a16:creationId xmlns:a16="http://schemas.microsoft.com/office/drawing/2014/main" id="{417B8553-F44A-40CC-B9BD-8F38F5775905}"/>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625" name="n_1mainValue【消防施設】&#10;一人当たり面積">
          <a:extLst>
            <a:ext uri="{FF2B5EF4-FFF2-40B4-BE49-F238E27FC236}">
              <a16:creationId xmlns:a16="http://schemas.microsoft.com/office/drawing/2014/main" id="{E4B12BCD-7D5A-42B1-B3FC-D21E1A9EA281}"/>
            </a:ext>
          </a:extLst>
        </xdr:cNvPr>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59453</xdr:rowOff>
    </xdr:from>
    <xdr:ext cx="469744" cy="259045"/>
    <xdr:sp macro="" textlink="">
      <xdr:nvSpPr>
        <xdr:cNvPr id="626" name="n_2mainValue【消防施設】&#10;一人当たり面積">
          <a:extLst>
            <a:ext uri="{FF2B5EF4-FFF2-40B4-BE49-F238E27FC236}">
              <a16:creationId xmlns:a16="http://schemas.microsoft.com/office/drawing/2014/main" id="{D65264AB-5740-49B1-8589-05A8F2F421C5}"/>
            </a:ext>
          </a:extLst>
        </xdr:cNvPr>
        <xdr:cNvSpPr txBox="1"/>
      </xdr:nvSpPr>
      <xdr:spPr>
        <a:xfrm>
          <a:off x="20199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59453</xdr:rowOff>
    </xdr:from>
    <xdr:ext cx="469744" cy="259045"/>
    <xdr:sp macro="" textlink="">
      <xdr:nvSpPr>
        <xdr:cNvPr id="627" name="n_3mainValue【消防施設】&#10;一人当たり面積">
          <a:extLst>
            <a:ext uri="{FF2B5EF4-FFF2-40B4-BE49-F238E27FC236}">
              <a16:creationId xmlns:a16="http://schemas.microsoft.com/office/drawing/2014/main" id="{C0243828-867E-4803-AD08-E9E83DC52B76}"/>
            </a:ext>
          </a:extLst>
        </xdr:cNvPr>
        <xdr:cNvSpPr txBox="1"/>
      </xdr:nvSpPr>
      <xdr:spPr>
        <a:xfrm>
          <a:off x="19310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59453</xdr:rowOff>
    </xdr:from>
    <xdr:ext cx="469744" cy="259045"/>
    <xdr:sp macro="" textlink="">
      <xdr:nvSpPr>
        <xdr:cNvPr id="628" name="n_4mainValue【消防施設】&#10;一人当たり面積">
          <a:extLst>
            <a:ext uri="{FF2B5EF4-FFF2-40B4-BE49-F238E27FC236}">
              <a16:creationId xmlns:a16="http://schemas.microsoft.com/office/drawing/2014/main" id="{250EDA12-E745-417A-8AE1-9A624A557252}"/>
            </a:ext>
          </a:extLst>
        </xdr:cNvPr>
        <xdr:cNvSpPr txBox="1"/>
      </xdr:nvSpPr>
      <xdr:spPr>
        <a:xfrm>
          <a:off x="18421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DEDC392A-0C04-4A21-BCA6-B7E266D8D44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5472A829-5DAD-4A4E-8C6F-D3A8450D548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970935D9-B0E9-472F-9035-DAE1D928A11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48EF99E1-59FE-462B-910D-40EB23998A5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FBEE3BC8-B795-446B-A49A-43627EA0B9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5BF7C749-027F-4AFF-9BE9-99564494DF2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EBBAE3A2-8132-4C6F-825F-0FC84D8DD6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C53070D7-0E1C-4B85-9E06-FA4164E24DB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6252916D-92C8-44BF-B5C0-63F08A87D9F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9E06B127-020F-4CC5-B542-E148A9DA74A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a:extLst>
            <a:ext uri="{FF2B5EF4-FFF2-40B4-BE49-F238E27FC236}">
              <a16:creationId xmlns:a16="http://schemas.microsoft.com/office/drawing/2014/main" id="{A68F2012-A190-4537-A497-6D51FAE39DB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a:extLst>
            <a:ext uri="{FF2B5EF4-FFF2-40B4-BE49-F238E27FC236}">
              <a16:creationId xmlns:a16="http://schemas.microsoft.com/office/drawing/2014/main" id="{D129FDCC-00C1-4BC1-A8E0-44AB3B24D68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a:extLst>
            <a:ext uri="{FF2B5EF4-FFF2-40B4-BE49-F238E27FC236}">
              <a16:creationId xmlns:a16="http://schemas.microsoft.com/office/drawing/2014/main" id="{36EDC8D4-83A0-4C54-85AF-17B52F951DF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a:extLst>
            <a:ext uri="{FF2B5EF4-FFF2-40B4-BE49-F238E27FC236}">
              <a16:creationId xmlns:a16="http://schemas.microsoft.com/office/drawing/2014/main" id="{25C62D20-95F5-4A04-A0C8-6330A29EEF3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a:extLst>
            <a:ext uri="{FF2B5EF4-FFF2-40B4-BE49-F238E27FC236}">
              <a16:creationId xmlns:a16="http://schemas.microsoft.com/office/drawing/2014/main" id="{DFB5D897-04C8-4C90-9BE1-03FCAE7B07E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a:extLst>
            <a:ext uri="{FF2B5EF4-FFF2-40B4-BE49-F238E27FC236}">
              <a16:creationId xmlns:a16="http://schemas.microsoft.com/office/drawing/2014/main" id="{EA784801-CB7B-468F-B406-75C3D0DBBAB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a:extLst>
            <a:ext uri="{FF2B5EF4-FFF2-40B4-BE49-F238E27FC236}">
              <a16:creationId xmlns:a16="http://schemas.microsoft.com/office/drawing/2014/main" id="{F995C3CB-DD74-4FCB-A705-E81B6B57625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a:extLst>
            <a:ext uri="{FF2B5EF4-FFF2-40B4-BE49-F238E27FC236}">
              <a16:creationId xmlns:a16="http://schemas.microsoft.com/office/drawing/2014/main" id="{9524BAB8-014C-42AA-B104-CD804F2E555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a:extLst>
            <a:ext uri="{FF2B5EF4-FFF2-40B4-BE49-F238E27FC236}">
              <a16:creationId xmlns:a16="http://schemas.microsoft.com/office/drawing/2014/main" id="{CC164A8C-53E2-4FCB-9154-6508AC2B1CB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a:extLst>
            <a:ext uri="{FF2B5EF4-FFF2-40B4-BE49-F238E27FC236}">
              <a16:creationId xmlns:a16="http://schemas.microsoft.com/office/drawing/2014/main" id="{96DCB954-721F-48C1-9788-F66A4A38548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a:extLst>
            <a:ext uri="{FF2B5EF4-FFF2-40B4-BE49-F238E27FC236}">
              <a16:creationId xmlns:a16="http://schemas.microsoft.com/office/drawing/2014/main" id="{637AC15E-054F-487B-A611-55227D746C5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a:extLst>
            <a:ext uri="{FF2B5EF4-FFF2-40B4-BE49-F238E27FC236}">
              <a16:creationId xmlns:a16="http://schemas.microsoft.com/office/drawing/2014/main" id="{5D4BF00C-D9AA-48F0-A3E5-EB481B8FC2A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a:extLst>
            <a:ext uri="{FF2B5EF4-FFF2-40B4-BE49-F238E27FC236}">
              <a16:creationId xmlns:a16="http://schemas.microsoft.com/office/drawing/2014/main" id="{BBCF46EF-785A-4306-AFCA-B91D7D5CBC9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93EAAC6C-3E93-4CE3-8F2C-611E056C7DE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a:extLst>
            <a:ext uri="{FF2B5EF4-FFF2-40B4-BE49-F238E27FC236}">
              <a16:creationId xmlns:a16="http://schemas.microsoft.com/office/drawing/2014/main" id="{FDFCA30A-6E08-4602-A168-388D85D881F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4" name="直線コネクタ 653">
          <a:extLst>
            <a:ext uri="{FF2B5EF4-FFF2-40B4-BE49-F238E27FC236}">
              <a16:creationId xmlns:a16="http://schemas.microsoft.com/office/drawing/2014/main" id="{9844AB5C-7D5A-49A2-9647-68E7C24EF6E2}"/>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5" name="【庁舎】&#10;有形固定資産減価償却率最小値テキスト">
          <a:extLst>
            <a:ext uri="{FF2B5EF4-FFF2-40B4-BE49-F238E27FC236}">
              <a16:creationId xmlns:a16="http://schemas.microsoft.com/office/drawing/2014/main" id="{EE619F6F-7030-4AD4-9C39-3AAD979DCEBB}"/>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56" name="直線コネクタ 655">
          <a:extLst>
            <a:ext uri="{FF2B5EF4-FFF2-40B4-BE49-F238E27FC236}">
              <a16:creationId xmlns:a16="http://schemas.microsoft.com/office/drawing/2014/main" id="{A9010D30-2D3D-4045-BBFA-C871DEDCD25D}"/>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57" name="【庁舎】&#10;有形固定資産減価償却率最大値テキスト">
          <a:extLst>
            <a:ext uri="{FF2B5EF4-FFF2-40B4-BE49-F238E27FC236}">
              <a16:creationId xmlns:a16="http://schemas.microsoft.com/office/drawing/2014/main" id="{E079D13A-3142-4D2E-A822-AA2150AEC91E}"/>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58" name="直線コネクタ 657">
          <a:extLst>
            <a:ext uri="{FF2B5EF4-FFF2-40B4-BE49-F238E27FC236}">
              <a16:creationId xmlns:a16="http://schemas.microsoft.com/office/drawing/2014/main" id="{BBBAEB48-E3CE-4652-A2A4-7F2CC494D848}"/>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59" name="【庁舎】&#10;有形固定資産減価償却率平均値テキスト">
          <a:extLst>
            <a:ext uri="{FF2B5EF4-FFF2-40B4-BE49-F238E27FC236}">
              <a16:creationId xmlns:a16="http://schemas.microsoft.com/office/drawing/2014/main" id="{A74D3170-2BAB-40E9-A27B-C3C05B423F92}"/>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0" name="フローチャート: 判断 659">
          <a:extLst>
            <a:ext uri="{FF2B5EF4-FFF2-40B4-BE49-F238E27FC236}">
              <a16:creationId xmlns:a16="http://schemas.microsoft.com/office/drawing/2014/main" id="{2DB8EDC6-D236-4A0A-A4FE-CB60F9EBE5DE}"/>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1" name="フローチャート: 判断 660">
          <a:extLst>
            <a:ext uri="{FF2B5EF4-FFF2-40B4-BE49-F238E27FC236}">
              <a16:creationId xmlns:a16="http://schemas.microsoft.com/office/drawing/2014/main" id="{D27C7480-17AF-4573-B8EE-3A3FFA2C3F41}"/>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2" name="フローチャート: 判断 661">
          <a:extLst>
            <a:ext uri="{FF2B5EF4-FFF2-40B4-BE49-F238E27FC236}">
              <a16:creationId xmlns:a16="http://schemas.microsoft.com/office/drawing/2014/main" id="{D8E586D2-286D-4946-84A1-29DED1181BE1}"/>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3" name="フローチャート: 判断 662">
          <a:extLst>
            <a:ext uri="{FF2B5EF4-FFF2-40B4-BE49-F238E27FC236}">
              <a16:creationId xmlns:a16="http://schemas.microsoft.com/office/drawing/2014/main" id="{0533C163-280F-463E-9A31-106192F40914}"/>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4" name="フローチャート: 判断 663">
          <a:extLst>
            <a:ext uri="{FF2B5EF4-FFF2-40B4-BE49-F238E27FC236}">
              <a16:creationId xmlns:a16="http://schemas.microsoft.com/office/drawing/2014/main" id="{86689D44-3193-4367-94BD-E7FCDE624B6A}"/>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416C8079-6D0B-46C2-909F-041998453F0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B033C47E-BF5A-4B63-880A-CFB5FFAAEA6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47EBBAAD-73F4-4AF0-A816-A20B566024F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AFBC7E9D-2BC3-422D-B6B8-05AB02376F9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4887C1C5-5B1D-4BCA-9066-0FD4F20647B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128270</xdr:rowOff>
    </xdr:from>
    <xdr:to>
      <xdr:col>85</xdr:col>
      <xdr:colOff>177800</xdr:colOff>
      <xdr:row>108</xdr:row>
      <xdr:rowOff>58420</xdr:rowOff>
    </xdr:to>
    <xdr:sp macro="" textlink="">
      <xdr:nvSpPr>
        <xdr:cNvPr id="670" name="楕円 669">
          <a:extLst>
            <a:ext uri="{FF2B5EF4-FFF2-40B4-BE49-F238E27FC236}">
              <a16:creationId xmlns:a16="http://schemas.microsoft.com/office/drawing/2014/main" id="{22E612F3-31AD-4BB2-87A8-7311C0E3B215}"/>
            </a:ext>
          </a:extLst>
        </xdr:cNvPr>
        <xdr:cNvSpPr/>
      </xdr:nvSpPr>
      <xdr:spPr>
        <a:xfrm>
          <a:off x="16268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106697</xdr:rowOff>
    </xdr:from>
    <xdr:ext cx="405111" cy="259045"/>
    <xdr:sp macro="" textlink="">
      <xdr:nvSpPr>
        <xdr:cNvPr id="671" name="【庁舎】&#10;有形固定資産減価償却率該当値テキスト">
          <a:extLst>
            <a:ext uri="{FF2B5EF4-FFF2-40B4-BE49-F238E27FC236}">
              <a16:creationId xmlns:a16="http://schemas.microsoft.com/office/drawing/2014/main" id="{96FA892D-629D-47A3-8426-3FA463F3346D}"/>
            </a:ext>
          </a:extLst>
        </xdr:cNvPr>
        <xdr:cNvSpPr txBox="1"/>
      </xdr:nvSpPr>
      <xdr:spPr>
        <a:xfrm>
          <a:off x="16357600"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100512</xdr:rowOff>
    </xdr:from>
    <xdr:to>
      <xdr:col>81</xdr:col>
      <xdr:colOff>101600</xdr:colOff>
      <xdr:row>108</xdr:row>
      <xdr:rowOff>30662</xdr:rowOff>
    </xdr:to>
    <xdr:sp macro="" textlink="">
      <xdr:nvSpPr>
        <xdr:cNvPr id="672" name="楕円 671">
          <a:extLst>
            <a:ext uri="{FF2B5EF4-FFF2-40B4-BE49-F238E27FC236}">
              <a16:creationId xmlns:a16="http://schemas.microsoft.com/office/drawing/2014/main" id="{C2C33563-6F5A-4F26-917B-4A4D68DC7398}"/>
            </a:ext>
          </a:extLst>
        </xdr:cNvPr>
        <xdr:cNvSpPr/>
      </xdr:nvSpPr>
      <xdr:spPr>
        <a:xfrm>
          <a:off x="15430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151312</xdr:rowOff>
    </xdr:from>
    <xdr:to>
      <xdr:col>85</xdr:col>
      <xdr:colOff>127000</xdr:colOff>
      <xdr:row>108</xdr:row>
      <xdr:rowOff>7620</xdr:rowOff>
    </xdr:to>
    <xdr:cxnSp macro="">
      <xdr:nvCxnSpPr>
        <xdr:cNvPr id="673" name="直線コネクタ 672">
          <a:extLst>
            <a:ext uri="{FF2B5EF4-FFF2-40B4-BE49-F238E27FC236}">
              <a16:creationId xmlns:a16="http://schemas.microsoft.com/office/drawing/2014/main" id="{DABC905A-9EF4-44D5-9F7D-F03B39D5AAD9}"/>
            </a:ext>
          </a:extLst>
        </xdr:cNvPr>
        <xdr:cNvCxnSpPr/>
      </xdr:nvCxnSpPr>
      <xdr:spPr>
        <a:xfrm>
          <a:off x="15481300" y="1849646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74386</xdr:rowOff>
    </xdr:from>
    <xdr:to>
      <xdr:col>76</xdr:col>
      <xdr:colOff>165100</xdr:colOff>
      <xdr:row>108</xdr:row>
      <xdr:rowOff>4536</xdr:rowOff>
    </xdr:to>
    <xdr:sp macro="" textlink="">
      <xdr:nvSpPr>
        <xdr:cNvPr id="674" name="楕円 673">
          <a:extLst>
            <a:ext uri="{FF2B5EF4-FFF2-40B4-BE49-F238E27FC236}">
              <a16:creationId xmlns:a16="http://schemas.microsoft.com/office/drawing/2014/main" id="{AC8157F6-2476-4126-BD2A-66F52EB8C3BB}"/>
            </a:ext>
          </a:extLst>
        </xdr:cNvPr>
        <xdr:cNvSpPr/>
      </xdr:nvSpPr>
      <xdr:spPr>
        <a:xfrm>
          <a:off x="14541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125186</xdr:rowOff>
    </xdr:from>
    <xdr:to>
      <xdr:col>81</xdr:col>
      <xdr:colOff>50800</xdr:colOff>
      <xdr:row>107</xdr:row>
      <xdr:rowOff>151312</xdr:rowOff>
    </xdr:to>
    <xdr:cxnSp macro="">
      <xdr:nvCxnSpPr>
        <xdr:cNvPr id="675" name="直線コネクタ 674">
          <a:extLst>
            <a:ext uri="{FF2B5EF4-FFF2-40B4-BE49-F238E27FC236}">
              <a16:creationId xmlns:a16="http://schemas.microsoft.com/office/drawing/2014/main" id="{1F1CE75E-BF1F-4000-A236-89ECCAAF57F8}"/>
            </a:ext>
          </a:extLst>
        </xdr:cNvPr>
        <xdr:cNvCxnSpPr/>
      </xdr:nvCxnSpPr>
      <xdr:spPr>
        <a:xfrm>
          <a:off x="14592300" y="1847033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46627</xdr:rowOff>
    </xdr:from>
    <xdr:to>
      <xdr:col>72</xdr:col>
      <xdr:colOff>38100</xdr:colOff>
      <xdr:row>107</xdr:row>
      <xdr:rowOff>148227</xdr:rowOff>
    </xdr:to>
    <xdr:sp macro="" textlink="">
      <xdr:nvSpPr>
        <xdr:cNvPr id="676" name="楕円 675">
          <a:extLst>
            <a:ext uri="{FF2B5EF4-FFF2-40B4-BE49-F238E27FC236}">
              <a16:creationId xmlns:a16="http://schemas.microsoft.com/office/drawing/2014/main" id="{540FA190-7DE9-41D5-807E-B909C04B753A}"/>
            </a:ext>
          </a:extLst>
        </xdr:cNvPr>
        <xdr:cNvSpPr/>
      </xdr:nvSpPr>
      <xdr:spPr>
        <a:xfrm>
          <a:off x="13652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97427</xdr:rowOff>
    </xdr:from>
    <xdr:to>
      <xdr:col>76</xdr:col>
      <xdr:colOff>114300</xdr:colOff>
      <xdr:row>107</xdr:row>
      <xdr:rowOff>125186</xdr:rowOff>
    </xdr:to>
    <xdr:cxnSp macro="">
      <xdr:nvCxnSpPr>
        <xdr:cNvPr id="677" name="直線コネクタ 676">
          <a:extLst>
            <a:ext uri="{FF2B5EF4-FFF2-40B4-BE49-F238E27FC236}">
              <a16:creationId xmlns:a16="http://schemas.microsoft.com/office/drawing/2014/main" id="{AF6680DE-DC11-4E48-804F-CACBBF37AE01}"/>
            </a:ext>
          </a:extLst>
        </xdr:cNvPr>
        <xdr:cNvCxnSpPr/>
      </xdr:nvCxnSpPr>
      <xdr:spPr>
        <a:xfrm>
          <a:off x="13703300" y="184425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20501</xdr:rowOff>
    </xdr:from>
    <xdr:to>
      <xdr:col>67</xdr:col>
      <xdr:colOff>101600</xdr:colOff>
      <xdr:row>107</xdr:row>
      <xdr:rowOff>122101</xdr:rowOff>
    </xdr:to>
    <xdr:sp macro="" textlink="">
      <xdr:nvSpPr>
        <xdr:cNvPr id="678" name="楕円 677">
          <a:extLst>
            <a:ext uri="{FF2B5EF4-FFF2-40B4-BE49-F238E27FC236}">
              <a16:creationId xmlns:a16="http://schemas.microsoft.com/office/drawing/2014/main" id="{181F48B0-4494-4DF0-A8C2-F7A1739C53A0}"/>
            </a:ext>
          </a:extLst>
        </xdr:cNvPr>
        <xdr:cNvSpPr/>
      </xdr:nvSpPr>
      <xdr:spPr>
        <a:xfrm>
          <a:off x="12763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71301</xdr:rowOff>
    </xdr:from>
    <xdr:to>
      <xdr:col>71</xdr:col>
      <xdr:colOff>177800</xdr:colOff>
      <xdr:row>107</xdr:row>
      <xdr:rowOff>97427</xdr:rowOff>
    </xdr:to>
    <xdr:cxnSp macro="">
      <xdr:nvCxnSpPr>
        <xdr:cNvPr id="679" name="直線コネクタ 678">
          <a:extLst>
            <a:ext uri="{FF2B5EF4-FFF2-40B4-BE49-F238E27FC236}">
              <a16:creationId xmlns:a16="http://schemas.microsoft.com/office/drawing/2014/main" id="{E00C1CCA-3321-434D-8962-DEC49A9EBFF2}"/>
            </a:ext>
          </a:extLst>
        </xdr:cNvPr>
        <xdr:cNvCxnSpPr/>
      </xdr:nvCxnSpPr>
      <xdr:spPr>
        <a:xfrm>
          <a:off x="12814300" y="184164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0" name="n_1aveValue【庁舎】&#10;有形固定資産減価償却率">
          <a:extLst>
            <a:ext uri="{FF2B5EF4-FFF2-40B4-BE49-F238E27FC236}">
              <a16:creationId xmlns:a16="http://schemas.microsoft.com/office/drawing/2014/main" id="{A4EFE573-B2BA-4121-A1B8-4E1C5CC74B7C}"/>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1" name="n_2aveValue【庁舎】&#10;有形固定資産減価償却率">
          <a:extLst>
            <a:ext uri="{FF2B5EF4-FFF2-40B4-BE49-F238E27FC236}">
              <a16:creationId xmlns:a16="http://schemas.microsoft.com/office/drawing/2014/main" id="{54070B4A-AFB4-415A-9876-2ED2D46D14CE}"/>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82" name="n_3aveValue【庁舎】&#10;有形固定資産減価償却率">
          <a:extLst>
            <a:ext uri="{FF2B5EF4-FFF2-40B4-BE49-F238E27FC236}">
              <a16:creationId xmlns:a16="http://schemas.microsoft.com/office/drawing/2014/main" id="{9EFA3FD6-9394-43B2-A9E8-198818C79395}"/>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683" name="n_4aveValue【庁舎】&#10;有形固定資産減価償却率">
          <a:extLst>
            <a:ext uri="{FF2B5EF4-FFF2-40B4-BE49-F238E27FC236}">
              <a16:creationId xmlns:a16="http://schemas.microsoft.com/office/drawing/2014/main" id="{11548111-BF4B-4282-A2B2-C0B7482DEF1C}"/>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21789</xdr:rowOff>
    </xdr:from>
    <xdr:ext cx="405111" cy="259045"/>
    <xdr:sp macro="" textlink="">
      <xdr:nvSpPr>
        <xdr:cNvPr id="684" name="n_1mainValue【庁舎】&#10;有形固定資産減価償却率">
          <a:extLst>
            <a:ext uri="{FF2B5EF4-FFF2-40B4-BE49-F238E27FC236}">
              <a16:creationId xmlns:a16="http://schemas.microsoft.com/office/drawing/2014/main" id="{4CA7DC4C-0808-45BE-9265-081E9D3FD27D}"/>
            </a:ext>
          </a:extLst>
        </xdr:cNvPr>
        <xdr:cNvSpPr txBox="1"/>
      </xdr:nvSpPr>
      <xdr:spPr>
        <a:xfrm>
          <a:off x="152660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167113</xdr:rowOff>
    </xdr:from>
    <xdr:ext cx="405111" cy="259045"/>
    <xdr:sp macro="" textlink="">
      <xdr:nvSpPr>
        <xdr:cNvPr id="685" name="n_2mainValue【庁舎】&#10;有形固定資産減価償却率">
          <a:extLst>
            <a:ext uri="{FF2B5EF4-FFF2-40B4-BE49-F238E27FC236}">
              <a16:creationId xmlns:a16="http://schemas.microsoft.com/office/drawing/2014/main" id="{38AACA17-78C2-4D1E-B3D8-846DF49BD63D}"/>
            </a:ext>
          </a:extLst>
        </xdr:cNvPr>
        <xdr:cNvSpPr txBox="1"/>
      </xdr:nvSpPr>
      <xdr:spPr>
        <a:xfrm>
          <a:off x="14389744"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139354</xdr:rowOff>
    </xdr:from>
    <xdr:ext cx="405111" cy="259045"/>
    <xdr:sp macro="" textlink="">
      <xdr:nvSpPr>
        <xdr:cNvPr id="686" name="n_3mainValue【庁舎】&#10;有形固定資産減価償却率">
          <a:extLst>
            <a:ext uri="{FF2B5EF4-FFF2-40B4-BE49-F238E27FC236}">
              <a16:creationId xmlns:a16="http://schemas.microsoft.com/office/drawing/2014/main" id="{006E5F68-8DEB-48DE-B777-A2E4E41F7D19}"/>
            </a:ext>
          </a:extLst>
        </xdr:cNvPr>
        <xdr:cNvSpPr txBox="1"/>
      </xdr:nvSpPr>
      <xdr:spPr>
        <a:xfrm>
          <a:off x="13500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113228</xdr:rowOff>
    </xdr:from>
    <xdr:ext cx="405111" cy="259045"/>
    <xdr:sp macro="" textlink="">
      <xdr:nvSpPr>
        <xdr:cNvPr id="687" name="n_4mainValue【庁舎】&#10;有形固定資産減価償却率">
          <a:extLst>
            <a:ext uri="{FF2B5EF4-FFF2-40B4-BE49-F238E27FC236}">
              <a16:creationId xmlns:a16="http://schemas.microsoft.com/office/drawing/2014/main" id="{317EA276-9A16-45B2-9797-AF4772A8F157}"/>
            </a:ext>
          </a:extLst>
        </xdr:cNvPr>
        <xdr:cNvSpPr txBox="1"/>
      </xdr:nvSpPr>
      <xdr:spPr>
        <a:xfrm>
          <a:off x="126117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57044869-0F5A-4CCC-A0EC-8D9E43B77E6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EEAC201C-D45B-4755-A96D-4DFD62E3C7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DB53EC38-5E61-4B36-A97F-F4E29F4F5CB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B65C541A-7755-49A2-9C09-C939CEDEC5C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C40D4C07-19D3-4E08-9410-A8CEE48856D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887AFE0D-0F18-4EF2-899C-CF7BC059782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BD72371A-8F83-45C0-8D8B-E64A24B54F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7149BCC6-D0A7-4260-BF91-10D358175A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B7CCC051-F34C-4447-9A33-DB322F85F4F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73486DA3-2FC9-4ECA-932C-293B80EE819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98" name="テキスト ボックス 697">
          <a:extLst>
            <a:ext uri="{FF2B5EF4-FFF2-40B4-BE49-F238E27FC236}">
              <a16:creationId xmlns:a16="http://schemas.microsoft.com/office/drawing/2014/main" id="{EB3B86F9-71FC-4444-B668-925E00E7E9AC}"/>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a:extLst>
            <a:ext uri="{FF2B5EF4-FFF2-40B4-BE49-F238E27FC236}">
              <a16:creationId xmlns:a16="http://schemas.microsoft.com/office/drawing/2014/main" id="{C4F76656-3847-4E8B-A4AA-E303AB4A33F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a:extLst>
            <a:ext uri="{FF2B5EF4-FFF2-40B4-BE49-F238E27FC236}">
              <a16:creationId xmlns:a16="http://schemas.microsoft.com/office/drawing/2014/main" id="{5EA5BA9F-60AD-4FAB-9841-538293C55E2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a:extLst>
            <a:ext uri="{FF2B5EF4-FFF2-40B4-BE49-F238E27FC236}">
              <a16:creationId xmlns:a16="http://schemas.microsoft.com/office/drawing/2014/main" id="{5215CAC3-BDF7-486C-8BAF-18B92756031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a:extLst>
            <a:ext uri="{FF2B5EF4-FFF2-40B4-BE49-F238E27FC236}">
              <a16:creationId xmlns:a16="http://schemas.microsoft.com/office/drawing/2014/main" id="{20631CC6-B93C-48CA-B919-0998D556156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a:extLst>
            <a:ext uri="{FF2B5EF4-FFF2-40B4-BE49-F238E27FC236}">
              <a16:creationId xmlns:a16="http://schemas.microsoft.com/office/drawing/2014/main" id="{80B6C9B5-A27F-421A-937F-5764C064AAE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a:extLst>
            <a:ext uri="{FF2B5EF4-FFF2-40B4-BE49-F238E27FC236}">
              <a16:creationId xmlns:a16="http://schemas.microsoft.com/office/drawing/2014/main" id="{48DBA195-7304-4B53-BF99-A26A3DD9083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a:extLst>
            <a:ext uri="{FF2B5EF4-FFF2-40B4-BE49-F238E27FC236}">
              <a16:creationId xmlns:a16="http://schemas.microsoft.com/office/drawing/2014/main" id="{5D7F9890-12A3-4DDF-BA2B-C1EC89CB46A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a:extLst>
            <a:ext uri="{FF2B5EF4-FFF2-40B4-BE49-F238E27FC236}">
              <a16:creationId xmlns:a16="http://schemas.microsoft.com/office/drawing/2014/main" id="{6292F32C-C6D3-4F58-8DC6-15D4B333237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a:extLst>
            <a:ext uri="{FF2B5EF4-FFF2-40B4-BE49-F238E27FC236}">
              <a16:creationId xmlns:a16="http://schemas.microsoft.com/office/drawing/2014/main" id="{9C023E9D-CBF0-4648-9193-E2504641CDC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a:extLst>
            <a:ext uri="{FF2B5EF4-FFF2-40B4-BE49-F238E27FC236}">
              <a16:creationId xmlns:a16="http://schemas.microsoft.com/office/drawing/2014/main" id="{DBF4BCD9-1826-454F-B07E-4265751D5AA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9379CDF9-4197-49D5-8AA4-00A56A6E5A3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B04F463F-4192-4328-9D3B-6635D76C68D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a:extLst>
            <a:ext uri="{FF2B5EF4-FFF2-40B4-BE49-F238E27FC236}">
              <a16:creationId xmlns:a16="http://schemas.microsoft.com/office/drawing/2014/main" id="{39EA5F36-8EFD-4D93-BDB3-2BB14B7219F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2" name="直線コネクタ 711">
          <a:extLst>
            <a:ext uri="{FF2B5EF4-FFF2-40B4-BE49-F238E27FC236}">
              <a16:creationId xmlns:a16="http://schemas.microsoft.com/office/drawing/2014/main" id="{D93DB7DB-1A6F-4FCF-9AFD-DE351BC42499}"/>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3" name="【庁舎】&#10;一人当たり面積最小値テキスト">
          <a:extLst>
            <a:ext uri="{FF2B5EF4-FFF2-40B4-BE49-F238E27FC236}">
              <a16:creationId xmlns:a16="http://schemas.microsoft.com/office/drawing/2014/main" id="{DED69572-1D99-4598-A56C-17416F230F19}"/>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4" name="直線コネクタ 713">
          <a:extLst>
            <a:ext uri="{FF2B5EF4-FFF2-40B4-BE49-F238E27FC236}">
              <a16:creationId xmlns:a16="http://schemas.microsoft.com/office/drawing/2014/main" id="{258437C9-F4A0-4906-894C-1AB301D8F07D}"/>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5" name="【庁舎】&#10;一人当たり面積最大値テキスト">
          <a:extLst>
            <a:ext uri="{FF2B5EF4-FFF2-40B4-BE49-F238E27FC236}">
              <a16:creationId xmlns:a16="http://schemas.microsoft.com/office/drawing/2014/main" id="{8526211E-9449-4100-8AC6-C85B5BD0536C}"/>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16" name="直線コネクタ 715">
          <a:extLst>
            <a:ext uri="{FF2B5EF4-FFF2-40B4-BE49-F238E27FC236}">
              <a16:creationId xmlns:a16="http://schemas.microsoft.com/office/drawing/2014/main" id="{DBF4A040-3F1E-4BC3-B8A8-488B615E267C}"/>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717" name="【庁舎】&#10;一人当たり面積平均値テキスト">
          <a:extLst>
            <a:ext uri="{FF2B5EF4-FFF2-40B4-BE49-F238E27FC236}">
              <a16:creationId xmlns:a16="http://schemas.microsoft.com/office/drawing/2014/main" id="{BF1F6DAA-2CDD-407B-B87B-C9990C4D8334}"/>
            </a:ext>
          </a:extLst>
        </xdr:cNvPr>
        <xdr:cNvSpPr txBox="1"/>
      </xdr:nvSpPr>
      <xdr:spPr>
        <a:xfrm>
          <a:off x="22199600" y="18204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18" name="フローチャート: 判断 717">
          <a:extLst>
            <a:ext uri="{FF2B5EF4-FFF2-40B4-BE49-F238E27FC236}">
              <a16:creationId xmlns:a16="http://schemas.microsoft.com/office/drawing/2014/main" id="{98CCEE43-4DAE-41BD-99CE-610B8894F82D}"/>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19" name="フローチャート: 判断 718">
          <a:extLst>
            <a:ext uri="{FF2B5EF4-FFF2-40B4-BE49-F238E27FC236}">
              <a16:creationId xmlns:a16="http://schemas.microsoft.com/office/drawing/2014/main" id="{2B7957B6-EF22-4B05-81E4-246ACAB7B8AB}"/>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0" name="フローチャート: 判断 719">
          <a:extLst>
            <a:ext uri="{FF2B5EF4-FFF2-40B4-BE49-F238E27FC236}">
              <a16:creationId xmlns:a16="http://schemas.microsoft.com/office/drawing/2014/main" id="{D396B208-9E3F-4062-8253-F85041B7B99C}"/>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1" name="フローチャート: 判断 720">
          <a:extLst>
            <a:ext uri="{FF2B5EF4-FFF2-40B4-BE49-F238E27FC236}">
              <a16:creationId xmlns:a16="http://schemas.microsoft.com/office/drawing/2014/main" id="{63B952E9-9765-4798-9DA0-16FE63FA202C}"/>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2" name="フローチャート: 判断 721">
          <a:extLst>
            <a:ext uri="{FF2B5EF4-FFF2-40B4-BE49-F238E27FC236}">
              <a16:creationId xmlns:a16="http://schemas.microsoft.com/office/drawing/2014/main" id="{68BC64E0-7CFB-40FA-885B-001CE2399019}"/>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30225CE8-2D4F-4FAF-B661-7AD50AFD9D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57DBA19C-B415-4C0E-8ED0-F555E9D0DA3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B844287E-8325-4BE1-B261-BA60F5D2390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45A36267-6DDE-4BE1-AB91-C6D0F53BC63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92E20732-467B-4059-8B1D-A6B0E551ABE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142239</xdr:rowOff>
    </xdr:from>
    <xdr:to>
      <xdr:col>116</xdr:col>
      <xdr:colOff>114300</xdr:colOff>
      <xdr:row>101</xdr:row>
      <xdr:rowOff>72389</xdr:rowOff>
    </xdr:to>
    <xdr:sp macro="" textlink="">
      <xdr:nvSpPr>
        <xdr:cNvPr id="728" name="楕円 727">
          <a:extLst>
            <a:ext uri="{FF2B5EF4-FFF2-40B4-BE49-F238E27FC236}">
              <a16:creationId xmlns:a16="http://schemas.microsoft.com/office/drawing/2014/main" id="{4AD0EB8E-E34B-4ADA-9EB5-5A628AAA3815}"/>
            </a:ext>
          </a:extLst>
        </xdr:cNvPr>
        <xdr:cNvSpPr/>
      </xdr:nvSpPr>
      <xdr:spPr>
        <a:xfrm>
          <a:off x="22110700" y="172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57166</xdr:rowOff>
    </xdr:from>
    <xdr:ext cx="469744" cy="259045"/>
    <xdr:sp macro="" textlink="">
      <xdr:nvSpPr>
        <xdr:cNvPr id="729" name="【庁舎】&#10;一人当たり面積該当値テキスト">
          <a:extLst>
            <a:ext uri="{FF2B5EF4-FFF2-40B4-BE49-F238E27FC236}">
              <a16:creationId xmlns:a16="http://schemas.microsoft.com/office/drawing/2014/main" id="{A62F8930-F09A-4E5D-8D99-8B1115F91710}"/>
            </a:ext>
          </a:extLst>
        </xdr:cNvPr>
        <xdr:cNvSpPr txBox="1"/>
      </xdr:nvSpPr>
      <xdr:spPr>
        <a:xfrm>
          <a:off x="22199600" y="1720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15239</xdr:rowOff>
    </xdr:from>
    <xdr:to>
      <xdr:col>112</xdr:col>
      <xdr:colOff>38100</xdr:colOff>
      <xdr:row>101</xdr:row>
      <xdr:rowOff>116839</xdr:rowOff>
    </xdr:to>
    <xdr:sp macro="" textlink="">
      <xdr:nvSpPr>
        <xdr:cNvPr id="730" name="楕円 729">
          <a:extLst>
            <a:ext uri="{FF2B5EF4-FFF2-40B4-BE49-F238E27FC236}">
              <a16:creationId xmlns:a16="http://schemas.microsoft.com/office/drawing/2014/main" id="{497E2303-7020-4841-85FC-091A6309F9FF}"/>
            </a:ext>
          </a:extLst>
        </xdr:cNvPr>
        <xdr:cNvSpPr/>
      </xdr:nvSpPr>
      <xdr:spPr>
        <a:xfrm>
          <a:off x="21272500" y="173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21589</xdr:rowOff>
    </xdr:from>
    <xdr:to>
      <xdr:col>116</xdr:col>
      <xdr:colOff>63500</xdr:colOff>
      <xdr:row>101</xdr:row>
      <xdr:rowOff>66039</xdr:rowOff>
    </xdr:to>
    <xdr:cxnSp macro="">
      <xdr:nvCxnSpPr>
        <xdr:cNvPr id="731" name="直線コネクタ 730">
          <a:extLst>
            <a:ext uri="{FF2B5EF4-FFF2-40B4-BE49-F238E27FC236}">
              <a16:creationId xmlns:a16="http://schemas.microsoft.com/office/drawing/2014/main" id="{40FE190A-98B9-4ACE-8A60-1983AE2CFAE2}"/>
            </a:ext>
          </a:extLst>
        </xdr:cNvPr>
        <xdr:cNvCxnSpPr/>
      </xdr:nvCxnSpPr>
      <xdr:spPr>
        <a:xfrm flipV="1">
          <a:off x="21323300" y="17338039"/>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55880</xdr:rowOff>
    </xdr:from>
    <xdr:to>
      <xdr:col>107</xdr:col>
      <xdr:colOff>101600</xdr:colOff>
      <xdr:row>101</xdr:row>
      <xdr:rowOff>157480</xdr:rowOff>
    </xdr:to>
    <xdr:sp macro="" textlink="">
      <xdr:nvSpPr>
        <xdr:cNvPr id="732" name="楕円 731">
          <a:extLst>
            <a:ext uri="{FF2B5EF4-FFF2-40B4-BE49-F238E27FC236}">
              <a16:creationId xmlns:a16="http://schemas.microsoft.com/office/drawing/2014/main" id="{36176BF8-F56E-468A-A145-A390BAD8D3B5}"/>
            </a:ext>
          </a:extLst>
        </xdr:cNvPr>
        <xdr:cNvSpPr/>
      </xdr:nvSpPr>
      <xdr:spPr>
        <a:xfrm>
          <a:off x="203835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66039</xdr:rowOff>
    </xdr:from>
    <xdr:to>
      <xdr:col>111</xdr:col>
      <xdr:colOff>177800</xdr:colOff>
      <xdr:row>101</xdr:row>
      <xdr:rowOff>106680</xdr:rowOff>
    </xdr:to>
    <xdr:cxnSp macro="">
      <xdr:nvCxnSpPr>
        <xdr:cNvPr id="733" name="直線コネクタ 732">
          <a:extLst>
            <a:ext uri="{FF2B5EF4-FFF2-40B4-BE49-F238E27FC236}">
              <a16:creationId xmlns:a16="http://schemas.microsoft.com/office/drawing/2014/main" id="{0943F692-2E85-484B-A964-F26836B862A0}"/>
            </a:ext>
          </a:extLst>
        </xdr:cNvPr>
        <xdr:cNvCxnSpPr/>
      </xdr:nvCxnSpPr>
      <xdr:spPr>
        <a:xfrm flipV="1">
          <a:off x="20434300" y="17382489"/>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107950</xdr:rowOff>
    </xdr:from>
    <xdr:to>
      <xdr:col>102</xdr:col>
      <xdr:colOff>165100</xdr:colOff>
      <xdr:row>102</xdr:row>
      <xdr:rowOff>38100</xdr:rowOff>
    </xdr:to>
    <xdr:sp macro="" textlink="">
      <xdr:nvSpPr>
        <xdr:cNvPr id="734" name="楕円 733">
          <a:extLst>
            <a:ext uri="{FF2B5EF4-FFF2-40B4-BE49-F238E27FC236}">
              <a16:creationId xmlns:a16="http://schemas.microsoft.com/office/drawing/2014/main" id="{E9CB6D79-2373-4EDD-A02D-9090BC19E99A}"/>
            </a:ext>
          </a:extLst>
        </xdr:cNvPr>
        <xdr:cNvSpPr/>
      </xdr:nvSpPr>
      <xdr:spPr>
        <a:xfrm>
          <a:off x="19494500" y="1742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106680</xdr:rowOff>
    </xdr:from>
    <xdr:to>
      <xdr:col>107</xdr:col>
      <xdr:colOff>50800</xdr:colOff>
      <xdr:row>101</xdr:row>
      <xdr:rowOff>158750</xdr:rowOff>
    </xdr:to>
    <xdr:cxnSp macro="">
      <xdr:nvCxnSpPr>
        <xdr:cNvPr id="735" name="直線コネクタ 734">
          <a:extLst>
            <a:ext uri="{FF2B5EF4-FFF2-40B4-BE49-F238E27FC236}">
              <a16:creationId xmlns:a16="http://schemas.microsoft.com/office/drawing/2014/main" id="{208E51BF-D1E7-4BB8-80CE-1A1AE5202223}"/>
            </a:ext>
          </a:extLst>
        </xdr:cNvPr>
        <xdr:cNvCxnSpPr/>
      </xdr:nvCxnSpPr>
      <xdr:spPr>
        <a:xfrm flipV="1">
          <a:off x="19545300" y="1742313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137161</xdr:rowOff>
    </xdr:from>
    <xdr:to>
      <xdr:col>98</xdr:col>
      <xdr:colOff>38100</xdr:colOff>
      <xdr:row>102</xdr:row>
      <xdr:rowOff>67311</xdr:rowOff>
    </xdr:to>
    <xdr:sp macro="" textlink="">
      <xdr:nvSpPr>
        <xdr:cNvPr id="736" name="楕円 735">
          <a:extLst>
            <a:ext uri="{FF2B5EF4-FFF2-40B4-BE49-F238E27FC236}">
              <a16:creationId xmlns:a16="http://schemas.microsoft.com/office/drawing/2014/main" id="{4E11F3B9-2305-4978-BBF7-174D3A05CCBA}"/>
            </a:ext>
          </a:extLst>
        </xdr:cNvPr>
        <xdr:cNvSpPr/>
      </xdr:nvSpPr>
      <xdr:spPr>
        <a:xfrm>
          <a:off x="18605500" y="174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158750</xdr:rowOff>
    </xdr:from>
    <xdr:to>
      <xdr:col>102</xdr:col>
      <xdr:colOff>114300</xdr:colOff>
      <xdr:row>102</xdr:row>
      <xdr:rowOff>16511</xdr:rowOff>
    </xdr:to>
    <xdr:cxnSp macro="">
      <xdr:nvCxnSpPr>
        <xdr:cNvPr id="737" name="直線コネクタ 736">
          <a:extLst>
            <a:ext uri="{FF2B5EF4-FFF2-40B4-BE49-F238E27FC236}">
              <a16:creationId xmlns:a16="http://schemas.microsoft.com/office/drawing/2014/main" id="{5FBB7180-68F7-413B-AB82-68DE68628251}"/>
            </a:ext>
          </a:extLst>
        </xdr:cNvPr>
        <xdr:cNvCxnSpPr/>
      </xdr:nvCxnSpPr>
      <xdr:spPr>
        <a:xfrm flipV="1">
          <a:off x="18656300" y="1747520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738" name="n_1aveValue【庁舎】&#10;一人当たり面積">
          <a:extLst>
            <a:ext uri="{FF2B5EF4-FFF2-40B4-BE49-F238E27FC236}">
              <a16:creationId xmlns:a16="http://schemas.microsoft.com/office/drawing/2014/main" id="{F18CFD69-F94D-4C54-A6FA-9B6D22EE186F}"/>
            </a:ext>
          </a:extLst>
        </xdr:cNvPr>
        <xdr:cNvSpPr txBox="1"/>
      </xdr:nvSpPr>
      <xdr:spPr>
        <a:xfrm>
          <a:off x="21075727" y="183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739" name="n_2aveValue【庁舎】&#10;一人当たり面積">
          <a:extLst>
            <a:ext uri="{FF2B5EF4-FFF2-40B4-BE49-F238E27FC236}">
              <a16:creationId xmlns:a16="http://schemas.microsoft.com/office/drawing/2014/main" id="{DB38D15F-0115-4AC6-B18E-C4B506A77839}"/>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740" name="n_3aveValue【庁舎】&#10;一人当たり面積">
          <a:extLst>
            <a:ext uri="{FF2B5EF4-FFF2-40B4-BE49-F238E27FC236}">
              <a16:creationId xmlns:a16="http://schemas.microsoft.com/office/drawing/2014/main" id="{9FEEB0E5-4A50-4A85-A028-859C3F871BF2}"/>
            </a:ext>
          </a:extLst>
        </xdr:cNvPr>
        <xdr:cNvSpPr txBox="1"/>
      </xdr:nvSpPr>
      <xdr:spPr>
        <a:xfrm>
          <a:off x="19310427"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741" name="n_4aveValue【庁舎】&#10;一人当たり面積">
          <a:extLst>
            <a:ext uri="{FF2B5EF4-FFF2-40B4-BE49-F238E27FC236}">
              <a16:creationId xmlns:a16="http://schemas.microsoft.com/office/drawing/2014/main" id="{2371979A-F91F-4289-A664-41644CBBDFEA}"/>
            </a:ext>
          </a:extLst>
        </xdr:cNvPr>
        <xdr:cNvSpPr txBox="1"/>
      </xdr:nvSpPr>
      <xdr:spPr>
        <a:xfrm>
          <a:off x="18421427"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133366</xdr:rowOff>
    </xdr:from>
    <xdr:ext cx="469744" cy="259045"/>
    <xdr:sp macro="" textlink="">
      <xdr:nvSpPr>
        <xdr:cNvPr id="742" name="n_1mainValue【庁舎】&#10;一人当たり面積">
          <a:extLst>
            <a:ext uri="{FF2B5EF4-FFF2-40B4-BE49-F238E27FC236}">
              <a16:creationId xmlns:a16="http://schemas.microsoft.com/office/drawing/2014/main" id="{C11E3835-D952-4AC1-914D-E7DB22C7EA23}"/>
            </a:ext>
          </a:extLst>
        </xdr:cNvPr>
        <xdr:cNvSpPr txBox="1"/>
      </xdr:nvSpPr>
      <xdr:spPr>
        <a:xfrm>
          <a:off x="21075727" y="1710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2557</xdr:rowOff>
    </xdr:from>
    <xdr:ext cx="469744" cy="259045"/>
    <xdr:sp macro="" textlink="">
      <xdr:nvSpPr>
        <xdr:cNvPr id="743" name="n_2mainValue【庁舎】&#10;一人当たり面積">
          <a:extLst>
            <a:ext uri="{FF2B5EF4-FFF2-40B4-BE49-F238E27FC236}">
              <a16:creationId xmlns:a16="http://schemas.microsoft.com/office/drawing/2014/main" id="{2C02727D-C225-498E-9E3F-F36876867C72}"/>
            </a:ext>
          </a:extLst>
        </xdr:cNvPr>
        <xdr:cNvSpPr txBox="1"/>
      </xdr:nvSpPr>
      <xdr:spPr>
        <a:xfrm>
          <a:off x="20199427" y="1714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54627</xdr:rowOff>
    </xdr:from>
    <xdr:ext cx="469744" cy="259045"/>
    <xdr:sp macro="" textlink="">
      <xdr:nvSpPr>
        <xdr:cNvPr id="744" name="n_3mainValue【庁舎】&#10;一人当たり面積">
          <a:extLst>
            <a:ext uri="{FF2B5EF4-FFF2-40B4-BE49-F238E27FC236}">
              <a16:creationId xmlns:a16="http://schemas.microsoft.com/office/drawing/2014/main" id="{9A676656-E370-497F-BC35-EB6F09F12A93}"/>
            </a:ext>
          </a:extLst>
        </xdr:cNvPr>
        <xdr:cNvSpPr txBox="1"/>
      </xdr:nvSpPr>
      <xdr:spPr>
        <a:xfrm>
          <a:off x="19310427" y="1719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83838</xdr:rowOff>
    </xdr:from>
    <xdr:ext cx="469744" cy="259045"/>
    <xdr:sp macro="" textlink="">
      <xdr:nvSpPr>
        <xdr:cNvPr id="745" name="n_4mainValue【庁舎】&#10;一人当たり面積">
          <a:extLst>
            <a:ext uri="{FF2B5EF4-FFF2-40B4-BE49-F238E27FC236}">
              <a16:creationId xmlns:a16="http://schemas.microsoft.com/office/drawing/2014/main" id="{9A952282-E683-4F36-A042-6ADD09C2ACA6}"/>
            </a:ext>
          </a:extLst>
        </xdr:cNvPr>
        <xdr:cNvSpPr txBox="1"/>
      </xdr:nvSpPr>
      <xdr:spPr>
        <a:xfrm>
          <a:off x="18421427" y="1722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9EE991F7-59F8-417E-8B17-ED0FBADAEE2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F99A54F7-E341-4CD5-9A84-F69AE362B63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CA95EED9-19B5-4166-8108-0AB170264A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類似団体と比較して有形固定資産減価償却率が高くなっている施設は、体育館・プール、消防施設、庁舎で、低くなっている施設は、一般廃棄物処理施設、福祉施設、市民会館である。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面積等は、体育館・プール、福祉施設、市民会館及び庁舎の類型が類似団体平均を上回り、消防施設は平均を下回っているが、これらは急速な人口減少が影響している状況となっている。体育館・プールについては、町民プールの統廃合に取り組んでいるなか、老朽化が顕著であり、長寿命化が必要なプール施設については改修を行うなど老朽化対策にも取り組んでいる。本庁舎については耐震改修等を令和元年度から令和２年度の２か年で実施し、現庁舎の長寿命化及び防災機能の強化を図った。あわせて支所については機能の在り方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5,550
5,479
341.89
8,554,303
8,332,606
160,980
4,867,333
9,835,371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人口の減少や全国平均を上回る高齢化率（令和５年度末５２．７９％）に加え、町内に中心となる産業がないこと等により、財政基盤が弱く、類似団体内平均値をかなり下回っている。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安芸太田町中期財政運営方針（令和３年度～令和７年度）及び安芸太田町定員管理計画（令和３年度～令和７年度）の進捗による行政の効率化と長期総合計画に掲げた本町のめざす姿の実現に向け、活力あるまちづくりの展開を両立しつつ、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12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148872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148872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148872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本町は地方税等の自主財源に乏しく、更に少子高齢化、過疎化の進行が著しいため、町税収入額が減少している。令和５年度の比率は０．１ポイント上昇し９７．９％で、財政構造の硬直化が進んでいる。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行政改革の取り組みとして人員削減等での人件費抑制や事務改善により事務費の削減を行っているが、扶助費は物価高騰対策等の各種扶助費の減額は難しく、公債費はこれまでの大型事業の起債償還に役場本庁舎の耐震改修等の償還も相まって高止まりの状況が続いてい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64</xdr:row>
      <xdr:rowOff>139912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08690"/>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36406</xdr:rowOff>
    </xdr:from>
    <xdr:to>
      <xdr:col>19</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66306"/>
          <a:ext cx="8890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36406</xdr:rowOff>
    </xdr:from>
    <xdr:to>
      <xdr:col>15</xdr:col>
      <xdr:colOff>82550</xdr:colOff>
      <xdr:row>63</xdr:row>
      <xdr:rowOff>134408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66306"/>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134408</xdr:rowOff>
    </xdr:from>
    <xdr:to>
      <xdr:col>11</xdr:col>
      <xdr:colOff>31750</xdr:colOff>
      <xdr:row>66</xdr:row>
      <xdr:rowOff>18204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35758"/>
          <a:ext cx="889000" cy="3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61189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3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157056</xdr:rowOff>
    </xdr:from>
    <xdr:to>
      <xdr:col>15</xdr:col>
      <xdr:colOff>133350</xdr:colOff>
      <xdr:row>62</xdr:row>
      <xdr:rowOff>87206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71983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83608</xdr:rowOff>
    </xdr:from>
    <xdr:to>
      <xdr:col>11</xdr:col>
      <xdr:colOff>82550</xdr:colOff>
      <xdr:row>64</xdr:row>
      <xdr:rowOff>13758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169985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138854</xdr:rowOff>
    </xdr:from>
    <xdr:to>
      <xdr:col>7</xdr:col>
      <xdr:colOff>31750</xdr:colOff>
      <xdr:row>66</xdr:row>
      <xdr:rowOff>69004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53781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[514,387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人件費、物件費及び維持補修費の合計額の人口１人当たりの金額が類似団体平均を上回っているのは、主に人口減が要因となっている。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適正配置や安芸太田町中期財政運営方針及び安芸太田町定員管理計画の着実な推進により事業費等の更なる選択と集中を図る取組みや人件費等の経常的経費抑制を進め、コストの低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52732</xdr:rowOff>
    </xdr:from>
    <xdr:to>
      <xdr:col>23</xdr:col>
      <xdr:colOff>133350</xdr:colOff>
      <xdr:row>84</xdr:row>
      <xdr:rowOff>88430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54532"/>
          <a:ext cx="838200" cy="3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32823</xdr:rowOff>
    </xdr:from>
    <xdr:to>
      <xdr:col>19</xdr:col>
      <xdr:colOff>133350</xdr:colOff>
      <xdr:row>84</xdr:row>
      <xdr:rowOff>52732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34623"/>
          <a:ext cx="889000" cy="1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3361</xdr:rowOff>
    </xdr:from>
    <xdr:to>
      <xdr:col>15</xdr:col>
      <xdr:colOff>82550</xdr:colOff>
      <xdr:row>84</xdr:row>
      <xdr:rowOff>32823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05161"/>
          <a:ext cx="889000" cy="2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148963</xdr:rowOff>
    </xdr:from>
    <xdr:to>
      <xdr:col>11</xdr:col>
      <xdr:colOff>31750</xdr:colOff>
      <xdr:row>84</xdr:row>
      <xdr:rowOff>3361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79313"/>
          <a:ext cx="8890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37630</xdr:rowOff>
    </xdr:from>
    <xdr:to>
      <xdr:col>23</xdr:col>
      <xdr:colOff>184150</xdr:colOff>
      <xdr:row>84</xdr:row>
      <xdr:rowOff>139230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3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9707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1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1932</xdr:rowOff>
    </xdr:from>
    <xdr:to>
      <xdr:col>19</xdr:col>
      <xdr:colOff>184150</xdr:colOff>
      <xdr:row>84</xdr:row>
      <xdr:rowOff>103532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0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88309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90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153473</xdr:rowOff>
    </xdr:from>
    <xdr:to>
      <xdr:col>15</xdr:col>
      <xdr:colOff>133350</xdr:colOff>
      <xdr:row>84</xdr:row>
      <xdr:rowOff>83623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8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68400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7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124011</xdr:rowOff>
    </xdr:from>
    <xdr:to>
      <xdr:col>11</xdr:col>
      <xdr:colOff>82550</xdr:colOff>
      <xdr:row>84</xdr:row>
      <xdr:rowOff>54161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38938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4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98163</xdr:rowOff>
    </xdr:from>
    <xdr:to>
      <xdr:col>7</xdr:col>
      <xdr:colOff>31750</xdr:colOff>
      <xdr:row>84</xdr:row>
      <xdr:rowOff>28313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2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13090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1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安芸太田町定員適正化計画により、以前に比べ類似団体内平均値水準に近づく状況となっている。今後も安芸太田町定員管理計画を着実に推進するとともに、引き続き縮減に努める。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44148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65866"/>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658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87</xdr:row>
      <xdr:rowOff>10584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1182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33564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267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136875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1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本町は面積が広く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集落が広域に散在しているという地理的な条件、過疎高齢化、及び町村合併等の理由から元々職員数が多いが、安芸太田町定員管理計画に基づき、職員の年齢構成、人件費、さらには町の政策、行政課題等を総合的に考慮し、適正な定員管理に取り組む中で適正配置を行い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40725</xdr:rowOff>
    </xdr:from>
    <xdr:to>
      <xdr:col>81</xdr:col>
      <xdr:colOff>44450</xdr:colOff>
      <xdr:row>66</xdr:row>
      <xdr:rowOff>64855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35642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64855</xdr:rowOff>
    </xdr:from>
    <xdr:to>
      <xdr:col>77</xdr:col>
      <xdr:colOff>44450</xdr:colOff>
      <xdr:row>66</xdr:row>
      <xdr:rowOff>76919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38055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19007</xdr:rowOff>
    </xdr:from>
    <xdr:to>
      <xdr:col>72</xdr:col>
      <xdr:colOff>203200</xdr:colOff>
      <xdr:row>66</xdr:row>
      <xdr:rowOff>76919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33470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19007</xdr:rowOff>
    </xdr:from>
    <xdr:to>
      <xdr:col>68</xdr:col>
      <xdr:colOff>152400</xdr:colOff>
      <xdr:row>66</xdr:row>
      <xdr:rowOff>117941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1334707"/>
          <a:ext cx="889000" cy="9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161375</xdr:rowOff>
    </xdr:from>
    <xdr:to>
      <xdr:col>81</xdr:col>
      <xdr:colOff>95250</xdr:colOff>
      <xdr:row>66</xdr:row>
      <xdr:rowOff>91525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3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57252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20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14055</xdr:rowOff>
    </xdr:from>
    <xdr:to>
      <xdr:col>77</xdr:col>
      <xdr:colOff>95250</xdr:colOff>
      <xdr:row>66</xdr:row>
      <xdr:rowOff>115655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100432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16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26119</xdr:rowOff>
    </xdr:from>
    <xdr:to>
      <xdr:col>73</xdr:col>
      <xdr:colOff>44450</xdr:colOff>
      <xdr:row>66</xdr:row>
      <xdr:rowOff>127719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4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112496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2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139657</xdr:rowOff>
    </xdr:from>
    <xdr:to>
      <xdr:col>68</xdr:col>
      <xdr:colOff>203200</xdr:colOff>
      <xdr:row>66</xdr:row>
      <xdr:rowOff>69807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2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54584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37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67141</xdr:rowOff>
    </xdr:from>
    <xdr:to>
      <xdr:col>64</xdr:col>
      <xdr:colOff>152400</xdr:colOff>
      <xdr:row>66</xdr:row>
      <xdr:rowOff>168741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38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153518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46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８年度からの第１次安芸太田町行財政改革大綱に伴う起債抑制策により一時は改善傾向にあったが近年の大規模事業に伴う償還に役場本庁舎耐震改修事業の償還の開始もあいまって０．５ポイント悪化し、１２．６％と高止まりしており、依然として類似団体内平均値を上回っている状態である。中期財政運営方針に基づき、投資的経費の抑制などに取り組み、引き続き水準を抑え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56642</xdr:rowOff>
    </xdr:from>
    <xdr:to>
      <xdr:col>81</xdr:col>
      <xdr:colOff>44450</xdr:colOff>
      <xdr:row>43</xdr:row>
      <xdr:rowOff>104902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42899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56642</xdr:rowOff>
    </xdr:from>
    <xdr:to>
      <xdr:col>77</xdr:col>
      <xdr:colOff>44450</xdr:colOff>
      <xdr:row>43</xdr:row>
      <xdr:rowOff>75946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4289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75946</xdr:rowOff>
    </xdr:from>
    <xdr:to>
      <xdr:col>72</xdr:col>
      <xdr:colOff>203200</xdr:colOff>
      <xdr:row>43</xdr:row>
      <xdr:rowOff>85598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4482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85598</xdr:rowOff>
    </xdr:from>
    <xdr:to>
      <xdr:col>68</xdr:col>
      <xdr:colOff>152400</xdr:colOff>
      <xdr:row>43</xdr:row>
      <xdr:rowOff>104902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579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54102</xdr:rowOff>
    </xdr:from>
    <xdr:to>
      <xdr:col>81</xdr:col>
      <xdr:colOff>95250</xdr:colOff>
      <xdr:row>43</xdr:row>
      <xdr:rowOff>155702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26179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9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5842</xdr:rowOff>
    </xdr:from>
    <xdr:to>
      <xdr:col>77</xdr:col>
      <xdr:colOff>95250</xdr:colOff>
      <xdr:row>43</xdr:row>
      <xdr:rowOff>107442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92219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6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25146</xdr:rowOff>
    </xdr:from>
    <xdr:to>
      <xdr:col>73</xdr:col>
      <xdr:colOff>44450</xdr:colOff>
      <xdr:row>43</xdr:row>
      <xdr:rowOff>126746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111523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34798</xdr:rowOff>
    </xdr:from>
    <xdr:to>
      <xdr:col>68</xdr:col>
      <xdr:colOff>203200</xdr:colOff>
      <xdr:row>43</xdr:row>
      <xdr:rowOff>136398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121175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54102</xdr:rowOff>
    </xdr:from>
    <xdr:to>
      <xdr:col>64</xdr:col>
      <xdr:colOff>152400</xdr:colOff>
      <xdr:row>43</xdr:row>
      <xdr:rowOff>155702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140479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将来負担比率は１．１％となり、昨年度より大幅に改善している。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近年の大型公共事業に伴う大規模な起債償還に対応する公債費の増加等や、今後の起債借入によっては将来負担比率は悪化することが予測される。中期財政運営方針を基に、計画的な起債借入と、償還額に見合った施策展開をしていく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103324</xdr:rowOff>
    </xdr:from>
    <xdr:to>
      <xdr:col>81</xdr:col>
      <xdr:colOff>44450</xdr:colOff>
      <xdr:row>14</xdr:row>
      <xdr:rowOff>76654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33217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76654</xdr:rowOff>
    </xdr:from>
    <xdr:to>
      <xdr:col>77</xdr:col>
      <xdr:colOff>44450</xdr:colOff>
      <xdr:row>15</xdr:row>
      <xdr:rowOff>79284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76954"/>
          <a:ext cx="889000" cy="17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79284</xdr:rowOff>
    </xdr:from>
    <xdr:to>
      <xdr:col>72</xdr:col>
      <xdr:colOff>203200</xdr:colOff>
      <xdr:row>17</xdr:row>
      <xdr:rowOff>29391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651034"/>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29391</xdr:rowOff>
    </xdr:from>
    <xdr:to>
      <xdr:col>68</xdr:col>
      <xdr:colOff>152400</xdr:colOff>
      <xdr:row>19</xdr:row>
      <xdr:rowOff>131173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944041"/>
          <a:ext cx="889000" cy="44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52524</xdr:rowOff>
    </xdr:from>
    <xdr:to>
      <xdr:col>81</xdr:col>
      <xdr:colOff>95250</xdr:colOff>
      <xdr:row>13</xdr:row>
      <xdr:rowOff>154124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28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24601</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25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25854</xdr:rowOff>
    </xdr:from>
    <xdr:to>
      <xdr:col>77</xdr:col>
      <xdr:colOff>95250</xdr:colOff>
      <xdr:row>14</xdr:row>
      <xdr:rowOff>127454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112231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12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28484</xdr:rowOff>
    </xdr:from>
    <xdr:to>
      <xdr:col>73</xdr:col>
      <xdr:colOff>44450</xdr:colOff>
      <xdr:row>15</xdr:row>
      <xdr:rowOff>130084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114861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8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150041</xdr:rowOff>
    </xdr:from>
    <xdr:to>
      <xdr:col>68</xdr:col>
      <xdr:colOff>203200</xdr:colOff>
      <xdr:row>17</xdr:row>
      <xdr:rowOff>80191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8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64968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97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80373</xdr:rowOff>
    </xdr:from>
    <xdr:to>
      <xdr:col>64</xdr:col>
      <xdr:colOff>152400</xdr:colOff>
      <xdr:row>20</xdr:row>
      <xdr:rowOff>10523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33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166750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4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5,550
5,479
341.89
8,554,303
8,332,606
160,980
4,867,333
9,835,371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５年度は、定員管理計画を踏まえた職員の採用計画を実施した。給与制度面では基本方針として、人事院勧告を尊重し、初任給及び若年層の給料月額について、月例級は民間給与との較差３，８６９円０．９６％を引上げ、ボーナスは０．１月分引き上げた。前年度より０．６ポイント減少し、類似団体平均値を０．５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引き続き、組織機能の効率化と強化を図る適正な定員管理に努める。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52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53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153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82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物件費に充当した一般財源は対前年度から０．７ポイント増加しており、類似団体内平均値を０．６ポイント下回っている。人口当たりの公共施設が過多であるという問題があるため、安芸太田町公共施設等総合管理計画に基づき、施設の解体や有効活用等の適正配置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28702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113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90424</xdr:rowOff>
    </xdr:from>
    <xdr:to>
      <xdr:col>78</xdr:col>
      <xdr:colOff>69850</xdr:colOff>
      <xdr:row>17</xdr:row>
      <xdr:rowOff>28702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336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90424</xdr:rowOff>
    </xdr:from>
    <xdr:to>
      <xdr:col>73</xdr:col>
      <xdr:colOff>180975</xdr:colOff>
      <xdr:row>17</xdr:row>
      <xdr:rowOff>147574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336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147574</xdr:rowOff>
    </xdr:from>
    <xdr:to>
      <xdr:col>69</xdr:col>
      <xdr:colOff>92075</xdr:colOff>
      <xdr:row>18</xdr:row>
      <xdr:rowOff>154432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6222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133875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0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149352</xdr:rowOff>
    </xdr:from>
    <xdr:to>
      <xdr:col>78</xdr:col>
      <xdr:colOff>120650</xdr:colOff>
      <xdr:row>17</xdr:row>
      <xdr:rowOff>79502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64279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7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39624</xdr:rowOff>
    </xdr:from>
    <xdr:to>
      <xdr:col>74</xdr:col>
      <xdr:colOff>31750</xdr:colOff>
      <xdr:row>16</xdr:row>
      <xdr:rowOff>141224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151401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96774</xdr:rowOff>
    </xdr:from>
    <xdr:to>
      <xdr:col>69</xdr:col>
      <xdr:colOff>142875</xdr:colOff>
      <xdr:row>18</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11701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103632</xdr:rowOff>
    </xdr:from>
    <xdr:to>
      <xdr:col>65</xdr:col>
      <xdr:colOff>53975</xdr:colOff>
      <xdr:row>19</xdr:row>
      <xdr:rowOff>33782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18559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２．０ポイント下回り、類似団体内でも最小値に近い数値となっている。人口減少もあり対象者数の増加傾向はないものの、費用面では横ばいの状況である。引き続き各種手当等の資格審査の適正な運用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29028</xdr:rowOff>
    </xdr:from>
    <xdr:to>
      <xdr:col>24</xdr:col>
      <xdr:colOff>25400</xdr:colOff>
      <xdr:row>62</xdr:row>
      <xdr:rowOff>45357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873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115405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29028</xdr:rowOff>
    </xdr:from>
    <xdr:to>
      <xdr:col>24</xdr:col>
      <xdr:colOff>114300</xdr:colOff>
      <xdr:row>54</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8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54</xdr:row>
      <xdr:rowOff>159657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016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383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類似団体内平均値より０．６ポイント上回っており、前年度比においても０．６ポイント上回っている。各特別会計への繰出金が大きな要因となっているが、引き続き各事業の経費節減を行う中で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56</xdr:row>
      <xdr:rowOff>27940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83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149860</xdr:rowOff>
    </xdr:from>
    <xdr:to>
      <xdr:col>78</xdr:col>
      <xdr:colOff>69850</xdr:colOff>
      <xdr:row>56</xdr:row>
      <xdr:rowOff>27940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081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149860</xdr:rowOff>
    </xdr:from>
    <xdr:to>
      <xdr:col>73</xdr:col>
      <xdr:colOff>180975</xdr:colOff>
      <xdr:row>55</xdr:row>
      <xdr:rowOff>24130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408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24130</xdr:rowOff>
    </xdr:from>
    <xdr:to>
      <xdr:col>69</xdr:col>
      <xdr:colOff>92075</xdr:colOff>
      <xdr:row>56</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4538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99060</xdr:rowOff>
    </xdr:from>
    <xdr:to>
      <xdr:col>74</xdr:col>
      <xdr:colOff>31750</xdr:colOff>
      <xdr:row>55</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39387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内平均値を４．４ポイント上回っており、対前年度では、１．８ポイント増加している。補助費等その他に係る経費が多額となっているのは、後期高齢者医療費等の社会保障関係経費が主な要因となっており、介護予防の推進等により経費の節減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140716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7352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21844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527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143002</xdr:rowOff>
    </xdr:from>
    <xdr:to>
      <xdr:col>69</xdr:col>
      <xdr:colOff>92075</xdr:colOff>
      <xdr:row>38</xdr:row>
      <xdr:rowOff>21844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486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89916</xdr:rowOff>
    </xdr:from>
    <xdr:to>
      <xdr:col>82</xdr:col>
      <xdr:colOff>158750</xdr:colOff>
      <xdr:row>39</xdr:row>
      <xdr:rowOff>20066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61993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１ポイント増加している。近年大型の整備事業が集中し、今後順次償還が始まるため、公債費は高止まりすることが予測される。中期財政運営方針に基づき、計画的な起債借入と償還額に見合った施策展開をし、地方債の新規発行を伴う各種事業を抑制す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123189</xdr:rowOff>
    </xdr:from>
    <xdr:to>
      <xdr:col>24</xdr:col>
      <xdr:colOff>25400</xdr:colOff>
      <xdr:row>78</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4962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39370</xdr:rowOff>
    </xdr:from>
    <xdr:to>
      <xdr:col>19</xdr:col>
      <xdr:colOff>187325</xdr:colOff>
      <xdr:row>78</xdr:row>
      <xdr:rowOff>123189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4124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16511</xdr:rowOff>
    </xdr:from>
    <xdr:to>
      <xdr:col>15</xdr:col>
      <xdr:colOff>98425</xdr:colOff>
      <xdr:row>78</xdr:row>
      <xdr:rowOff>39370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3896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16511</xdr:rowOff>
    </xdr:from>
    <xdr:to>
      <xdr:col>11</xdr:col>
      <xdr:colOff>9525</xdr:colOff>
      <xdr:row>78</xdr:row>
      <xdr:rowOff>73661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896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72389</xdr:rowOff>
    </xdr:from>
    <xdr:to>
      <xdr:col>20</xdr:col>
      <xdr:colOff>38100</xdr:colOff>
      <xdr:row>79</xdr:row>
      <xdr:rowOff>2539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158766</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53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160020</xdr:rowOff>
    </xdr:from>
    <xdr:to>
      <xdr:col>15</xdr:col>
      <xdr:colOff>149225</xdr:colOff>
      <xdr:row>78</xdr:row>
      <xdr:rowOff>90170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74947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137161</xdr:rowOff>
    </xdr:from>
    <xdr:to>
      <xdr:col>11</xdr:col>
      <xdr:colOff>60325</xdr:colOff>
      <xdr:row>78</xdr:row>
      <xdr:rowOff>67311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52088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公債費以外の経費については、類似団体内平均値より０．７ポイント下回っており、対前年度は０ポイントだった。引き続き選択と集中による事業コスト縮減化等に努める。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142239</xdr:rowOff>
    </xdr:from>
    <xdr:to>
      <xdr:col>82</xdr:col>
      <xdr:colOff>107950</xdr:colOff>
      <xdr:row>77</xdr:row>
      <xdr:rowOff>142239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438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149861</xdr:rowOff>
    </xdr:from>
    <xdr:to>
      <xdr:col>78</xdr:col>
      <xdr:colOff>69850</xdr:colOff>
      <xdr:row>77</xdr:row>
      <xdr:rowOff>142239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08611"/>
          <a:ext cx="889000" cy="33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77</xdr:row>
      <xdr:rowOff>85089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08611"/>
          <a:ext cx="889000" cy="27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85089</xdr:rowOff>
    </xdr:from>
    <xdr:to>
      <xdr:col>69</xdr:col>
      <xdr:colOff>92075</xdr:colOff>
      <xdr:row>79</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867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63516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91439</xdr:rowOff>
    </xdr:from>
    <xdr:to>
      <xdr:col>78</xdr:col>
      <xdr:colOff>120650</xdr:colOff>
      <xdr:row>78</xdr:row>
      <xdr:rowOff>21589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99060</xdr:rowOff>
    </xdr:from>
    <xdr:to>
      <xdr:col>74</xdr:col>
      <xdr:colOff>31750</xdr:colOff>
      <xdr:row>76</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39387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34289</xdr:rowOff>
    </xdr:from>
    <xdr:to>
      <xdr:col>69</xdr:col>
      <xdr:colOff>142875</xdr:colOff>
      <xdr:row>77</xdr:row>
      <xdr:rowOff>135889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xdr:rowOff>
    </xdr:from>
    <xdr:to>
      <xdr:col>65</xdr:col>
      <xdr:colOff>53975</xdr:colOff>
      <xdr:row>79</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97807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110747</xdr:rowOff>
    </xdr:from>
    <xdr:to>
      <xdr:col>29</xdr:col>
      <xdr:colOff>127000</xdr:colOff>
      <xdr:row>14</xdr:row>
      <xdr:rowOff>148740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558672"/>
          <a:ext cx="647700" cy="37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110076</xdr:rowOff>
    </xdr:from>
    <xdr:to>
      <xdr:col>26</xdr:col>
      <xdr:colOff>50800</xdr:colOff>
      <xdr:row>14</xdr:row>
      <xdr:rowOff>110747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58001"/>
          <a:ext cx="698500" cy="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110076</xdr:rowOff>
    </xdr:from>
    <xdr:to>
      <xdr:col>22</xdr:col>
      <xdr:colOff>114300</xdr:colOff>
      <xdr:row>15</xdr:row>
      <xdr:rowOff>4288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58001"/>
          <a:ext cx="698500" cy="65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4288</xdr:rowOff>
    </xdr:from>
    <xdr:to>
      <xdr:col>18</xdr:col>
      <xdr:colOff>177800</xdr:colOff>
      <xdr:row>15</xdr:row>
      <xdr:rowOff>22393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23663"/>
          <a:ext cx="698500" cy="18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97940</xdr:rowOff>
    </xdr:from>
    <xdr:to>
      <xdr:col>29</xdr:col>
      <xdr:colOff>177800</xdr:colOff>
      <xdr:row>15</xdr:row>
      <xdr:rowOff>28090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45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114467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9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59947</xdr:rowOff>
    </xdr:from>
    <xdr:to>
      <xdr:col>26</xdr:col>
      <xdr:colOff>101600</xdr:colOff>
      <xdr:row>14</xdr:row>
      <xdr:rowOff>161547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7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274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7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59276</xdr:rowOff>
    </xdr:from>
    <xdr:to>
      <xdr:col>22</xdr:col>
      <xdr:colOff>165100</xdr:colOff>
      <xdr:row>14</xdr:row>
      <xdr:rowOff>160876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07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171053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124938</xdr:rowOff>
    </xdr:from>
    <xdr:to>
      <xdr:col>19</xdr:col>
      <xdr:colOff>38100</xdr:colOff>
      <xdr:row>15</xdr:row>
      <xdr:rowOff>55088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72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65265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4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143043</xdr:rowOff>
    </xdr:from>
    <xdr:to>
      <xdr:col>15</xdr:col>
      <xdr:colOff>101600</xdr:colOff>
      <xdr:row>15</xdr:row>
      <xdr:rowOff>73193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90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83370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5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228890</xdr:rowOff>
    </xdr:from>
    <xdr:to>
      <xdr:col>29</xdr:col>
      <xdr:colOff>127000</xdr:colOff>
      <xdr:row>33</xdr:row>
      <xdr:rowOff>252371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153440"/>
          <a:ext cx="647700" cy="23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252371</xdr:rowOff>
    </xdr:from>
    <xdr:to>
      <xdr:col>26</xdr:col>
      <xdr:colOff>50800</xdr:colOff>
      <xdr:row>33</xdr:row>
      <xdr:rowOff>321473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176921"/>
          <a:ext cx="698500" cy="69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321473</xdr:rowOff>
    </xdr:from>
    <xdr:to>
      <xdr:col>22</xdr:col>
      <xdr:colOff>114300</xdr:colOff>
      <xdr:row>34</xdr:row>
      <xdr:rowOff>73034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246023"/>
          <a:ext cx="698500" cy="94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26824</xdr:rowOff>
    </xdr:from>
    <xdr:to>
      <xdr:col>18</xdr:col>
      <xdr:colOff>177800</xdr:colOff>
      <xdr:row>34</xdr:row>
      <xdr:rowOff>73034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294274"/>
          <a:ext cx="698500" cy="46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178090</xdr:rowOff>
    </xdr:from>
    <xdr:to>
      <xdr:col>29</xdr:col>
      <xdr:colOff>177800</xdr:colOff>
      <xdr:row>33</xdr:row>
      <xdr:rowOff>279690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102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86667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01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201571</xdr:rowOff>
    </xdr:from>
    <xdr:to>
      <xdr:col>26</xdr:col>
      <xdr:colOff>101600</xdr:colOff>
      <xdr:row>33</xdr:row>
      <xdr:rowOff>303171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126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141898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894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270673</xdr:rowOff>
    </xdr:from>
    <xdr:to>
      <xdr:col>22</xdr:col>
      <xdr:colOff>165100</xdr:colOff>
      <xdr:row>34</xdr:row>
      <xdr:rowOff>29373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195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39550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596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22234</xdr:rowOff>
    </xdr:from>
    <xdr:to>
      <xdr:col>19</xdr:col>
      <xdr:colOff>38100</xdr:colOff>
      <xdr:row>34</xdr:row>
      <xdr:rowOff>123834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289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134011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05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318924</xdr:rowOff>
    </xdr:from>
    <xdr:to>
      <xdr:col>15</xdr:col>
      <xdr:colOff>101600</xdr:colOff>
      <xdr:row>34</xdr:row>
      <xdr:rowOff>77624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243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87801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01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5,550
5,479
341.89
8,554,303
8,332,606
160,980
4,867,333
9,835,371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149263</xdr:rowOff>
    </xdr:from>
    <xdr:to>
      <xdr:col>24</xdr:col>
      <xdr:colOff>63500</xdr:colOff>
      <xdr:row>30</xdr:row>
      <xdr:rowOff>154285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292763"/>
          <a:ext cx="838200" cy="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149263</xdr:rowOff>
    </xdr:from>
    <xdr:to>
      <xdr:col>19</xdr:col>
      <xdr:colOff>177800</xdr:colOff>
      <xdr:row>31</xdr:row>
      <xdr:rowOff>20675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29276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20675</xdr:rowOff>
    </xdr:from>
    <xdr:to>
      <xdr:col>15</xdr:col>
      <xdr:colOff>50800</xdr:colOff>
      <xdr:row>31</xdr:row>
      <xdr:rowOff>30323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35625"/>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30323</xdr:rowOff>
    </xdr:from>
    <xdr:to>
      <xdr:col>10</xdr:col>
      <xdr:colOff>114300</xdr:colOff>
      <xdr:row>31</xdr:row>
      <xdr:rowOff>150406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345273"/>
          <a:ext cx="889000" cy="12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103485</xdr:rowOff>
    </xdr:from>
    <xdr:to>
      <xdr:col>24</xdr:col>
      <xdr:colOff>114300</xdr:colOff>
      <xdr:row>31</xdr:row>
      <xdr:rowOff>33635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4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56512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0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98463</xdr:rowOff>
    </xdr:from>
    <xdr:to>
      <xdr:col>20</xdr:col>
      <xdr:colOff>38100</xdr:colOff>
      <xdr:row>31</xdr:row>
      <xdr:rowOff>28613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45140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1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141325</xdr:rowOff>
    </xdr:from>
    <xdr:to>
      <xdr:col>15</xdr:col>
      <xdr:colOff>101600</xdr:colOff>
      <xdr:row>31</xdr:row>
      <xdr:rowOff>71475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88002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6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150973</xdr:rowOff>
    </xdr:from>
    <xdr:to>
      <xdr:col>10</xdr:col>
      <xdr:colOff>165100</xdr:colOff>
      <xdr:row>31</xdr:row>
      <xdr:rowOff>81123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2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97650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06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99606</xdr:rowOff>
    </xdr:from>
    <xdr:to>
      <xdr:col>6</xdr:col>
      <xdr:colOff>38100</xdr:colOff>
      <xdr:row>32</xdr:row>
      <xdr:rowOff>29756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1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46283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18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67345</xdr:rowOff>
    </xdr:from>
    <xdr:to>
      <xdr:col>24</xdr:col>
      <xdr:colOff>63500</xdr:colOff>
      <xdr:row>57</xdr:row>
      <xdr:rowOff>87615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39995"/>
          <a:ext cx="8382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87615</xdr:rowOff>
    </xdr:from>
    <xdr:to>
      <xdr:col>19</xdr:col>
      <xdr:colOff>177800</xdr:colOff>
      <xdr:row>57</xdr:row>
      <xdr:rowOff>113313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60265"/>
          <a:ext cx="889000" cy="2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113313</xdr:rowOff>
    </xdr:from>
    <xdr:to>
      <xdr:col>15</xdr:col>
      <xdr:colOff>50800</xdr:colOff>
      <xdr:row>57</xdr:row>
      <xdr:rowOff>134367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85963"/>
          <a:ext cx="889000" cy="2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95833</xdr:rowOff>
    </xdr:from>
    <xdr:to>
      <xdr:col>10</xdr:col>
      <xdr:colOff>114300</xdr:colOff>
      <xdr:row>57</xdr:row>
      <xdr:rowOff>134367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68483"/>
          <a:ext cx="889000" cy="3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16545</xdr:rowOff>
    </xdr:from>
    <xdr:to>
      <xdr:col>24</xdr:col>
      <xdr:colOff>114300</xdr:colOff>
      <xdr:row>57</xdr:row>
      <xdr:rowOff>118145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8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39422</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4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36815</xdr:rowOff>
    </xdr:from>
    <xdr:to>
      <xdr:col>20</xdr:col>
      <xdr:colOff>38100</xdr:colOff>
      <xdr:row>57</xdr:row>
      <xdr:rowOff>138415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154942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8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62513</xdr:rowOff>
    </xdr:from>
    <xdr:to>
      <xdr:col>15</xdr:col>
      <xdr:colOff>101600</xdr:colOff>
      <xdr:row>57</xdr:row>
      <xdr:rowOff>164113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9190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1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83567</xdr:rowOff>
    </xdr:from>
    <xdr:to>
      <xdr:col>10</xdr:col>
      <xdr:colOff>165100</xdr:colOff>
      <xdr:row>58</xdr:row>
      <xdr:rowOff>13717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30244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3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45033</xdr:rowOff>
    </xdr:from>
    <xdr:to>
      <xdr:col>6</xdr:col>
      <xdr:colOff>38100</xdr:colOff>
      <xdr:row>57</xdr:row>
      <xdr:rowOff>146633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163160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9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106896</xdr:rowOff>
    </xdr:from>
    <xdr:to>
      <xdr:col>24</xdr:col>
      <xdr:colOff>63500</xdr:colOff>
      <xdr:row>73</xdr:row>
      <xdr:rowOff>158521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279846"/>
          <a:ext cx="838200" cy="39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41726</xdr:rowOff>
    </xdr:from>
    <xdr:to>
      <xdr:col>19</xdr:col>
      <xdr:colOff>177800</xdr:colOff>
      <xdr:row>73</xdr:row>
      <xdr:rowOff>158521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557576"/>
          <a:ext cx="889000" cy="1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41726</xdr:rowOff>
    </xdr:from>
    <xdr:to>
      <xdr:col>15</xdr:col>
      <xdr:colOff>50800</xdr:colOff>
      <xdr:row>74</xdr:row>
      <xdr:rowOff>28715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557576"/>
          <a:ext cx="889000" cy="15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28715</xdr:rowOff>
    </xdr:from>
    <xdr:to>
      <xdr:col>10</xdr:col>
      <xdr:colOff>114300</xdr:colOff>
      <xdr:row>75</xdr:row>
      <xdr:rowOff>151454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716015"/>
          <a:ext cx="889000" cy="29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56096</xdr:rowOff>
    </xdr:from>
    <xdr:to>
      <xdr:col>24</xdr:col>
      <xdr:colOff>114300</xdr:colOff>
      <xdr:row>71</xdr:row>
      <xdr:rowOff>157696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2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9123</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18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107721</xdr:rowOff>
    </xdr:from>
    <xdr:to>
      <xdr:col>20</xdr:col>
      <xdr:colOff>38100</xdr:colOff>
      <xdr:row>74</xdr:row>
      <xdr:rowOff>37871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62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54398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39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162376</xdr:rowOff>
    </xdr:from>
    <xdr:to>
      <xdr:col>15</xdr:col>
      <xdr:colOff>101600</xdr:colOff>
      <xdr:row>73</xdr:row>
      <xdr:rowOff>92526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5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109053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28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149365</xdr:rowOff>
    </xdr:from>
    <xdr:to>
      <xdr:col>10</xdr:col>
      <xdr:colOff>165100</xdr:colOff>
      <xdr:row>74</xdr:row>
      <xdr:rowOff>79515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6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96042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44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100654</xdr:rowOff>
    </xdr:from>
    <xdr:to>
      <xdr:col>6</xdr:col>
      <xdr:colOff>38100</xdr:colOff>
      <xdr:row>76</xdr:row>
      <xdr:rowOff>30804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95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47331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73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134021</xdr:rowOff>
    </xdr:from>
    <xdr:to>
      <xdr:col>24</xdr:col>
      <xdr:colOff>63500</xdr:colOff>
      <xdr:row>97</xdr:row>
      <xdr:rowOff>43213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93221"/>
          <a:ext cx="838200" cy="8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77164</xdr:rowOff>
    </xdr:from>
    <xdr:to>
      <xdr:col>19</xdr:col>
      <xdr:colOff>177800</xdr:colOff>
      <xdr:row>97</xdr:row>
      <xdr:rowOff>43213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36364"/>
          <a:ext cx="889000" cy="13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77164</xdr:rowOff>
    </xdr:from>
    <xdr:to>
      <xdr:col>15</xdr:col>
      <xdr:colOff>50800</xdr:colOff>
      <xdr:row>97</xdr:row>
      <xdr:rowOff>152812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36364"/>
          <a:ext cx="889000" cy="24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152812</xdr:rowOff>
    </xdr:from>
    <xdr:to>
      <xdr:col>10</xdr:col>
      <xdr:colOff>114300</xdr:colOff>
      <xdr:row>98</xdr:row>
      <xdr:rowOff>30310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83462"/>
          <a:ext cx="889000" cy="4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83221</xdr:rowOff>
    </xdr:from>
    <xdr:to>
      <xdr:col>24</xdr:col>
      <xdr:colOff>114300</xdr:colOff>
      <xdr:row>97</xdr:row>
      <xdr:rowOff>13371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4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106098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9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163863</xdr:rowOff>
    </xdr:from>
    <xdr:to>
      <xdr:col>20</xdr:col>
      <xdr:colOff>38100</xdr:colOff>
      <xdr:row>97</xdr:row>
      <xdr:rowOff>94013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85140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26364</xdr:rowOff>
    </xdr:from>
    <xdr:to>
      <xdr:col>15</xdr:col>
      <xdr:colOff>101600</xdr:colOff>
      <xdr:row>96</xdr:row>
      <xdr:rowOff>127964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119091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7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102012</xdr:rowOff>
    </xdr:from>
    <xdr:to>
      <xdr:col>10</xdr:col>
      <xdr:colOff>165100</xdr:colOff>
      <xdr:row>98</xdr:row>
      <xdr:rowOff>32162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23289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2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150960</xdr:rowOff>
    </xdr:from>
    <xdr:to>
      <xdr:col>6</xdr:col>
      <xdr:colOff>38100</xdr:colOff>
      <xdr:row>98</xdr:row>
      <xdr:rowOff>81110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72237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7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67525</xdr:rowOff>
    </xdr:from>
    <xdr:to>
      <xdr:col>55</xdr:col>
      <xdr:colOff>0</xdr:colOff>
      <xdr:row>34</xdr:row>
      <xdr:rowOff>99202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896825"/>
          <a:ext cx="8382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99202</xdr:rowOff>
    </xdr:from>
    <xdr:to>
      <xdr:col>50</xdr:col>
      <xdr:colOff>114300</xdr:colOff>
      <xdr:row>34</xdr:row>
      <xdr:rowOff>138119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28502"/>
          <a:ext cx="889000" cy="3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39808</xdr:rowOff>
    </xdr:from>
    <xdr:to>
      <xdr:col>45</xdr:col>
      <xdr:colOff>177800</xdr:colOff>
      <xdr:row>34</xdr:row>
      <xdr:rowOff>138119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697658"/>
          <a:ext cx="889000" cy="26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39808</xdr:rowOff>
    </xdr:from>
    <xdr:to>
      <xdr:col>41</xdr:col>
      <xdr:colOff>50800</xdr:colOff>
      <xdr:row>34</xdr:row>
      <xdr:rowOff>153354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697658"/>
          <a:ext cx="889000" cy="2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16725</xdr:rowOff>
    </xdr:from>
    <xdr:to>
      <xdr:col>55</xdr:col>
      <xdr:colOff>50800</xdr:colOff>
      <xdr:row>34</xdr:row>
      <xdr:rowOff>118325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4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39602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6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48402</xdr:rowOff>
    </xdr:from>
    <xdr:to>
      <xdr:col>50</xdr:col>
      <xdr:colOff>165100</xdr:colOff>
      <xdr:row>34</xdr:row>
      <xdr:rowOff>150002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7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166529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5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87319</xdr:rowOff>
    </xdr:from>
    <xdr:to>
      <xdr:col>46</xdr:col>
      <xdr:colOff>38100</xdr:colOff>
      <xdr:row>35</xdr:row>
      <xdr:rowOff>17469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1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33996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69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160458</xdr:rowOff>
    </xdr:from>
    <xdr:to>
      <xdr:col>41</xdr:col>
      <xdr:colOff>101600</xdr:colOff>
      <xdr:row>33</xdr:row>
      <xdr:rowOff>90608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107135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2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102554</xdr:rowOff>
    </xdr:from>
    <xdr:to>
      <xdr:col>36</xdr:col>
      <xdr:colOff>165100</xdr:colOff>
      <xdr:row>35</xdr:row>
      <xdr:rowOff>32704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3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49231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0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80776</xdr:rowOff>
    </xdr:from>
    <xdr:to>
      <xdr:col>55</xdr:col>
      <xdr:colOff>0</xdr:colOff>
      <xdr:row>58</xdr:row>
      <xdr:rowOff>84030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24876"/>
          <a:ext cx="838200" cy="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57127</xdr:rowOff>
    </xdr:from>
    <xdr:to>
      <xdr:col>50</xdr:col>
      <xdr:colOff>114300</xdr:colOff>
      <xdr:row>58</xdr:row>
      <xdr:rowOff>84030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01227"/>
          <a:ext cx="889000" cy="2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50402</xdr:rowOff>
    </xdr:from>
    <xdr:to>
      <xdr:col>45</xdr:col>
      <xdr:colOff>177800</xdr:colOff>
      <xdr:row>58</xdr:row>
      <xdr:rowOff>57127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94502"/>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50402</xdr:rowOff>
    </xdr:from>
    <xdr:to>
      <xdr:col>41</xdr:col>
      <xdr:colOff>50800</xdr:colOff>
      <xdr:row>58</xdr:row>
      <xdr:rowOff>88588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94502"/>
          <a:ext cx="889000" cy="3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29976</xdr:rowOff>
    </xdr:from>
    <xdr:to>
      <xdr:col>55</xdr:col>
      <xdr:colOff>50800</xdr:colOff>
      <xdr:row>58</xdr:row>
      <xdr:rowOff>131576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7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33230</xdr:rowOff>
    </xdr:from>
    <xdr:to>
      <xdr:col>50</xdr:col>
      <xdr:colOff>165100</xdr:colOff>
      <xdr:row>58</xdr:row>
      <xdr:rowOff>134830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125957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7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6327</xdr:rowOff>
    </xdr:from>
    <xdr:to>
      <xdr:col>46</xdr:col>
      <xdr:colOff>38100</xdr:colOff>
      <xdr:row>58</xdr:row>
      <xdr:rowOff>107927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5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124454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2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171052</xdr:rowOff>
    </xdr:from>
    <xdr:to>
      <xdr:col>41</xdr:col>
      <xdr:colOff>101600</xdr:colOff>
      <xdr:row>58</xdr:row>
      <xdr:rowOff>101202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117729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1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37788</xdr:rowOff>
    </xdr:from>
    <xdr:to>
      <xdr:col>36</xdr:col>
      <xdr:colOff>165100</xdr:colOff>
      <xdr:row>58</xdr:row>
      <xdr:rowOff>139388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130515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74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136590</xdr:rowOff>
    </xdr:from>
    <xdr:to>
      <xdr:col>55</xdr:col>
      <xdr:colOff>0</xdr:colOff>
      <xdr:row>78</xdr:row>
      <xdr:rowOff>138973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09690"/>
          <a:ext cx="8382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101206</xdr:rowOff>
    </xdr:from>
    <xdr:to>
      <xdr:col>50</xdr:col>
      <xdr:colOff>114300</xdr:colOff>
      <xdr:row>78</xdr:row>
      <xdr:rowOff>138973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74306"/>
          <a:ext cx="889000" cy="3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101206</xdr:rowOff>
    </xdr:from>
    <xdr:to>
      <xdr:col>45</xdr:col>
      <xdr:colOff>177800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74306"/>
          <a:ext cx="889000" cy="3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85790</xdr:rowOff>
    </xdr:from>
    <xdr:to>
      <xdr:col>55</xdr:col>
      <xdr:colOff>50800</xdr:colOff>
      <xdr:row>79</xdr:row>
      <xdr:rowOff>15940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88173</xdr:rowOff>
    </xdr:from>
    <xdr:to>
      <xdr:col>50</xdr:col>
      <xdr:colOff>165100</xdr:colOff>
      <xdr:row>79</xdr:row>
      <xdr:rowOff>18323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9450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5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50406</xdr:rowOff>
    </xdr:from>
    <xdr:to>
      <xdr:col>46</xdr:col>
      <xdr:colOff>38100</xdr:colOff>
      <xdr:row>78</xdr:row>
      <xdr:rowOff>152006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168533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9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65621</xdr:rowOff>
    </xdr:from>
    <xdr:to>
      <xdr:col>55</xdr:col>
      <xdr:colOff>0</xdr:colOff>
      <xdr:row>97</xdr:row>
      <xdr:rowOff>77504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96271"/>
          <a:ext cx="838200"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65621</xdr:rowOff>
    </xdr:from>
    <xdr:to>
      <xdr:col>50</xdr:col>
      <xdr:colOff>114300</xdr:colOff>
      <xdr:row>97</xdr:row>
      <xdr:rowOff>157429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96271"/>
          <a:ext cx="889000" cy="9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161570</xdr:rowOff>
    </xdr:from>
    <xdr:to>
      <xdr:col>45</xdr:col>
      <xdr:colOff>177800</xdr:colOff>
      <xdr:row>97</xdr:row>
      <xdr:rowOff>157429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49320"/>
          <a:ext cx="889000" cy="33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161570</xdr:rowOff>
    </xdr:from>
    <xdr:to>
      <xdr:col>41</xdr:col>
      <xdr:colOff>50800</xdr:colOff>
      <xdr:row>97</xdr:row>
      <xdr:rowOff>109652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449320"/>
          <a:ext cx="889000" cy="29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26704</xdr:rowOff>
    </xdr:from>
    <xdr:to>
      <xdr:col>55</xdr:col>
      <xdr:colOff>50800</xdr:colOff>
      <xdr:row>97</xdr:row>
      <xdr:rowOff>128304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49581</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0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14821</xdr:rowOff>
    </xdr:from>
    <xdr:to>
      <xdr:col>50</xdr:col>
      <xdr:colOff>165100</xdr:colOff>
      <xdr:row>97</xdr:row>
      <xdr:rowOff>116421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132948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2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106629</xdr:rowOff>
    </xdr:from>
    <xdr:to>
      <xdr:col>46</xdr:col>
      <xdr:colOff>38100</xdr:colOff>
      <xdr:row>98</xdr:row>
      <xdr:rowOff>36779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53306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1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110770</xdr:rowOff>
    </xdr:from>
    <xdr:to>
      <xdr:col>41</xdr:col>
      <xdr:colOff>101600</xdr:colOff>
      <xdr:row>96</xdr:row>
      <xdr:rowOff>40920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57447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17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58852</xdr:rowOff>
    </xdr:from>
    <xdr:to>
      <xdr:col>36</xdr:col>
      <xdr:colOff>165100</xdr:colOff>
      <xdr:row>97</xdr:row>
      <xdr:rowOff>160452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5529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6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19598</xdr:rowOff>
    </xdr:from>
    <xdr:to>
      <xdr:col>85</xdr:col>
      <xdr:colOff>127000</xdr:colOff>
      <xdr:row>38</xdr:row>
      <xdr:rowOff>137175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534698"/>
          <a:ext cx="838200" cy="11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71180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8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19598</xdr:rowOff>
    </xdr:from>
    <xdr:to>
      <xdr:col>81</xdr:col>
      <xdr:colOff>50800</xdr:colOff>
      <xdr:row>39</xdr:row>
      <xdr:rowOff>26565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534698"/>
          <a:ext cx="889000" cy="17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3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21155</xdr:rowOff>
    </xdr:from>
    <xdr:to>
      <xdr:col>76</xdr:col>
      <xdr:colOff>114300</xdr:colOff>
      <xdr:row>39</xdr:row>
      <xdr:rowOff>26565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07705"/>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165456</xdr:rowOff>
    </xdr:from>
    <xdr:to>
      <xdr:col>71</xdr:col>
      <xdr:colOff>177800</xdr:colOff>
      <xdr:row>39</xdr:row>
      <xdr:rowOff>21155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80556"/>
          <a:ext cx="889000" cy="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86375</xdr:rowOff>
    </xdr:from>
    <xdr:to>
      <xdr:col>85</xdr:col>
      <xdr:colOff>177800</xdr:colOff>
      <xdr:row>39</xdr:row>
      <xdr:rowOff>16525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109252</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5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140248</xdr:rowOff>
    </xdr:from>
    <xdr:to>
      <xdr:col>81</xdr:col>
      <xdr:colOff>101600</xdr:colOff>
      <xdr:row>38</xdr:row>
      <xdr:rowOff>70398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48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86925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2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147215</xdr:rowOff>
    </xdr:from>
    <xdr:to>
      <xdr:col>76</xdr:col>
      <xdr:colOff>165100</xdr:colOff>
      <xdr:row>39</xdr:row>
      <xdr:rowOff>77365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6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68492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5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141805</xdr:rowOff>
    </xdr:from>
    <xdr:to>
      <xdr:col>72</xdr:col>
      <xdr:colOff>38100</xdr:colOff>
      <xdr:row>39</xdr:row>
      <xdr:rowOff>71955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63082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4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114656</xdr:rowOff>
    </xdr:from>
    <xdr:to>
      <xdr:col>67</xdr:col>
      <xdr:colOff>101600</xdr:colOff>
      <xdr:row>39</xdr:row>
      <xdr:rowOff>44806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35933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2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28650</xdr:rowOff>
    </xdr:from>
    <xdr:to>
      <xdr:col>85</xdr:col>
      <xdr:colOff>127000</xdr:colOff>
      <xdr:row>74</xdr:row>
      <xdr:rowOff>51560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715950"/>
          <a:ext cx="838200" cy="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51560</xdr:rowOff>
    </xdr:from>
    <xdr:to>
      <xdr:col>81</xdr:col>
      <xdr:colOff>50800</xdr:colOff>
      <xdr:row>74</xdr:row>
      <xdr:rowOff>107373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738860"/>
          <a:ext cx="889000" cy="5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107373</xdr:rowOff>
    </xdr:from>
    <xdr:to>
      <xdr:col>76</xdr:col>
      <xdr:colOff>114300</xdr:colOff>
      <xdr:row>74</xdr:row>
      <xdr:rowOff>138976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794673"/>
          <a:ext cx="889000" cy="3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138976</xdr:rowOff>
    </xdr:from>
    <xdr:to>
      <xdr:col>71</xdr:col>
      <xdr:colOff>177800</xdr:colOff>
      <xdr:row>75</xdr:row>
      <xdr:rowOff>16774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826276"/>
          <a:ext cx="889000" cy="4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149300</xdr:rowOff>
    </xdr:from>
    <xdr:to>
      <xdr:col>85</xdr:col>
      <xdr:colOff>177800</xdr:colOff>
      <xdr:row>74</xdr:row>
      <xdr:rowOff>79450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6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727</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51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760</xdr:rowOff>
    </xdr:from>
    <xdr:to>
      <xdr:col>81</xdr:col>
      <xdr:colOff>101600</xdr:colOff>
      <xdr:row>74</xdr:row>
      <xdr:rowOff>102360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6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118887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56573</xdr:rowOff>
    </xdr:from>
    <xdr:to>
      <xdr:col>76</xdr:col>
      <xdr:colOff>165100</xdr:colOff>
      <xdr:row>74</xdr:row>
      <xdr:rowOff>158173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74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3250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51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88176</xdr:rowOff>
    </xdr:from>
    <xdr:to>
      <xdr:col>72</xdr:col>
      <xdr:colOff>38100</xdr:colOff>
      <xdr:row>75</xdr:row>
      <xdr:rowOff>18326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77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34853</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55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137424</xdr:rowOff>
    </xdr:from>
    <xdr:to>
      <xdr:col>67</xdr:col>
      <xdr:colOff>101600</xdr:colOff>
      <xdr:row>75</xdr:row>
      <xdr:rowOff>67574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82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84101</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59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53124</xdr:rowOff>
    </xdr:from>
    <xdr:to>
      <xdr:col>85</xdr:col>
      <xdr:colOff>127000</xdr:colOff>
      <xdr:row>97</xdr:row>
      <xdr:rowOff>86674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683774"/>
          <a:ext cx="838200" cy="3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39267</xdr:rowOff>
    </xdr:from>
    <xdr:to>
      <xdr:col>81</xdr:col>
      <xdr:colOff>50800</xdr:colOff>
      <xdr:row>97</xdr:row>
      <xdr:rowOff>86674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669917"/>
          <a:ext cx="889000" cy="4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39267</xdr:rowOff>
    </xdr:from>
    <xdr:to>
      <xdr:col>76</xdr:col>
      <xdr:colOff>114300</xdr:colOff>
      <xdr:row>97</xdr:row>
      <xdr:rowOff>161455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669917"/>
          <a:ext cx="889000" cy="12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161455</xdr:rowOff>
    </xdr:from>
    <xdr:to>
      <xdr:col>71</xdr:col>
      <xdr:colOff>177800</xdr:colOff>
      <xdr:row>98</xdr:row>
      <xdr:rowOff>82573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792105"/>
          <a:ext cx="889000" cy="9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2324</xdr:rowOff>
    </xdr:from>
    <xdr:to>
      <xdr:col>85</xdr:col>
      <xdr:colOff>177800</xdr:colOff>
      <xdr:row>97</xdr:row>
      <xdr:rowOff>103924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25201</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48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35874</xdr:rowOff>
    </xdr:from>
    <xdr:to>
      <xdr:col>81</xdr:col>
      <xdr:colOff>101600</xdr:colOff>
      <xdr:row>97</xdr:row>
      <xdr:rowOff>137474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6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154001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44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159917</xdr:rowOff>
    </xdr:from>
    <xdr:to>
      <xdr:col>76</xdr:col>
      <xdr:colOff>165100</xdr:colOff>
      <xdr:row>97</xdr:row>
      <xdr:rowOff>90067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1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106594</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39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110655</xdr:rowOff>
    </xdr:from>
    <xdr:to>
      <xdr:col>72</xdr:col>
      <xdr:colOff>38100</xdr:colOff>
      <xdr:row>98</xdr:row>
      <xdr:rowOff>40805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57332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31773</xdr:rowOff>
    </xdr:from>
    <xdr:to>
      <xdr:col>67</xdr:col>
      <xdr:colOff>101600</xdr:colOff>
      <xdr:row>98</xdr:row>
      <xdr:rowOff>133373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3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124500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133441</xdr:rowOff>
    </xdr:from>
    <xdr:to>
      <xdr:col>116</xdr:col>
      <xdr:colOff>63500</xdr:colOff>
      <xdr:row>58</xdr:row>
      <xdr:rowOff>133926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77541"/>
          <a:ext cx="8382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130853</xdr:rowOff>
    </xdr:from>
    <xdr:to>
      <xdr:col>111</xdr:col>
      <xdr:colOff>177800</xdr:colOff>
      <xdr:row>58</xdr:row>
      <xdr:rowOff>133926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74953"/>
          <a:ext cx="8890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125152</xdr:rowOff>
    </xdr:from>
    <xdr:to>
      <xdr:col>107</xdr:col>
      <xdr:colOff>50800</xdr:colOff>
      <xdr:row>58</xdr:row>
      <xdr:rowOff>130853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69252"/>
          <a:ext cx="889000" cy="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124004</xdr:rowOff>
    </xdr:from>
    <xdr:to>
      <xdr:col>102</xdr:col>
      <xdr:colOff>114300</xdr:colOff>
      <xdr:row>58</xdr:row>
      <xdr:rowOff>125152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68104"/>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166571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82641</xdr:rowOff>
    </xdr:from>
    <xdr:to>
      <xdr:col>116</xdr:col>
      <xdr:colOff>114300</xdr:colOff>
      <xdr:row>59</xdr:row>
      <xdr:rowOff>12791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83126</xdr:rowOff>
    </xdr:from>
    <xdr:to>
      <xdr:col>112</xdr:col>
      <xdr:colOff>38100</xdr:colOff>
      <xdr:row>59</xdr:row>
      <xdr:rowOff>13276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2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4403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1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80053</xdr:rowOff>
    </xdr:from>
    <xdr:to>
      <xdr:col>107</xdr:col>
      <xdr:colOff>101600</xdr:colOff>
      <xdr:row>59</xdr:row>
      <xdr:rowOff>10203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2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1330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74352</xdr:rowOff>
    </xdr:from>
    <xdr:to>
      <xdr:col>102</xdr:col>
      <xdr:colOff>165100</xdr:colOff>
      <xdr:row>59</xdr:row>
      <xdr:rowOff>4502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167079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73204</xdr:rowOff>
    </xdr:from>
    <xdr:to>
      <xdr:col>98</xdr:col>
      <xdr:colOff>38100</xdr:colOff>
      <xdr:row>59</xdr:row>
      <xdr:rowOff>3354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19881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9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82639</xdr:rowOff>
    </xdr:from>
    <xdr:to>
      <xdr:col>116</xdr:col>
      <xdr:colOff>63500</xdr:colOff>
      <xdr:row>72</xdr:row>
      <xdr:rowOff>94869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427039"/>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82639</xdr:rowOff>
    </xdr:from>
    <xdr:to>
      <xdr:col>111</xdr:col>
      <xdr:colOff>177800</xdr:colOff>
      <xdr:row>72</xdr:row>
      <xdr:rowOff>156959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427039"/>
          <a:ext cx="889000" cy="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156959</xdr:rowOff>
    </xdr:from>
    <xdr:to>
      <xdr:col>107</xdr:col>
      <xdr:colOff>50800</xdr:colOff>
      <xdr:row>73</xdr:row>
      <xdr:rowOff>50000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501359"/>
          <a:ext cx="889000" cy="6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167653</xdr:rowOff>
    </xdr:from>
    <xdr:to>
      <xdr:col>102</xdr:col>
      <xdr:colOff>114300</xdr:colOff>
      <xdr:row>73</xdr:row>
      <xdr:rowOff>50000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512053"/>
          <a:ext cx="889000" cy="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44069</xdr:rowOff>
    </xdr:from>
    <xdr:to>
      <xdr:col>116</xdr:col>
      <xdr:colOff>114300</xdr:colOff>
      <xdr:row>72</xdr:row>
      <xdr:rowOff>145669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38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66946</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23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31839</xdr:rowOff>
    </xdr:from>
    <xdr:to>
      <xdr:col>112</xdr:col>
      <xdr:colOff>38100</xdr:colOff>
      <xdr:row>72</xdr:row>
      <xdr:rowOff>133439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3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149966</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15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106159</xdr:rowOff>
    </xdr:from>
    <xdr:to>
      <xdr:col>107</xdr:col>
      <xdr:colOff>101600</xdr:colOff>
      <xdr:row>73</xdr:row>
      <xdr:rowOff>36309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4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52836</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22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170650</xdr:rowOff>
    </xdr:from>
    <xdr:to>
      <xdr:col>102</xdr:col>
      <xdr:colOff>165100</xdr:colOff>
      <xdr:row>73</xdr:row>
      <xdr:rowOff>100800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5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117327</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29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116853</xdr:rowOff>
    </xdr:from>
    <xdr:to>
      <xdr:col>98</xdr:col>
      <xdr:colOff>38100</xdr:colOff>
      <xdr:row>73</xdr:row>
      <xdr:rowOff>47003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46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63530</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223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人件費は引き続き類似団体中最高となっており、高止まりの傾向にある。主に人口減が要因だが会計年度任用職員制度導入等の影響により人件費が増加した。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道路の維持補修や橋梁点検に掛かる経費が多くを占めている。人口当たりの公共施設が過多であるという問題があるため、安芸太田町公共施設等総合管理計画に基づき、施設の解体等適正配置を進め、維持補修費が過大となることを防ぐ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病院事業会計補助金や広島市への消防事務の負担金が多額となっている。病院事業については、公立病院改革プランに基づく地域の医療機能の在り方や規模の見直しを検討し公営企業として自立・維持可能な経営基盤強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普通建設事業費は、旧</a:t>
          </a:r>
          <a:r>
            <a:rPr kumimoji="1" lang="en-US" altLang="ja-JP" sz="1300">
              <a:latin typeface="ＭＳ Ｐゴシック" panose="020B0600070205080204" pitchFamily="50" charset="-128"/>
              <a:ea typeface="ＭＳ Ｐゴシック" panose="020B0600070205080204" pitchFamily="50" charset="-128"/>
            </a:rPr>
            <a:t>JR</a:t>
          </a:r>
          <a:r>
            <a:rPr kumimoji="1" lang="ja-JP" altLang="en-US" sz="1300">
              <a:latin typeface="ＭＳ Ｐゴシック" panose="020B0600070205080204" pitchFamily="50" charset="-128"/>
              <a:ea typeface="ＭＳ Ｐゴシック" panose="020B0600070205080204" pitchFamily="50" charset="-128"/>
            </a:rPr>
            <a:t>滝山川橋梁撤去工事や加計中学校改修工事など大型事業があり、総額として高止まりしている状況がある。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公債費は、近年の大型事業の償還が始まり、今後数年は高止まりの状態であるため、起債対象事業費は、真に必要な事業規模など十分に精査の上、事業を行い起債の新規発行額の抑制に努める。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繰出金は、簡易水道事業や下水道事業において公営企業会計法適化への準備作業、管路の計画的な更新を進めているため、昨年度同様の住民一人当たりのコストとなっている。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5,550
5,479
341.89
8,554,303
8,332,606
160,980
4,867,333
9,835,371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142476</xdr:rowOff>
    </xdr:from>
    <xdr:to>
      <xdr:col>24</xdr:col>
      <xdr:colOff>63500</xdr:colOff>
      <xdr:row>33</xdr:row>
      <xdr:rowOff>161580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28876"/>
          <a:ext cx="838200" cy="19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161580</xdr:rowOff>
    </xdr:from>
    <xdr:to>
      <xdr:col>19</xdr:col>
      <xdr:colOff>177800</xdr:colOff>
      <xdr:row>34</xdr:row>
      <xdr:rowOff>47117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19430"/>
          <a:ext cx="889000" cy="5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47117</xdr:rowOff>
    </xdr:from>
    <xdr:to>
      <xdr:col>15</xdr:col>
      <xdr:colOff>50800</xdr:colOff>
      <xdr:row>34</xdr:row>
      <xdr:rowOff>95123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76417"/>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67364</xdr:rowOff>
    </xdr:from>
    <xdr:to>
      <xdr:col>10</xdr:col>
      <xdr:colOff>114300</xdr:colOff>
      <xdr:row>34</xdr:row>
      <xdr:rowOff>95123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9666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91676</xdr:rowOff>
    </xdr:from>
    <xdr:to>
      <xdr:col>24</xdr:col>
      <xdr:colOff>114300</xdr:colOff>
      <xdr:row>33</xdr:row>
      <xdr:rowOff>21826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7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114553</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2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110780</xdr:rowOff>
    </xdr:from>
    <xdr:to>
      <xdr:col>20</xdr:col>
      <xdr:colOff>38100</xdr:colOff>
      <xdr:row>34</xdr:row>
      <xdr:rowOff>40930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57457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54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167767</xdr:rowOff>
    </xdr:from>
    <xdr:to>
      <xdr:col>15</xdr:col>
      <xdr:colOff>101600</xdr:colOff>
      <xdr:row>34</xdr:row>
      <xdr:rowOff>97917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2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114444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6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44323</xdr:rowOff>
    </xdr:from>
    <xdr:to>
      <xdr:col>10</xdr:col>
      <xdr:colOff>165100</xdr:colOff>
      <xdr:row>34</xdr:row>
      <xdr:rowOff>145923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162450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6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16564</xdr:rowOff>
    </xdr:from>
    <xdr:to>
      <xdr:col>6</xdr:col>
      <xdr:colOff>38100</xdr:colOff>
      <xdr:row>34</xdr:row>
      <xdr:rowOff>118164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4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134691</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6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14582</xdr:rowOff>
    </xdr:from>
    <xdr:to>
      <xdr:col>24</xdr:col>
      <xdr:colOff>63500</xdr:colOff>
      <xdr:row>57</xdr:row>
      <xdr:rowOff>52556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787232"/>
          <a:ext cx="838200" cy="3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158925</xdr:rowOff>
    </xdr:from>
    <xdr:to>
      <xdr:col>19</xdr:col>
      <xdr:colOff>177800</xdr:colOff>
      <xdr:row>57</xdr:row>
      <xdr:rowOff>52556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760125"/>
          <a:ext cx="889000" cy="6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158925</xdr:rowOff>
    </xdr:from>
    <xdr:to>
      <xdr:col>15</xdr:col>
      <xdr:colOff>50800</xdr:colOff>
      <xdr:row>56</xdr:row>
      <xdr:rowOff>159714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760125"/>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159714</xdr:rowOff>
    </xdr:from>
    <xdr:to>
      <xdr:col>10</xdr:col>
      <xdr:colOff>114300</xdr:colOff>
      <xdr:row>57</xdr:row>
      <xdr:rowOff>153632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760914"/>
          <a:ext cx="889000" cy="16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135232</xdr:rowOff>
    </xdr:from>
    <xdr:to>
      <xdr:col>24</xdr:col>
      <xdr:colOff>114300</xdr:colOff>
      <xdr:row>57</xdr:row>
      <xdr:rowOff>65382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73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158109</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58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1756</xdr:rowOff>
    </xdr:from>
    <xdr:to>
      <xdr:col>20</xdr:col>
      <xdr:colOff>38100</xdr:colOff>
      <xdr:row>57</xdr:row>
      <xdr:rowOff>103356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77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119883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54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108125</xdr:rowOff>
    </xdr:from>
    <xdr:to>
      <xdr:col>15</xdr:col>
      <xdr:colOff>101600</xdr:colOff>
      <xdr:row>57</xdr:row>
      <xdr:rowOff>38275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70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54802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48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108914</xdr:rowOff>
    </xdr:from>
    <xdr:to>
      <xdr:col>10</xdr:col>
      <xdr:colOff>165100</xdr:colOff>
      <xdr:row>57</xdr:row>
      <xdr:rowOff>39064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1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55591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48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102832</xdr:rowOff>
    </xdr:from>
    <xdr:to>
      <xdr:col>6</xdr:col>
      <xdr:colOff>38100</xdr:colOff>
      <xdr:row>58</xdr:row>
      <xdr:rowOff>32982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87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49509</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65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109944</xdr:rowOff>
    </xdr:from>
    <xdr:to>
      <xdr:col>24</xdr:col>
      <xdr:colOff>63500</xdr:colOff>
      <xdr:row>75</xdr:row>
      <xdr:rowOff>144878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68694"/>
          <a:ext cx="838200" cy="3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46889</xdr:rowOff>
    </xdr:from>
    <xdr:to>
      <xdr:col>19</xdr:col>
      <xdr:colOff>177800</xdr:colOff>
      <xdr:row>75</xdr:row>
      <xdr:rowOff>144878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905639"/>
          <a:ext cx="889000" cy="9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46889</xdr:rowOff>
    </xdr:from>
    <xdr:to>
      <xdr:col>15</xdr:col>
      <xdr:colOff>50800</xdr:colOff>
      <xdr:row>76</xdr:row>
      <xdr:rowOff>42118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905639"/>
          <a:ext cx="889000" cy="16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42118</xdr:rowOff>
    </xdr:from>
    <xdr:to>
      <xdr:col>10</xdr:col>
      <xdr:colOff>114300</xdr:colOff>
      <xdr:row>76</xdr:row>
      <xdr:rowOff>110778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072318"/>
          <a:ext cx="889000" cy="6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59144</xdr:rowOff>
    </xdr:from>
    <xdr:to>
      <xdr:col>24</xdr:col>
      <xdr:colOff>114300</xdr:colOff>
      <xdr:row>75</xdr:row>
      <xdr:rowOff>160744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82021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69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94078</xdr:rowOff>
    </xdr:from>
    <xdr:to>
      <xdr:col>20</xdr:col>
      <xdr:colOff>38100</xdr:colOff>
      <xdr:row>76</xdr:row>
      <xdr:rowOff>24228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5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40755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2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167539</xdr:rowOff>
    </xdr:from>
    <xdr:to>
      <xdr:col>15</xdr:col>
      <xdr:colOff>101600</xdr:colOff>
      <xdr:row>75</xdr:row>
      <xdr:rowOff>97689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5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114216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3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162768</xdr:rowOff>
    </xdr:from>
    <xdr:to>
      <xdr:col>10</xdr:col>
      <xdr:colOff>165100</xdr:colOff>
      <xdr:row>76</xdr:row>
      <xdr:rowOff>92918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2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109445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9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59978</xdr:rowOff>
    </xdr:from>
    <xdr:to>
      <xdr:col>6</xdr:col>
      <xdr:colOff>38100</xdr:colOff>
      <xdr:row>76</xdr:row>
      <xdr:rowOff>161578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9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6656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6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71819</xdr:rowOff>
    </xdr:from>
    <xdr:to>
      <xdr:col>24</xdr:col>
      <xdr:colOff>63500</xdr:colOff>
      <xdr:row>98</xdr:row>
      <xdr:rowOff>72822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73919"/>
          <a:ext cx="8382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68734</xdr:rowOff>
    </xdr:from>
    <xdr:to>
      <xdr:col>19</xdr:col>
      <xdr:colOff>177800</xdr:colOff>
      <xdr:row>98</xdr:row>
      <xdr:rowOff>72822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70834"/>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68734</xdr:rowOff>
    </xdr:from>
    <xdr:to>
      <xdr:col>15</xdr:col>
      <xdr:colOff>50800</xdr:colOff>
      <xdr:row>98</xdr:row>
      <xdr:rowOff>82496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70834"/>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62742</xdr:rowOff>
    </xdr:from>
    <xdr:to>
      <xdr:col>10</xdr:col>
      <xdr:colOff>114300</xdr:colOff>
      <xdr:row>98</xdr:row>
      <xdr:rowOff>82496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64842"/>
          <a:ext cx="889000" cy="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21019</xdr:rowOff>
    </xdr:from>
    <xdr:to>
      <xdr:col>24</xdr:col>
      <xdr:colOff>114300</xdr:colOff>
      <xdr:row>98</xdr:row>
      <xdr:rowOff>122619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151846</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1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22022</xdr:rowOff>
    </xdr:from>
    <xdr:to>
      <xdr:col>20</xdr:col>
      <xdr:colOff>38100</xdr:colOff>
      <xdr:row>98</xdr:row>
      <xdr:rowOff>123622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140149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59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17934</xdr:rowOff>
    </xdr:from>
    <xdr:to>
      <xdr:col>15</xdr:col>
      <xdr:colOff>101600</xdr:colOff>
      <xdr:row>98</xdr:row>
      <xdr:rowOff>119534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136061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31696</xdr:rowOff>
    </xdr:from>
    <xdr:to>
      <xdr:col>10</xdr:col>
      <xdr:colOff>165100</xdr:colOff>
      <xdr:row>98</xdr:row>
      <xdr:rowOff>133296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3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149823</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60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11942</xdr:rowOff>
    </xdr:from>
    <xdr:to>
      <xdr:col>6</xdr:col>
      <xdr:colOff>38100</xdr:colOff>
      <xdr:row>98</xdr:row>
      <xdr:rowOff>113542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1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130069</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58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165932</xdr:rowOff>
    </xdr:from>
    <xdr:to>
      <xdr:col>55</xdr:col>
      <xdr:colOff>0</xdr:colOff>
      <xdr:row>37</xdr:row>
      <xdr:rowOff>166789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09582"/>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166789</xdr:rowOff>
    </xdr:from>
    <xdr:to>
      <xdr:col>50</xdr:col>
      <xdr:colOff>114300</xdr:colOff>
      <xdr:row>37</xdr:row>
      <xdr:rowOff>167475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1043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167475</xdr:rowOff>
    </xdr:from>
    <xdr:to>
      <xdr:col>45</xdr:col>
      <xdr:colOff>177800</xdr:colOff>
      <xdr:row>37</xdr:row>
      <xdr:rowOff>168446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11125"/>
          <a:ext cx="8890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168446</xdr:rowOff>
    </xdr:from>
    <xdr:to>
      <xdr:col>41</xdr:col>
      <xdr:colOff>50800</xdr:colOff>
      <xdr:row>37</xdr:row>
      <xdr:rowOff>168846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1209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115132</xdr:rowOff>
    </xdr:from>
    <xdr:to>
      <xdr:col>55</xdr:col>
      <xdr:colOff>50800</xdr:colOff>
      <xdr:row>38</xdr:row>
      <xdr:rowOff>45282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115989</xdr:rowOff>
    </xdr:from>
    <xdr:to>
      <xdr:col>50</xdr:col>
      <xdr:colOff>165100</xdr:colOff>
      <xdr:row>38</xdr:row>
      <xdr:rowOff>46139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37266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52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116675</xdr:rowOff>
    </xdr:from>
    <xdr:to>
      <xdr:col>46</xdr:col>
      <xdr:colOff>38100</xdr:colOff>
      <xdr:row>38</xdr:row>
      <xdr:rowOff>46825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37952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53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117646</xdr:rowOff>
    </xdr:from>
    <xdr:to>
      <xdr:col>41</xdr:col>
      <xdr:colOff>101600</xdr:colOff>
      <xdr:row>38</xdr:row>
      <xdr:rowOff>47796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38923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54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118047</xdr:rowOff>
    </xdr:from>
    <xdr:to>
      <xdr:col>36</xdr:col>
      <xdr:colOff>165100</xdr:colOff>
      <xdr:row>38</xdr:row>
      <xdr:rowOff>48197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6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39323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5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82779</xdr:rowOff>
    </xdr:from>
    <xdr:to>
      <xdr:col>55</xdr:col>
      <xdr:colOff>0</xdr:colOff>
      <xdr:row>56</xdr:row>
      <xdr:rowOff>99923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683979"/>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99923</xdr:rowOff>
    </xdr:from>
    <xdr:to>
      <xdr:col>50</xdr:col>
      <xdr:colOff>114300</xdr:colOff>
      <xdr:row>56</xdr:row>
      <xdr:rowOff>142393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701123"/>
          <a:ext cx="889000" cy="4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142393</xdr:rowOff>
    </xdr:from>
    <xdr:to>
      <xdr:col>45</xdr:col>
      <xdr:colOff>177800</xdr:colOff>
      <xdr:row>56</xdr:row>
      <xdr:rowOff>156873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43593"/>
          <a:ext cx="889000" cy="1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156873</xdr:rowOff>
    </xdr:from>
    <xdr:to>
      <xdr:col>41</xdr:col>
      <xdr:colOff>50800</xdr:colOff>
      <xdr:row>57</xdr:row>
      <xdr:rowOff>17372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58073"/>
          <a:ext cx="889000" cy="3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31979</xdr:rowOff>
    </xdr:from>
    <xdr:to>
      <xdr:col>55</xdr:col>
      <xdr:colOff>50800</xdr:colOff>
      <xdr:row>56</xdr:row>
      <xdr:rowOff>133579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54856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8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49123</xdr:rowOff>
    </xdr:from>
    <xdr:to>
      <xdr:col>50</xdr:col>
      <xdr:colOff>165100</xdr:colOff>
      <xdr:row>56</xdr:row>
      <xdr:rowOff>150723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167250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42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91593</xdr:rowOff>
    </xdr:from>
    <xdr:to>
      <xdr:col>46</xdr:col>
      <xdr:colOff>38100</xdr:colOff>
      <xdr:row>57</xdr:row>
      <xdr:rowOff>21743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38270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106073</xdr:rowOff>
    </xdr:from>
    <xdr:to>
      <xdr:col>41</xdr:col>
      <xdr:colOff>101600</xdr:colOff>
      <xdr:row>57</xdr:row>
      <xdr:rowOff>36223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0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52750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48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138022</xdr:rowOff>
    </xdr:from>
    <xdr:to>
      <xdr:col>36</xdr:col>
      <xdr:colOff>165100</xdr:colOff>
      <xdr:row>57</xdr:row>
      <xdr:rowOff>68172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3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84699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1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62844</xdr:rowOff>
    </xdr:from>
    <xdr:to>
      <xdr:col>55</xdr:col>
      <xdr:colOff>0</xdr:colOff>
      <xdr:row>78</xdr:row>
      <xdr:rowOff>67360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35944"/>
          <a:ext cx="838200" cy="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14895</xdr:rowOff>
    </xdr:from>
    <xdr:to>
      <xdr:col>50</xdr:col>
      <xdr:colOff>114300</xdr:colOff>
      <xdr:row>78</xdr:row>
      <xdr:rowOff>67360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87995"/>
          <a:ext cx="889000" cy="5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131200</xdr:rowOff>
    </xdr:from>
    <xdr:to>
      <xdr:col>45</xdr:col>
      <xdr:colOff>177800</xdr:colOff>
      <xdr:row>78</xdr:row>
      <xdr:rowOff>14895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32850"/>
          <a:ext cx="889000" cy="5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127222</xdr:rowOff>
    </xdr:from>
    <xdr:to>
      <xdr:col>41</xdr:col>
      <xdr:colOff>50800</xdr:colOff>
      <xdr:row>77</xdr:row>
      <xdr:rowOff>131200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28872"/>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12044</xdr:rowOff>
    </xdr:from>
    <xdr:to>
      <xdr:col>55</xdr:col>
      <xdr:colOff>50800</xdr:colOff>
      <xdr:row>78</xdr:row>
      <xdr:rowOff>113644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8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6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16560</xdr:rowOff>
    </xdr:from>
    <xdr:to>
      <xdr:col>50</xdr:col>
      <xdr:colOff>165100</xdr:colOff>
      <xdr:row>78</xdr:row>
      <xdr:rowOff>118160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8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109287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135545</xdr:rowOff>
    </xdr:from>
    <xdr:to>
      <xdr:col>46</xdr:col>
      <xdr:colOff>38100</xdr:colOff>
      <xdr:row>78</xdr:row>
      <xdr:rowOff>65695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82222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1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80400</xdr:rowOff>
    </xdr:from>
    <xdr:to>
      <xdr:col>41</xdr:col>
      <xdr:colOff>101600</xdr:colOff>
      <xdr:row>78</xdr:row>
      <xdr:rowOff>10550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27077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5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76422</xdr:rowOff>
    </xdr:from>
    <xdr:to>
      <xdr:col>36</xdr:col>
      <xdr:colOff>165100</xdr:colOff>
      <xdr:row>78</xdr:row>
      <xdr:rowOff>6572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5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69095</xdr:rowOff>
    </xdr:from>
    <xdr:to>
      <xdr:col>55</xdr:col>
      <xdr:colOff>0</xdr:colOff>
      <xdr:row>94</xdr:row>
      <xdr:rowOff>70503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185395"/>
          <a:ext cx="8382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70503</xdr:rowOff>
    </xdr:from>
    <xdr:to>
      <xdr:col>50</xdr:col>
      <xdr:colOff>114300</xdr:colOff>
      <xdr:row>95</xdr:row>
      <xdr:rowOff>21870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186803"/>
          <a:ext cx="889000" cy="1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21870</xdr:rowOff>
    </xdr:from>
    <xdr:to>
      <xdr:col>45</xdr:col>
      <xdr:colOff>177800</xdr:colOff>
      <xdr:row>95</xdr:row>
      <xdr:rowOff>76707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309620"/>
          <a:ext cx="889000" cy="5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76707</xdr:rowOff>
    </xdr:from>
    <xdr:to>
      <xdr:col>41</xdr:col>
      <xdr:colOff>50800</xdr:colOff>
      <xdr:row>96</xdr:row>
      <xdr:rowOff>9527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64457"/>
          <a:ext cx="889000" cy="10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18295</xdr:rowOff>
    </xdr:from>
    <xdr:to>
      <xdr:col>55</xdr:col>
      <xdr:colOff>50800</xdr:colOff>
      <xdr:row>94</xdr:row>
      <xdr:rowOff>119895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1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41172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98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19703</xdr:rowOff>
    </xdr:from>
    <xdr:to>
      <xdr:col>50</xdr:col>
      <xdr:colOff>165100</xdr:colOff>
      <xdr:row>94</xdr:row>
      <xdr:rowOff>121303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1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137830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91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142520</xdr:rowOff>
    </xdr:from>
    <xdr:to>
      <xdr:col>46</xdr:col>
      <xdr:colOff>38100</xdr:colOff>
      <xdr:row>95</xdr:row>
      <xdr:rowOff>72670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2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89197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3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25907</xdr:rowOff>
    </xdr:from>
    <xdr:to>
      <xdr:col>41</xdr:col>
      <xdr:colOff>101600</xdr:colOff>
      <xdr:row>95</xdr:row>
      <xdr:rowOff>127507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144034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8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130177</xdr:rowOff>
    </xdr:from>
    <xdr:to>
      <xdr:col>36</xdr:col>
      <xdr:colOff>165100</xdr:colOff>
      <xdr:row>96</xdr:row>
      <xdr:rowOff>60327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1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76854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9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99221</xdr:rowOff>
    </xdr:from>
    <xdr:to>
      <xdr:col>85</xdr:col>
      <xdr:colOff>127000</xdr:colOff>
      <xdr:row>36</xdr:row>
      <xdr:rowOff>154347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271421"/>
          <a:ext cx="838200" cy="5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95695</xdr:rowOff>
    </xdr:from>
    <xdr:to>
      <xdr:col>81</xdr:col>
      <xdr:colOff>50800</xdr:colOff>
      <xdr:row>36</xdr:row>
      <xdr:rowOff>154347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267895"/>
          <a:ext cx="889000" cy="5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118261</xdr:rowOff>
    </xdr:from>
    <xdr:to>
      <xdr:col>76</xdr:col>
      <xdr:colOff>114300</xdr:colOff>
      <xdr:row>36</xdr:row>
      <xdr:rowOff>95695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433211"/>
          <a:ext cx="889000" cy="83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118261</xdr:rowOff>
    </xdr:from>
    <xdr:to>
      <xdr:col>71</xdr:col>
      <xdr:colOff>177800</xdr:colOff>
      <xdr:row>36</xdr:row>
      <xdr:rowOff>88967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433211"/>
          <a:ext cx="889000" cy="82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48421</xdr:rowOff>
    </xdr:from>
    <xdr:to>
      <xdr:col>85</xdr:col>
      <xdr:colOff>177800</xdr:colOff>
      <xdr:row>36</xdr:row>
      <xdr:rowOff>150021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2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71298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7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103547</xdr:rowOff>
    </xdr:from>
    <xdr:to>
      <xdr:col>81</xdr:col>
      <xdr:colOff>101600</xdr:colOff>
      <xdr:row>37</xdr:row>
      <xdr:rowOff>33697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7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50224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05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44895</xdr:rowOff>
    </xdr:from>
    <xdr:to>
      <xdr:col>76</xdr:col>
      <xdr:colOff>165100</xdr:colOff>
      <xdr:row>36</xdr:row>
      <xdr:rowOff>146495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1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163022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9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67461</xdr:rowOff>
    </xdr:from>
    <xdr:to>
      <xdr:col>72</xdr:col>
      <xdr:colOff>38100</xdr:colOff>
      <xdr:row>31</xdr:row>
      <xdr:rowOff>169061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3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14138</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15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38167</xdr:rowOff>
    </xdr:from>
    <xdr:to>
      <xdr:col>67</xdr:col>
      <xdr:colOff>101600</xdr:colOff>
      <xdr:row>36</xdr:row>
      <xdr:rowOff>139767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156294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8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13559</xdr:rowOff>
    </xdr:from>
    <xdr:to>
      <xdr:col>85</xdr:col>
      <xdr:colOff>127000</xdr:colOff>
      <xdr:row>57</xdr:row>
      <xdr:rowOff>74031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86209"/>
          <a:ext cx="838200" cy="6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74031</xdr:rowOff>
    </xdr:from>
    <xdr:to>
      <xdr:col>81</xdr:col>
      <xdr:colOff>50800</xdr:colOff>
      <xdr:row>57</xdr:row>
      <xdr:rowOff>123592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46681"/>
          <a:ext cx="889000" cy="4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66491</xdr:rowOff>
    </xdr:from>
    <xdr:to>
      <xdr:col>76</xdr:col>
      <xdr:colOff>114300</xdr:colOff>
      <xdr:row>57</xdr:row>
      <xdr:rowOff>123592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39141"/>
          <a:ext cx="889000" cy="5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66491</xdr:rowOff>
    </xdr:from>
    <xdr:to>
      <xdr:col>71</xdr:col>
      <xdr:colOff>177800</xdr:colOff>
      <xdr:row>57</xdr:row>
      <xdr:rowOff>118821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39141"/>
          <a:ext cx="889000" cy="5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134209</xdr:rowOff>
    </xdr:from>
    <xdr:to>
      <xdr:col>85</xdr:col>
      <xdr:colOff>177800</xdr:colOff>
      <xdr:row>57</xdr:row>
      <xdr:rowOff>64359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157086</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8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23231</xdr:rowOff>
    </xdr:from>
    <xdr:to>
      <xdr:col>81</xdr:col>
      <xdr:colOff>101600</xdr:colOff>
      <xdr:row>57</xdr:row>
      <xdr:rowOff>124831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9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115958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72792</xdr:rowOff>
    </xdr:from>
    <xdr:to>
      <xdr:col>76</xdr:col>
      <xdr:colOff>165100</xdr:colOff>
      <xdr:row>58</xdr:row>
      <xdr:rowOff>2942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4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165519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3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15691</xdr:rowOff>
    </xdr:from>
    <xdr:to>
      <xdr:col>72</xdr:col>
      <xdr:colOff>38100</xdr:colOff>
      <xdr:row>57</xdr:row>
      <xdr:rowOff>117291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108418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68021</xdr:rowOff>
    </xdr:from>
    <xdr:to>
      <xdr:col>67</xdr:col>
      <xdr:colOff>101600</xdr:colOff>
      <xdr:row>57</xdr:row>
      <xdr:rowOff>169621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160748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3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19597</xdr:rowOff>
    </xdr:from>
    <xdr:to>
      <xdr:col>85</xdr:col>
      <xdr:colOff>127000</xdr:colOff>
      <xdr:row>78</xdr:row>
      <xdr:rowOff>137175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392697"/>
          <a:ext cx="838200" cy="11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71181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44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19597</xdr:rowOff>
    </xdr:from>
    <xdr:to>
      <xdr:col>81</xdr:col>
      <xdr:colOff>50800</xdr:colOff>
      <xdr:row>79</xdr:row>
      <xdr:rowOff>26564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392697"/>
          <a:ext cx="889000" cy="17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21155</xdr:rowOff>
    </xdr:from>
    <xdr:to>
      <xdr:col>76</xdr:col>
      <xdr:colOff>114300</xdr:colOff>
      <xdr:row>79</xdr:row>
      <xdr:rowOff>26564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65705"/>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165455</xdr:rowOff>
    </xdr:from>
    <xdr:to>
      <xdr:col>71</xdr:col>
      <xdr:colOff>177800</xdr:colOff>
      <xdr:row>79</xdr:row>
      <xdr:rowOff>21155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38555"/>
          <a:ext cx="889000" cy="2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86375</xdr:rowOff>
    </xdr:from>
    <xdr:to>
      <xdr:col>85</xdr:col>
      <xdr:colOff>177800</xdr:colOff>
      <xdr:row>79</xdr:row>
      <xdr:rowOff>16525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109252</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140247</xdr:rowOff>
    </xdr:from>
    <xdr:to>
      <xdr:col>81</xdr:col>
      <xdr:colOff>101600</xdr:colOff>
      <xdr:row>78</xdr:row>
      <xdr:rowOff>70397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86924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11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147214</xdr:rowOff>
    </xdr:from>
    <xdr:to>
      <xdr:col>76</xdr:col>
      <xdr:colOff>165100</xdr:colOff>
      <xdr:row>79</xdr:row>
      <xdr:rowOff>77364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68491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141805</xdr:rowOff>
    </xdr:from>
    <xdr:to>
      <xdr:col>72</xdr:col>
      <xdr:colOff>38100</xdr:colOff>
      <xdr:row>79</xdr:row>
      <xdr:rowOff>71955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1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63082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114655</xdr:rowOff>
    </xdr:from>
    <xdr:to>
      <xdr:col>67</xdr:col>
      <xdr:colOff>101600</xdr:colOff>
      <xdr:row>79</xdr:row>
      <xdr:rowOff>44805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35932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8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28649</xdr:rowOff>
    </xdr:from>
    <xdr:to>
      <xdr:col>85</xdr:col>
      <xdr:colOff>127000</xdr:colOff>
      <xdr:row>94</xdr:row>
      <xdr:rowOff>51560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144949"/>
          <a:ext cx="838200" cy="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51560</xdr:rowOff>
    </xdr:from>
    <xdr:to>
      <xdr:col>81</xdr:col>
      <xdr:colOff>50800</xdr:colOff>
      <xdr:row>94</xdr:row>
      <xdr:rowOff>107372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167860"/>
          <a:ext cx="889000" cy="5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107372</xdr:rowOff>
    </xdr:from>
    <xdr:to>
      <xdr:col>76</xdr:col>
      <xdr:colOff>114300</xdr:colOff>
      <xdr:row>94</xdr:row>
      <xdr:rowOff>138976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223672"/>
          <a:ext cx="889000" cy="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138976</xdr:rowOff>
    </xdr:from>
    <xdr:to>
      <xdr:col>71</xdr:col>
      <xdr:colOff>177800</xdr:colOff>
      <xdr:row>95</xdr:row>
      <xdr:rowOff>16774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255276"/>
          <a:ext cx="889000" cy="4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149299</xdr:rowOff>
    </xdr:from>
    <xdr:to>
      <xdr:col>85</xdr:col>
      <xdr:colOff>177800</xdr:colOff>
      <xdr:row>94</xdr:row>
      <xdr:rowOff>79449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09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726</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94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760</xdr:rowOff>
    </xdr:from>
    <xdr:to>
      <xdr:col>81</xdr:col>
      <xdr:colOff>101600</xdr:colOff>
      <xdr:row>94</xdr:row>
      <xdr:rowOff>102360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11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118887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89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56572</xdr:rowOff>
    </xdr:from>
    <xdr:to>
      <xdr:col>76</xdr:col>
      <xdr:colOff>165100</xdr:colOff>
      <xdr:row>94</xdr:row>
      <xdr:rowOff>158172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1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3249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94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88176</xdr:rowOff>
    </xdr:from>
    <xdr:to>
      <xdr:col>72</xdr:col>
      <xdr:colOff>38100</xdr:colOff>
      <xdr:row>95</xdr:row>
      <xdr:rowOff>18326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2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34853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97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137424</xdr:rowOff>
    </xdr:from>
    <xdr:to>
      <xdr:col>67</xdr:col>
      <xdr:colOff>101600</xdr:colOff>
      <xdr:row>95</xdr:row>
      <xdr:rowOff>67574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5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84101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02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議会費は、議会運営事業等の増により増額となった。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総務費は、旧</a:t>
          </a:r>
          <a:r>
            <a:rPr kumimoji="1" lang="en-US" altLang="ja-JP" sz="1300">
              <a:latin typeface="ＭＳ Ｐゴシック" panose="020B0600070205080204" pitchFamily="50" charset="-128"/>
              <a:ea typeface="ＭＳ Ｐゴシック" panose="020B0600070205080204" pitchFamily="50" charset="-128"/>
            </a:rPr>
            <a:t>JR</a:t>
          </a:r>
          <a:r>
            <a:rPr kumimoji="1" lang="ja-JP" altLang="en-US" sz="1300">
              <a:latin typeface="ＭＳ Ｐゴシック" panose="020B0600070205080204" pitchFamily="50" charset="-128"/>
              <a:ea typeface="ＭＳ Ｐゴシック" panose="020B0600070205080204" pitchFamily="50" charset="-128"/>
            </a:rPr>
            <a:t>滝山橋梁撤去工事等の増により増額となった。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民生費は、生活困窮者自立支援総務管理事業等の増により増額となった。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衛生費は、病院事業会計への補助金等の増額により増となった。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消防費は、消防屯所建設工事等の増により増額となった。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公債費は、近年大型の整備事業が集中し、今後順次償還が始ま</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、公債費は高止まり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元年度にかけては、財源不足を調整するため基金を取崩して実質収支の黒字を保った。令和２年度からは財源の見直し、事業コストの縮減等により、財政調整基金の補填を伴わない決算収支となっている。しかし、依然として本町の財政力は低いため、突発的な災害や緊急を要する経費に備えるための財政調整基金は維持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連結での赤字は発生していない。</a:t>
          </a:r>
        </a:p>
        <a:p>
          <a:r>
            <a:rPr kumimoji="1" lang="ja-JP" altLang="en-US" sz="1300">
              <a:latin typeface="ＭＳ Ｐゴシック" panose="020B0600070205080204" pitchFamily="50" charset="-128"/>
              <a:ea typeface="ＭＳ Ｐゴシック" panose="020B0600070205080204" pitchFamily="50" charset="-128"/>
            </a:rPr>
            <a:t>　公営企業会計については一般会計からの繰入金により収支のバランスを保っており、繰出額の減少に努める必要があるが、過疎化や高齢化により縮減は困難な状態が続いている。</a:t>
          </a:r>
        </a:p>
        <a:p>
          <a:r>
            <a:rPr kumimoji="1" lang="ja-JP" altLang="en-US" sz="1300">
              <a:latin typeface="ＭＳ Ｐゴシック" panose="020B0600070205080204" pitchFamily="50" charset="-128"/>
              <a:ea typeface="ＭＳ Ｐゴシック" panose="020B0600070205080204" pitchFamily="50" charset="-128"/>
            </a:rPr>
            <a:t>　一般会計は財源の見直し、事業コストの縮減等により財政調整基金の補填を伴わない決算収支となっている。しかし、依然として本町の財政力は低く、既存事業の点検と見直しを行い、歳出の抑制を図りながら持続可能な財政運営に努める。</a:t>
          </a:r>
        </a:p>
        <a:p>
          <a:r>
            <a:rPr kumimoji="1" lang="ja-JP" altLang="en-US" sz="1300">
              <a:latin typeface="ＭＳ Ｐゴシック" panose="020B0600070205080204" pitchFamily="50" charset="-128"/>
              <a:ea typeface="ＭＳ Ｐゴシック" panose="020B0600070205080204" pitchFamily="50" charset="-128"/>
            </a:rPr>
            <a:t>　病院事業会計については、物価高騰に伴う補助金等により想定よりも収益が大きかったため、黒字額が増大している。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110" zoomScaleNormal="11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8554303</v>
      </c>
      <c r="BO4" s="384"/>
      <c r="BP4" s="384"/>
      <c r="BQ4" s="384"/>
      <c r="BR4" s="384"/>
      <c r="BS4" s="384"/>
      <c r="BT4" s="384"/>
      <c r="BU4" s="385"/>
      <c r="BV4" s="383">
        <v>8523765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3.3</v>
      </c>
      <c r="CU4" s="390"/>
      <c r="CV4" s="390"/>
      <c r="CW4" s="390"/>
      <c r="CX4" s="390"/>
      <c r="CY4" s="390"/>
      <c r="CZ4" s="390"/>
      <c r="DA4" s="391"/>
      <c r="DB4" s="389">
        <v>6</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8332606</v>
      </c>
      <c r="BO5" s="421"/>
      <c r="BP5" s="421"/>
      <c r="BQ5" s="421"/>
      <c r="BR5" s="421"/>
      <c r="BS5" s="421"/>
      <c r="BT5" s="421"/>
      <c r="BU5" s="422"/>
      <c r="BV5" s="420">
        <v>8175168</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97.9</v>
      </c>
      <c r="CU5" s="418"/>
      <c r="CV5" s="418"/>
      <c r="CW5" s="418"/>
      <c r="CX5" s="418"/>
      <c r="CY5" s="418"/>
      <c r="CZ5" s="418"/>
      <c r="DA5" s="419"/>
      <c r="DB5" s="417">
        <v>97.8</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221697</v>
      </c>
      <c r="BO6" s="421"/>
      <c r="BP6" s="421"/>
      <c r="BQ6" s="421"/>
      <c r="BR6" s="421"/>
      <c r="BS6" s="421"/>
      <c r="BT6" s="421"/>
      <c r="BU6" s="422"/>
      <c r="BV6" s="420">
        <v>348597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98.3</v>
      </c>
      <c r="CU6" s="458"/>
      <c r="CV6" s="458"/>
      <c r="CW6" s="458"/>
      <c r="CX6" s="458"/>
      <c r="CY6" s="458"/>
      <c r="CZ6" s="458"/>
      <c r="DA6" s="459"/>
      <c r="DB6" s="457">
        <v>98.6</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60717</v>
      </c>
      <c r="BO7" s="421"/>
      <c r="BP7" s="421"/>
      <c r="BQ7" s="421"/>
      <c r="BR7" s="421"/>
      <c r="BS7" s="421"/>
      <c r="BT7" s="421"/>
      <c r="BU7" s="422"/>
      <c r="BV7" s="420">
        <v>55520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4867333</v>
      </c>
      <c r="CU7" s="421"/>
      <c r="CV7" s="421"/>
      <c r="CW7" s="421"/>
      <c r="CX7" s="421"/>
      <c r="CY7" s="421"/>
      <c r="CZ7" s="421"/>
      <c r="DA7" s="422"/>
      <c r="DB7" s="420">
        <v>4888033</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160980</v>
      </c>
      <c r="BO8" s="421"/>
      <c r="BP8" s="421"/>
      <c r="BQ8" s="421"/>
      <c r="BR8" s="421"/>
      <c r="BS8" s="421"/>
      <c r="BT8" s="421"/>
      <c r="BU8" s="422"/>
      <c r="BV8" s="420">
        <v>293077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0.19</v>
      </c>
      <c r="CU8" s="461"/>
      <c r="CV8" s="461"/>
      <c r="CW8" s="461"/>
      <c r="CX8" s="461"/>
      <c r="CY8" s="461"/>
      <c r="CZ8" s="461"/>
      <c r="DA8" s="462"/>
      <c r="DB8" s="460">
        <v>0.2</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5740</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-132097</v>
      </c>
      <c r="BO9" s="421"/>
      <c r="BP9" s="421"/>
      <c r="BQ9" s="421"/>
      <c r="BR9" s="421"/>
      <c r="BS9" s="421"/>
      <c r="BT9" s="421"/>
      <c r="BU9" s="422"/>
      <c r="BV9" s="420">
        <v>-66084</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21.9</v>
      </c>
      <c r="CU9" s="418"/>
      <c r="CV9" s="418"/>
      <c r="CW9" s="418"/>
      <c r="CX9" s="418"/>
      <c r="CY9" s="418"/>
      <c r="CZ9" s="418"/>
      <c r="DA9" s="419"/>
      <c r="DB9" s="417">
        <v>21.7</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6472</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148421</v>
      </c>
      <c r="BO10" s="421"/>
      <c r="BP10" s="421"/>
      <c r="BQ10" s="421"/>
      <c r="BR10" s="421"/>
      <c r="BS10" s="421"/>
      <c r="BT10" s="421"/>
      <c r="BU10" s="422"/>
      <c r="BV10" s="420">
        <v>181500</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5550</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5479</v>
      </c>
      <c r="S13" s="505"/>
      <c r="T13" s="505"/>
      <c r="U13" s="505"/>
      <c r="V13" s="506"/>
      <c r="W13" s="436" t="s">
        <v>131</v>
      </c>
      <c r="X13" s="437"/>
      <c r="Y13" s="437"/>
      <c r="Z13" s="437"/>
      <c r="AA13" s="437"/>
      <c r="AB13" s="427"/>
      <c r="AC13" s="471">
        <v>238</v>
      </c>
      <c r="AD13" s="472"/>
      <c r="AE13" s="472"/>
      <c r="AF13" s="472"/>
      <c r="AG13" s="514"/>
      <c r="AH13" s="471">
        <v>340</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16324</v>
      </c>
      <c r="BO13" s="421"/>
      <c r="BP13" s="421"/>
      <c r="BQ13" s="421"/>
      <c r="BR13" s="421"/>
      <c r="BS13" s="421"/>
      <c r="BT13" s="421"/>
      <c r="BU13" s="422"/>
      <c r="BV13" s="420">
        <v>115416</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12.6</v>
      </c>
      <c r="CU13" s="418"/>
      <c r="CV13" s="418"/>
      <c r="CW13" s="418"/>
      <c r="CX13" s="418"/>
      <c r="CY13" s="418"/>
      <c r="CZ13" s="418"/>
      <c r="DA13" s="419"/>
      <c r="DB13" s="417">
        <v>12.1</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5700</v>
      </c>
      <c r="S14" s="505"/>
      <c r="T14" s="505"/>
      <c r="U14" s="505"/>
      <c r="V14" s="506"/>
      <c r="W14" s="410"/>
      <c r="X14" s="411"/>
      <c r="Y14" s="411"/>
      <c r="Z14" s="411"/>
      <c r="AA14" s="411"/>
      <c r="AB14" s="400"/>
      <c r="AC14" s="507">
        <v>9.1999999999999993</v>
      </c>
      <c r="AD14" s="508"/>
      <c r="AE14" s="508"/>
      <c r="AF14" s="508"/>
      <c r="AG14" s="509"/>
      <c r="AH14" s="507">
        <v>11.8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1.1000000000000001</v>
      </c>
      <c r="CU14" s="519"/>
      <c r="CV14" s="519"/>
      <c r="CW14" s="519"/>
      <c r="CX14" s="519"/>
      <c r="CY14" s="519"/>
      <c r="CZ14" s="519"/>
      <c r="DA14" s="520"/>
      <c r="DB14" s="518">
        <v>9.5</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5647</v>
      </c>
      <c r="S15" s="505"/>
      <c r="T15" s="505"/>
      <c r="U15" s="505"/>
      <c r="V15" s="506"/>
      <c r="W15" s="436" t="s">
        <v>137</v>
      </c>
      <c r="X15" s="437"/>
      <c r="Y15" s="437"/>
      <c r="Z15" s="437"/>
      <c r="AA15" s="437"/>
      <c r="AB15" s="427"/>
      <c r="AC15" s="471">
        <v>580</v>
      </c>
      <c r="AD15" s="472"/>
      <c r="AE15" s="472"/>
      <c r="AF15" s="472"/>
      <c r="AG15" s="514"/>
      <c r="AH15" s="471">
        <v>654</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894270</v>
      </c>
      <c r="BO15" s="384"/>
      <c r="BP15" s="384"/>
      <c r="BQ15" s="384"/>
      <c r="BR15" s="384"/>
      <c r="BS15" s="384"/>
      <c r="BT15" s="384"/>
      <c r="BU15" s="385"/>
      <c r="BV15" s="383">
        <v>913264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22.5</v>
      </c>
      <c r="AD16" s="508"/>
      <c r="AE16" s="508"/>
      <c r="AF16" s="508"/>
      <c r="AG16" s="509"/>
      <c r="AH16" s="507">
        <v>22.7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4631951</v>
      </c>
      <c r="BO16" s="421"/>
      <c r="BP16" s="421"/>
      <c r="BQ16" s="421"/>
      <c r="BR16" s="421"/>
      <c r="BS16" s="421"/>
      <c r="BT16" s="421"/>
      <c r="BU16" s="422"/>
      <c r="BV16" s="420">
        <v>4621749</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1761</v>
      </c>
      <c r="AD17" s="472"/>
      <c r="AE17" s="472"/>
      <c r="AF17" s="472"/>
      <c r="AG17" s="514"/>
      <c r="AH17" s="471">
        <v>1889</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1110647</v>
      </c>
      <c r="BO17" s="421"/>
      <c r="BP17" s="421"/>
      <c r="BQ17" s="421"/>
      <c r="BR17" s="421"/>
      <c r="BS17" s="421"/>
      <c r="BT17" s="421"/>
      <c r="BU17" s="422"/>
      <c r="BV17" s="420">
        <v>1137909</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341.89</v>
      </c>
      <c r="M18" s="544"/>
      <c r="N18" s="544"/>
      <c r="O18" s="544"/>
      <c r="P18" s="544"/>
      <c r="Q18" s="544"/>
      <c r="R18" s="545"/>
      <c r="S18" s="545"/>
      <c r="T18" s="545"/>
      <c r="U18" s="545"/>
      <c r="V18" s="546"/>
      <c r="W18" s="438"/>
      <c r="X18" s="439"/>
      <c r="Y18" s="439"/>
      <c r="Z18" s="439"/>
      <c r="AA18" s="439"/>
      <c r="AB18" s="430"/>
      <c r="AC18" s="547">
        <v>68.3</v>
      </c>
      <c r="AD18" s="548"/>
      <c r="AE18" s="548"/>
      <c r="AF18" s="548"/>
      <c r="AG18" s="549"/>
      <c r="AH18" s="547">
        <v>65.5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4786081</v>
      </c>
      <c r="BO18" s="421"/>
      <c r="BP18" s="421"/>
      <c r="BQ18" s="421"/>
      <c r="BR18" s="421"/>
      <c r="BS18" s="421"/>
      <c r="BT18" s="421"/>
      <c r="BU18" s="422"/>
      <c r="BV18" s="420">
        <v>4783961</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17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5813565</v>
      </c>
      <c r="BO19" s="421"/>
      <c r="BP19" s="421"/>
      <c r="BQ19" s="421"/>
      <c r="BR19" s="421"/>
      <c r="BS19" s="421"/>
      <c r="BT19" s="421"/>
      <c r="BU19" s="422"/>
      <c r="BV19" s="420">
        <v>5844747</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2588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9835371</v>
      </c>
      <c r="BO22" s="384"/>
      <c r="BP22" s="384"/>
      <c r="BQ22" s="384"/>
      <c r="BR22" s="384"/>
      <c r="BS22" s="384"/>
      <c r="BT22" s="384"/>
      <c r="BU22" s="385"/>
      <c r="BV22" s="383">
        <v>10314895</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7557273</v>
      </c>
      <c r="BO23" s="421"/>
      <c r="BP23" s="421"/>
      <c r="BQ23" s="421"/>
      <c r="BR23" s="421"/>
      <c r="BS23" s="421"/>
      <c r="BT23" s="421"/>
      <c r="BU23" s="422"/>
      <c r="BV23" s="420">
        <v>8015849</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6950</v>
      </c>
      <c r="R24" s="472"/>
      <c r="S24" s="472"/>
      <c r="T24" s="472"/>
      <c r="U24" s="472"/>
      <c r="V24" s="514"/>
      <c r="W24" s="566"/>
      <c r="X24" s="567"/>
      <c r="Y24" s="568"/>
      <c r="Z24" s="470" t="s">
        <v>162</v>
      </c>
      <c r="AA24" s="450"/>
      <c r="AB24" s="450"/>
      <c r="AC24" s="450"/>
      <c r="AD24" s="450"/>
      <c r="AE24" s="450"/>
      <c r="AF24" s="450"/>
      <c r="AG24" s="451"/>
      <c r="AH24" s="471">
        <v>119</v>
      </c>
      <c r="AI24" s="472"/>
      <c r="AJ24" s="472"/>
      <c r="AK24" s="472"/>
      <c r="AL24" s="514"/>
      <c r="AM24" s="471">
        <v>367829</v>
      </c>
      <c r="AN24" s="472"/>
      <c r="AO24" s="472"/>
      <c r="AP24" s="472"/>
      <c r="AQ24" s="472"/>
      <c r="AR24" s="514"/>
      <c r="AS24" s="471">
        <v>3091</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7549132</v>
      </c>
      <c r="BO24" s="421"/>
      <c r="BP24" s="421"/>
      <c r="BQ24" s="421"/>
      <c r="BR24" s="421"/>
      <c r="BS24" s="421"/>
      <c r="BT24" s="421"/>
      <c r="BU24" s="422"/>
      <c r="BV24" s="420">
        <v>7768379</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5940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4043094</v>
      </c>
      <c r="BO25" s="384"/>
      <c r="BP25" s="384"/>
      <c r="BQ25" s="384"/>
      <c r="BR25" s="384"/>
      <c r="BS25" s="384"/>
      <c r="BT25" s="384"/>
      <c r="BU25" s="385"/>
      <c r="BV25" s="383">
        <v>691400</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5570</v>
      </c>
      <c r="R26" s="472"/>
      <c r="S26" s="472"/>
      <c r="T26" s="472"/>
      <c r="U26" s="472"/>
      <c r="V26" s="514"/>
      <c r="W26" s="566"/>
      <c r="X26" s="567"/>
      <c r="Y26" s="568"/>
      <c r="Z26" s="470" t="s">
        <v>168</v>
      </c>
      <c r="AA26" s="572"/>
      <c r="AB26" s="572"/>
      <c r="AC26" s="572"/>
      <c r="AD26" s="572"/>
      <c r="AE26" s="572"/>
      <c r="AF26" s="572"/>
      <c r="AG26" s="573"/>
      <c r="AH26" s="471">
        <v>1</v>
      </c>
      <c r="AI26" s="472"/>
      <c r="AJ26" s="472"/>
      <c r="AK26" s="472"/>
      <c r="AL26" s="514"/>
      <c r="AM26" s="471" t="s">
        <v>169</v>
      </c>
      <c r="AN26" s="472"/>
      <c r="AO26" s="472"/>
      <c r="AP26" s="472"/>
      <c r="AQ26" s="472"/>
      <c r="AR26" s="514"/>
      <c r="AS26" s="471" t="s">
        <v>169</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171</v>
      </c>
      <c r="F27" s="450"/>
      <c r="G27" s="450"/>
      <c r="H27" s="450"/>
      <c r="I27" s="450"/>
      <c r="J27" s="450"/>
      <c r="K27" s="451"/>
      <c r="L27" s="471">
        <v>1</v>
      </c>
      <c r="M27" s="472"/>
      <c r="N27" s="472"/>
      <c r="O27" s="472"/>
      <c r="P27" s="514"/>
      <c r="Q27" s="471">
        <v>2690</v>
      </c>
      <c r="R27" s="472"/>
      <c r="S27" s="472"/>
      <c r="T27" s="472"/>
      <c r="U27" s="472"/>
      <c r="V27" s="514"/>
      <c r="W27" s="566"/>
      <c r="X27" s="567"/>
      <c r="Y27" s="568"/>
      <c r="Z27" s="470" t="s">
        <v>172</v>
      </c>
      <c r="AA27" s="450"/>
      <c r="AB27" s="450"/>
      <c r="AC27" s="450"/>
      <c r="AD27" s="450"/>
      <c r="AE27" s="450"/>
      <c r="AF27" s="450"/>
      <c r="AG27" s="451"/>
      <c r="AH27" s="471">
        <v>3</v>
      </c>
      <c r="AI27" s="472"/>
      <c r="AJ27" s="472"/>
      <c r="AK27" s="472"/>
      <c r="AL27" s="514"/>
      <c r="AM27" s="471">
        <v>11508</v>
      </c>
      <c r="AN27" s="472"/>
      <c r="AO27" s="472"/>
      <c r="AP27" s="472"/>
      <c r="AQ27" s="472"/>
      <c r="AR27" s="514"/>
      <c r="AS27" s="471">
        <v>3836</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174</v>
      </c>
      <c r="F28" s="450"/>
      <c r="G28" s="450"/>
      <c r="H28" s="450"/>
      <c r="I28" s="450"/>
      <c r="J28" s="450"/>
      <c r="K28" s="451"/>
      <c r="L28" s="471">
        <v>1</v>
      </c>
      <c r="M28" s="472"/>
      <c r="N28" s="472"/>
      <c r="O28" s="472"/>
      <c r="P28" s="514"/>
      <c r="Q28" s="471">
        <v>2190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3176169</v>
      </c>
      <c r="BO28" s="384"/>
      <c r="BP28" s="384"/>
      <c r="BQ28" s="384"/>
      <c r="BR28" s="384"/>
      <c r="BS28" s="384"/>
      <c r="BT28" s="384"/>
      <c r="BU28" s="385"/>
      <c r="BV28" s="383">
        <v>3027748</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177</v>
      </c>
      <c r="F29" s="450"/>
      <c r="G29" s="450"/>
      <c r="H29" s="450"/>
      <c r="I29" s="450"/>
      <c r="J29" s="450"/>
      <c r="K29" s="451"/>
      <c r="L29" s="471">
        <v>10</v>
      </c>
      <c r="M29" s="472"/>
      <c r="N29" s="472"/>
      <c r="O29" s="472"/>
      <c r="P29" s="514"/>
      <c r="Q29" s="471">
        <v>2000</v>
      </c>
      <c r="R29" s="472"/>
      <c r="S29" s="472"/>
      <c r="T29" s="472"/>
      <c r="U29" s="472"/>
      <c r="V29" s="514"/>
      <c r="W29" s="569"/>
      <c r="X29" s="570"/>
      <c r="Y29" s="571"/>
      <c r="Z29" s="470" t="s">
        <v>178</v>
      </c>
      <c r="AA29" s="450"/>
      <c r="AB29" s="450"/>
      <c r="AC29" s="450"/>
      <c r="AD29" s="450"/>
      <c r="AE29" s="450"/>
      <c r="AF29" s="450"/>
      <c r="AG29" s="451"/>
      <c r="AH29" s="471">
        <v>122</v>
      </c>
      <c r="AI29" s="472"/>
      <c r="AJ29" s="472"/>
      <c r="AK29" s="472"/>
      <c r="AL29" s="514"/>
      <c r="AM29" s="471">
        <v>379337</v>
      </c>
      <c r="AN29" s="472"/>
      <c r="AO29" s="472"/>
      <c r="AP29" s="472"/>
      <c r="AQ29" s="472"/>
      <c r="AR29" s="514"/>
      <c r="AS29" s="471">
        <v>3109</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379184</v>
      </c>
      <c r="BO29" s="421"/>
      <c r="BP29" s="421"/>
      <c r="BQ29" s="421"/>
      <c r="BR29" s="421"/>
      <c r="BS29" s="421"/>
      <c r="BT29" s="421"/>
      <c r="BU29" s="422"/>
      <c r="BV29" s="420">
        <v>359833</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96.1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1717187</v>
      </c>
      <c r="BO30" s="540"/>
      <c r="BP30" s="540"/>
      <c r="BQ30" s="540"/>
      <c r="BR30" s="540"/>
      <c r="BS30" s="540"/>
      <c r="BT30" s="540"/>
      <c r="BU30" s="541"/>
      <c r="BV30" s="539">
        <v>1648311</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187</v>
      </c>
      <c r="D33" s="444"/>
      <c r="E33" s="409" t="s">
        <v>188</v>
      </c>
      <c r="F33" s="409"/>
      <c r="G33" s="409"/>
      <c r="H33" s="409"/>
      <c r="I33" s="409"/>
      <c r="J33" s="409"/>
      <c r="K33" s="409"/>
      <c r="L33" s="409"/>
      <c r="M33" s="409"/>
      <c r="N33" s="409"/>
      <c r="O33" s="409"/>
      <c r="P33" s="409"/>
      <c r="Q33" s="409"/>
      <c r="R33" s="409"/>
      <c r="S33" s="409"/>
      <c r="T33" s="179"/>
      <c r="U33" s="444" t="s">
        <v>187</v>
      </c>
      <c r="V33" s="444"/>
      <c r="W33" s="409" t="s">
        <v>188</v>
      </c>
      <c r="X33" s="409"/>
      <c r="Y33" s="409"/>
      <c r="Z33" s="409"/>
      <c r="AA33" s="409"/>
      <c r="AB33" s="409"/>
      <c r="AC33" s="409"/>
      <c r="AD33" s="409"/>
      <c r="AE33" s="409"/>
      <c r="AF33" s="409"/>
      <c r="AG33" s="409"/>
      <c r="AH33" s="409"/>
      <c r="AI33" s="409"/>
      <c r="AJ33" s="409"/>
      <c r="AK33" s="409"/>
      <c r="AL33" s="179"/>
      <c r="AM33" s="444" t="s">
        <v>187</v>
      </c>
      <c r="AN33" s="444"/>
      <c r="AO33" s="409" t="s">
        <v>188</v>
      </c>
      <c r="AP33" s="409"/>
      <c r="AQ33" s="409"/>
      <c r="AR33" s="409"/>
      <c r="AS33" s="409"/>
      <c r="AT33" s="409"/>
      <c r="AU33" s="409"/>
      <c r="AV33" s="409"/>
      <c r="AW33" s="409"/>
      <c r="AX33" s="409"/>
      <c r="AY33" s="409"/>
      <c r="AZ33" s="409"/>
      <c r="BA33" s="409"/>
      <c r="BB33" s="409"/>
      <c r="BC33" s="409"/>
      <c r="BD33" s="185"/>
      <c r="BE33" s="409" t="s">
        <v>189</v>
      </c>
      <c r="BF33" s="409"/>
      <c r="BG33" s="409" t="s">
        <v>190</v>
      </c>
      <c r="BH33" s="409"/>
      <c r="BI33" s="409"/>
      <c r="BJ33" s="409"/>
      <c r="BK33" s="409"/>
      <c r="BL33" s="409"/>
      <c r="BM33" s="409"/>
      <c r="BN33" s="409"/>
      <c r="BO33" s="409"/>
      <c r="BP33" s="409"/>
      <c r="BQ33" s="409"/>
      <c r="BR33" s="409"/>
      <c r="BS33" s="409"/>
      <c r="BT33" s="409"/>
      <c r="BU33" s="409"/>
      <c r="BV33" s="185"/>
      <c r="BW33" s="444" t="s">
        <v>189</v>
      </c>
      <c r="BX33" s="444"/>
      <c r="BY33" s="409" t="s">
        <v>191</v>
      </c>
      <c r="BZ33" s="409"/>
      <c r="CA33" s="409"/>
      <c r="CB33" s="409"/>
      <c r="CC33" s="409"/>
      <c r="CD33" s="409"/>
      <c r="CE33" s="409"/>
      <c r="CF33" s="409"/>
      <c r="CG33" s="409"/>
      <c r="CH33" s="409"/>
      <c r="CI33" s="409"/>
      <c r="CJ33" s="409"/>
      <c r="CK33" s="409"/>
      <c r="CL33" s="409"/>
      <c r="CM33" s="409"/>
      <c r="CN33" s="179"/>
      <c r="CO33" s="444" t="s">
        <v>187</v>
      </c>
      <c r="CP33" s="444"/>
      <c r="CQ33" s="409" t="s">
        <v>192</v>
      </c>
      <c r="CR33" s="409"/>
      <c r="CS33" s="409"/>
      <c r="CT33" s="409"/>
      <c r="CU33" s="409"/>
      <c r="CV33" s="409"/>
      <c r="CW33" s="409"/>
      <c r="CX33" s="409"/>
      <c r="CY33" s="409"/>
      <c r="CZ33" s="409"/>
      <c r="DA33" s="409"/>
      <c r="DB33" s="409"/>
      <c r="DC33" s="409"/>
      <c r="DD33" s="409"/>
      <c r="DE33" s="409"/>
      <c r="DF33" s="179"/>
      <c r="DG33" s="609" t="s">
        <v>193</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IF('各会計、関係団体の財政状況及び健全化判断比率'!B32="","",'各会計、関係団体の財政状況及び健全化判断比率'!B32)</f>
        <v>安芸太田町病院事業会計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IF('各会計、関係団体の財政状況及び健全化判断比率'!B33="","",'各会計、関係団体の財政状況及び健全化判断比率'!B33)</f>
        <v>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広島県後期高齢者医療広域連合（一般会計）</v>
      </c>
      <c r="BZ34" s="611"/>
      <c r="CA34" s="611"/>
      <c r="CB34" s="611"/>
      <c r="CC34" s="611"/>
      <c r="CD34" s="611"/>
      <c r="CE34" s="611"/>
      <c r="CF34" s="611"/>
      <c r="CG34" s="611"/>
      <c r="CH34" s="611"/>
      <c r="CI34" s="611"/>
      <c r="CJ34" s="611"/>
      <c r="CK34" s="611"/>
      <c r="CL34" s="611"/>
      <c r="CM34" s="611"/>
      <c r="CN34" s="175"/>
      <c r="CO34" s="610">
        <f>IF(CQ34="","",MAX(C34:D43,U34:V43,AM34:AN43,BE34:BF43,BW34:BX43)+1)</f>
        <v>13</v>
      </c>
      <c r="CP34" s="610"/>
      <c r="CQ34" s="611" t="str">
        <f>IF('各会計、関係団体の財政状況及び健全化判断比率'!BS7="","",'各会計、関係団体の財政状況及び健全化判断比率'!BS7)</f>
        <v>株式会社　筒賀総合サービス</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8</v>
      </c>
      <c r="BF35" s="610"/>
      <c r="BG35" s="611" t="str">
        <f>IF('各会計、関係団体の財政状況及び健全化判断比率'!B34="","",'各会計、関係団体の財政状況及び健全化判断比率'!B34)</f>
        <v>農業集落排水事業特別会計</v>
      </c>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広島県後期高齢者医療広域連合（特別会計）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9</v>
      </c>
      <c r="BF36" s="610"/>
      <c r="BG36" s="611" t="str">
        <f>IF('各会計、関係団体の財政状況及び健全化判断比率'!B35="","",'各会計、関係団体の財政状況及び健全化判断比率'!B35)</f>
        <v>特定環境保全公共下水道事業特別会計</v>
      </c>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広島県市町総合事務組合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介護サービス事業特別会計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t="str">
        <f t="shared" si="2"/>
        <v/>
      </c>
      <c r="BX37" s="610"/>
      <c r="BY37" s="611" t="str">
        <f>IF('各会計、関係団体の財政状況及び健全化判断比率'!B71="","",'各会計、関係団体の財政状況及び健全化判断比率'!B71)</f>
        <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27VrtgBodV2zdxNZS2XbyEb5KP39zX6ciH8HPs6++rbhpxE+fFQxhOLQn/WgWwhnHTUxG1+jtV4+dx7QgV/aoA==" saltValue="h52TXUctWieXVXew8bgH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62" t="s">
        <v>535</v>
      </c>
      <c r="D34" s="1162"/>
      <c r="E34" s="1163"/>
      <c r="F34" s="32">
        <v>18.89</v>
      </c>
      <c r="G34" s="33">
        <v>18.52</v>
      </c>
      <c r="H34" s="33">
        <v>22.17</v>
      </c>
      <c r="I34" s="33">
        <v>23.14</v>
      </c>
      <c r="J34" s="34">
        <v>23.64</v>
      </c>
      <c r="K34" s="22"/>
      <c r="L34" s="22"/>
      <c r="M34" s="22"/>
      <c r="N34" s="22"/>
      <c r="O34" s="22"/>
      <c r="P34" s="22"/>
    </row>
    <row r="35" spans="1:16" ht="39" customHeight="1" x14ac:dyDescent="0.15">
      <c r="A35" s="22"/>
      <c r="B35" s="35"/>
      <c r="C35" s="1158" t="s">
        <v>536</v>
      </c>
      <c r="D35" s="1158"/>
      <c r="E35" s="1159"/>
      <c r="F35" s="36">
        <v>4.99</v>
      </c>
      <c r="G35" s="37">
        <v>7.36</v>
      </c>
      <c r="H35" s="37">
        <v>7.09</v>
      </c>
      <c r="I35" s="37">
        <v>5.99</v>
      </c>
      <c r="J35" s="38">
        <v>3.3</v>
      </c>
      <c r="K35" s="22"/>
      <c r="L35" s="22"/>
      <c r="M35" s="22"/>
      <c r="N35" s="22"/>
      <c r="O35" s="22"/>
      <c r="P35" s="22"/>
    </row>
    <row r="36" spans="1:16" ht="39" customHeight="1" x14ac:dyDescent="0.15">
      <c r="A36" s="22"/>
      <c r="B36" s="35"/>
      <c r="C36" s="1158" t="s">
        <v>537</v>
      </c>
      <c r="D36" s="1158"/>
      <c r="E36" s="1159"/>
      <c r="F36" s="36">
        <v>0.01</v>
      </c>
      <c r="G36" s="37">
        <v>0.01</v>
      </c>
      <c r="H36" s="37">
        <v>0.03</v>
      </c>
      <c r="I36" s="37">
        <v>0.02</v>
      </c>
      <c r="J36" s="38">
        <v>0.7</v>
      </c>
      <c r="K36" s="22"/>
      <c r="L36" s="22"/>
      <c r="M36" s="22"/>
      <c r="N36" s="22"/>
      <c r="O36" s="22"/>
      <c r="P36" s="22"/>
    </row>
    <row r="37" spans="1:16" ht="39" customHeight="1" x14ac:dyDescent="0.15">
      <c r="A37" s="22"/>
      <c r="B37" s="35"/>
      <c r="C37" s="1158" t="s">
        <v>538</v>
      </c>
      <c r="D37" s="1158"/>
      <c r="E37" s="1159"/>
      <c r="F37" s="36">
        <v>0</v>
      </c>
      <c r="G37" s="37">
        <v>0</v>
      </c>
      <c r="H37" s="37">
        <v>0.02</v>
      </c>
      <c r="I37" s="37">
        <v>0.03</v>
      </c>
      <c r="J37" s="38">
        <v>0.65</v>
      </c>
      <c r="K37" s="22"/>
      <c r="L37" s="22"/>
      <c r="M37" s="22"/>
      <c r="N37" s="22"/>
      <c r="O37" s="22"/>
      <c r="P37" s="22"/>
    </row>
    <row r="38" spans="1:16" ht="39" customHeight="1" x14ac:dyDescent="0.15">
      <c r="A38" s="22"/>
      <c r="B38" s="35"/>
      <c r="C38" s="1158" t="s">
        <v>539</v>
      </c>
      <c r="D38" s="1158"/>
      <c r="E38" s="1159"/>
      <c r="F38" s="36">
        <v>0.65</v>
      </c>
      <c r="G38" s="37">
        <v>0.52</v>
      </c>
      <c r="H38" s="37">
        <v>0.89</v>
      </c>
      <c r="I38" s="37">
        <v>0.97</v>
      </c>
      <c r="J38" s="38">
        <v>0.55000000000000004</v>
      </c>
      <c r="K38" s="22"/>
      <c r="L38" s="22"/>
      <c r="M38" s="22"/>
      <c r="N38" s="22"/>
      <c r="O38" s="22"/>
      <c r="P38" s="22"/>
    </row>
    <row r="39" spans="1:16" ht="39" customHeight="1" x14ac:dyDescent="0.15">
      <c r="A39" s="22"/>
      <c r="B39" s="35"/>
      <c r="C39" s="1158" t="s">
        <v>540</v>
      </c>
      <c r="D39" s="1158"/>
      <c r="E39" s="1159"/>
      <c r="F39" s="36">
        <v>0.02</v>
      </c>
      <c r="G39" s="37">
        <v>0.03</v>
      </c>
      <c r="H39" s="37">
        <v>0.01</v>
      </c>
      <c r="I39" s="37">
        <v>0.03</v>
      </c>
      <c r="J39" s="38">
        <v>0.52</v>
      </c>
      <c r="K39" s="22"/>
      <c r="L39" s="22"/>
      <c r="M39" s="22"/>
      <c r="N39" s="22"/>
      <c r="O39" s="22"/>
      <c r="P39" s="22"/>
    </row>
    <row r="40" spans="1:16" ht="39" customHeight="1" x14ac:dyDescent="0.15">
      <c r="A40" s="22"/>
      <c r="B40" s="35"/>
      <c r="C40" s="1158" t="s">
        <v>541</v>
      </c>
      <c r="D40" s="1158"/>
      <c r="E40" s="1159"/>
      <c r="F40" s="36">
        <v>0.11</v>
      </c>
      <c r="G40" s="37">
        <v>0.11</v>
      </c>
      <c r="H40" s="37">
        <v>0.11</v>
      </c>
      <c r="I40" s="37">
        <v>0.12</v>
      </c>
      <c r="J40" s="38">
        <v>0.14000000000000001</v>
      </c>
      <c r="K40" s="22"/>
      <c r="L40" s="22"/>
      <c r="M40" s="22"/>
      <c r="N40" s="22"/>
      <c r="O40" s="22"/>
      <c r="P40" s="22"/>
    </row>
    <row r="41" spans="1:16" ht="39" customHeight="1" x14ac:dyDescent="0.15">
      <c r="A41" s="22"/>
      <c r="B41" s="35"/>
      <c r="C41" s="1158" t="s">
        <v>542</v>
      </c>
      <c r="D41" s="1158"/>
      <c r="E41" s="1159"/>
      <c r="F41" s="36">
        <v>0.05</v>
      </c>
      <c r="G41" s="37">
        <v>0.31</v>
      </c>
      <c r="H41" s="37">
        <v>0.39</v>
      </c>
      <c r="I41" s="37">
        <v>0.19</v>
      </c>
      <c r="J41" s="38">
        <v>0.08</v>
      </c>
      <c r="K41" s="22"/>
      <c r="L41" s="22"/>
      <c r="M41" s="22"/>
      <c r="N41" s="22"/>
      <c r="O41" s="22"/>
      <c r="P41" s="22"/>
    </row>
    <row r="42" spans="1:16" ht="39" customHeight="1" x14ac:dyDescent="0.15">
      <c r="A42" s="22"/>
      <c r="B42" s="39"/>
      <c r="C42" s="1158" t="s">
        <v>543</v>
      </c>
      <c r="D42" s="1158"/>
      <c r="E42" s="1159"/>
      <c r="F42" s="36" t="s">
        <v>490</v>
      </c>
      <c r="G42" s="37" t="s">
        <v>490</v>
      </c>
      <c r="H42" s="37" t="s">
        <v>490</v>
      </c>
      <c r="I42" s="37" t="s">
        <v>490</v>
      </c>
      <c r="J42" s="38" t="s">
        <v>490</v>
      </c>
      <c r="K42" s="22"/>
      <c r="L42" s="22"/>
      <c r="M42" s="22"/>
      <c r="N42" s="22"/>
      <c r="O42" s="22"/>
      <c r="P42" s="22"/>
    </row>
    <row r="43" spans="1:16" ht="39" customHeight="1" thickBot="1" x14ac:dyDescent="0.2">
      <c r="A43" s="22"/>
      <c r="B43" s="40"/>
      <c r="C43" s="1160" t="s">
        <v>544</v>
      </c>
      <c r="D43" s="1160"/>
      <c r="E43" s="1161"/>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afEZAfjx9iv0FIWaVuqVJUhysP715KQWU5yQ1RsTKtAsRgx2YoZMn/+hQoMgz6xLS/OQcjyvjVBPvXSdiLpwQ==" saltValue="YuN4oGDJErstsuh3S6yp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1151</v>
      </c>
      <c r="L45" s="58">
        <v>1208</v>
      </c>
      <c r="M45" s="58">
        <v>1218</v>
      </c>
      <c r="N45" s="58">
        <v>1272</v>
      </c>
      <c r="O45" s="59">
        <v>1272</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x14ac:dyDescent="0.15">
      <c r="A48" s="46"/>
      <c r="B48" s="1166"/>
      <c r="C48" s="1167"/>
      <c r="D48" s="60"/>
      <c r="E48" s="1172" t="s">
        <v>13</v>
      </c>
      <c r="F48" s="1172"/>
      <c r="G48" s="1172"/>
      <c r="H48" s="1172"/>
      <c r="I48" s="1172"/>
      <c r="J48" s="1173"/>
      <c r="K48" s="61">
        <v>330</v>
      </c>
      <c r="L48" s="62">
        <v>298</v>
      </c>
      <c r="M48" s="62">
        <v>300</v>
      </c>
      <c r="N48" s="62">
        <v>267</v>
      </c>
      <c r="O48" s="63">
        <v>249</v>
      </c>
      <c r="P48" s="46"/>
      <c r="Q48" s="46"/>
      <c r="R48" s="46"/>
      <c r="S48" s="46"/>
      <c r="T48" s="46"/>
      <c r="U48" s="46"/>
    </row>
    <row r="49" spans="1:21" ht="30.75" customHeight="1" x14ac:dyDescent="0.15">
      <c r="A49" s="46"/>
      <c r="B49" s="1166"/>
      <c r="C49" s="1167"/>
      <c r="D49" s="60"/>
      <c r="E49" s="1172" t="s">
        <v>14</v>
      </c>
      <c r="F49" s="1172"/>
      <c r="G49" s="1172"/>
      <c r="H49" s="1172"/>
      <c r="I49" s="1172"/>
      <c r="J49" s="1173"/>
      <c r="K49" s="61" t="s">
        <v>490</v>
      </c>
      <c r="L49" s="62" t="s">
        <v>490</v>
      </c>
      <c r="M49" s="62" t="s">
        <v>490</v>
      </c>
      <c r="N49" s="62" t="s">
        <v>490</v>
      </c>
      <c r="O49" s="63" t="s">
        <v>490</v>
      </c>
      <c r="P49" s="46"/>
      <c r="Q49" s="46"/>
      <c r="R49" s="46"/>
      <c r="S49" s="46"/>
      <c r="T49" s="46"/>
      <c r="U49" s="46"/>
    </row>
    <row r="50" spans="1:21" ht="30.75" customHeight="1" x14ac:dyDescent="0.15">
      <c r="A50" s="46"/>
      <c r="B50" s="1166"/>
      <c r="C50" s="1167"/>
      <c r="D50" s="60"/>
      <c r="E50" s="1172" t="s">
        <v>15</v>
      </c>
      <c r="F50" s="1172"/>
      <c r="G50" s="1172"/>
      <c r="H50" s="1172"/>
      <c r="I50" s="1172"/>
      <c r="J50" s="1173"/>
      <c r="K50" s="61" t="s">
        <v>490</v>
      </c>
      <c r="L50" s="62" t="s">
        <v>490</v>
      </c>
      <c r="M50" s="62" t="s">
        <v>490</v>
      </c>
      <c r="N50" s="62" t="s">
        <v>490</v>
      </c>
      <c r="O50" s="63" t="s">
        <v>490</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490</v>
      </c>
      <c r="L51" s="62" t="s">
        <v>490</v>
      </c>
      <c r="M51" s="62" t="s">
        <v>490</v>
      </c>
      <c r="N51" s="62" t="s">
        <v>490</v>
      </c>
      <c r="O51" s="63" t="s">
        <v>490</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985</v>
      </c>
      <c r="L52" s="62">
        <v>1037</v>
      </c>
      <c r="M52" s="62">
        <v>1029</v>
      </c>
      <c r="N52" s="62">
        <v>1038</v>
      </c>
      <c r="O52" s="63">
        <v>1026</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496</v>
      </c>
      <c r="L53" s="67">
        <v>469</v>
      </c>
      <c r="M53" s="67">
        <v>489</v>
      </c>
      <c r="N53" s="67">
        <v>501</v>
      </c>
      <c r="O53" s="68">
        <v>495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tYgmkGYUovyPNrEIkrfqpd9Wuy5kxt+LjOzRPXLtwCHP6isas+JWCarXJI55l17tTl9exc2p8c2HrU1AEWa4w==" saltValue="gp+I7lwE8DphmpQB7uPk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95" t="s">
        <v>30</v>
      </c>
      <c r="C41" s="1196"/>
      <c r="D41" s="103"/>
      <c r="E41" s="1201" t="s">
        <v>31</v>
      </c>
      <c r="F41" s="1201"/>
      <c r="G41" s="1201"/>
      <c r="H41" s="1202"/>
      <c r="I41" s="342">
        <v>11370</v>
      </c>
      <c r="J41" s="343">
        <v>11322</v>
      </c>
      <c r="K41" s="343">
        <v>10887</v>
      </c>
      <c r="L41" s="343">
        <v>10315</v>
      </c>
      <c r="M41" s="344">
        <v>9835</v>
      </c>
    </row>
    <row r="42" spans="2:13" ht="27.75" customHeight="1" x14ac:dyDescent="0.15">
      <c r="B42" s="1197"/>
      <c r="C42" s="1198"/>
      <c r="D42" s="104"/>
      <c r="E42" s="1203" t="s">
        <v>32</v>
      </c>
      <c r="F42" s="1203"/>
      <c r="G42" s="1203"/>
      <c r="H42" s="1204"/>
      <c r="I42" s="345">
        <v>62</v>
      </c>
      <c r="J42" s="346">
        <v>54</v>
      </c>
      <c r="K42" s="346">
        <v>47</v>
      </c>
      <c r="L42" s="346">
        <v>41</v>
      </c>
      <c r="M42" s="347">
        <v>35</v>
      </c>
    </row>
    <row r="43" spans="2:13" ht="27.75" customHeight="1" x14ac:dyDescent="0.15">
      <c r="B43" s="1197"/>
      <c r="C43" s="1198"/>
      <c r="D43" s="104"/>
      <c r="E43" s="1203" t="s">
        <v>33</v>
      </c>
      <c r="F43" s="1203"/>
      <c r="G43" s="1203"/>
      <c r="H43" s="1204"/>
      <c r="I43" s="345">
        <v>2630</v>
      </c>
      <c r="J43" s="346">
        <v>2373</v>
      </c>
      <c r="K43" s="346">
        <v>2173</v>
      </c>
      <c r="L43" s="346">
        <v>2035</v>
      </c>
      <c r="M43" s="347">
        <v>1892</v>
      </c>
    </row>
    <row r="44" spans="2:13" ht="27.75" customHeight="1" x14ac:dyDescent="0.15">
      <c r="B44" s="1197"/>
      <c r="C44" s="1198"/>
      <c r="D44" s="104"/>
      <c r="E44" s="1203" t="s">
        <v>34</v>
      </c>
      <c r="F44" s="1203"/>
      <c r="G44" s="1203"/>
      <c r="H44" s="1204"/>
      <c r="I44" s="345" t="s">
        <v>490</v>
      </c>
      <c r="J44" s="346" t="s">
        <v>490</v>
      </c>
      <c r="K44" s="346" t="s">
        <v>490</v>
      </c>
      <c r="L44" s="346" t="s">
        <v>490</v>
      </c>
      <c r="M44" s="347" t="s">
        <v>490</v>
      </c>
    </row>
    <row r="45" spans="2:13" ht="27.75" customHeight="1" x14ac:dyDescent="0.15">
      <c r="B45" s="1197"/>
      <c r="C45" s="1198"/>
      <c r="D45" s="104"/>
      <c r="E45" s="1203" t="s">
        <v>35</v>
      </c>
      <c r="F45" s="1203"/>
      <c r="G45" s="1203"/>
      <c r="H45" s="1204"/>
      <c r="I45" s="345">
        <v>688</v>
      </c>
      <c r="J45" s="346">
        <v>766</v>
      </c>
      <c r="K45" s="346">
        <v>726</v>
      </c>
      <c r="L45" s="346">
        <v>766</v>
      </c>
      <c r="M45" s="347">
        <v>792</v>
      </c>
    </row>
    <row r="46" spans="2:13" ht="27.75" customHeight="1" x14ac:dyDescent="0.15">
      <c r="B46" s="1197"/>
      <c r="C46" s="1198"/>
      <c r="D46" s="105"/>
      <c r="E46" s="1203" t="s">
        <v>36</v>
      </c>
      <c r="F46" s="1203"/>
      <c r="G46" s="1203"/>
      <c r="H46" s="1204"/>
      <c r="I46" s="345" t="s">
        <v>490</v>
      </c>
      <c r="J46" s="346" t="s">
        <v>490</v>
      </c>
      <c r="K46" s="346" t="s">
        <v>490</v>
      </c>
      <c r="L46" s="346" t="s">
        <v>490</v>
      </c>
      <c r="M46" s="347" t="s">
        <v>490</v>
      </c>
    </row>
    <row r="47" spans="2:13" ht="27.75" customHeight="1" x14ac:dyDescent="0.15">
      <c r="B47" s="1197"/>
      <c r="C47" s="1198"/>
      <c r="D47" s="106"/>
      <c r="E47" s="1205" t="s">
        <v>37</v>
      </c>
      <c r="F47" s="1206"/>
      <c r="G47" s="1206"/>
      <c r="H47" s="1207"/>
      <c r="I47" s="345" t="s">
        <v>490</v>
      </c>
      <c r="J47" s="346" t="s">
        <v>490</v>
      </c>
      <c r="K47" s="346" t="s">
        <v>490</v>
      </c>
      <c r="L47" s="346" t="s">
        <v>490</v>
      </c>
      <c r="M47" s="347" t="s">
        <v>490</v>
      </c>
    </row>
    <row r="48" spans="2:13" ht="27.75" customHeight="1" x14ac:dyDescent="0.15">
      <c r="B48" s="1197"/>
      <c r="C48" s="1198"/>
      <c r="D48" s="104"/>
      <c r="E48" s="1203" t="s">
        <v>38</v>
      </c>
      <c r="F48" s="1203"/>
      <c r="G48" s="1203"/>
      <c r="H48" s="1204"/>
      <c r="I48" s="345" t="s">
        <v>490</v>
      </c>
      <c r="J48" s="346" t="s">
        <v>490</v>
      </c>
      <c r="K48" s="346" t="s">
        <v>490</v>
      </c>
      <c r="L48" s="346" t="s">
        <v>490</v>
      </c>
      <c r="M48" s="347" t="s">
        <v>490</v>
      </c>
    </row>
    <row r="49" spans="2:13" ht="27.75" customHeight="1" x14ac:dyDescent="0.15">
      <c r="B49" s="1199"/>
      <c r="C49" s="1200"/>
      <c r="D49" s="104"/>
      <c r="E49" s="1203" t="s">
        <v>39</v>
      </c>
      <c r="F49" s="1203"/>
      <c r="G49" s="1203"/>
      <c r="H49" s="1204"/>
      <c r="I49" s="345" t="s">
        <v>490</v>
      </c>
      <c r="J49" s="346" t="s">
        <v>490</v>
      </c>
      <c r="K49" s="346" t="s">
        <v>490</v>
      </c>
      <c r="L49" s="346" t="s">
        <v>490</v>
      </c>
      <c r="M49" s="347" t="s">
        <v>490</v>
      </c>
    </row>
    <row r="50" spans="2:13" ht="27.75" customHeight="1" x14ac:dyDescent="0.15">
      <c r="B50" s="1208" t="s">
        <v>40</v>
      </c>
      <c r="C50" s="1209"/>
      <c r="D50" s="107"/>
      <c r="E50" s="1203" t="s">
        <v>41</v>
      </c>
      <c r="F50" s="1203"/>
      <c r="G50" s="1203"/>
      <c r="H50" s="1204"/>
      <c r="I50" s="345">
        <v>3298</v>
      </c>
      <c r="J50" s="346">
        <v>3557</v>
      </c>
      <c r="K50" s="346">
        <v>4046</v>
      </c>
      <c r="L50" s="346">
        <v>4322</v>
      </c>
      <c r="M50" s="347">
        <v>4506</v>
      </c>
    </row>
    <row r="51" spans="2:13" ht="27.75" customHeight="1" x14ac:dyDescent="0.15">
      <c r="B51" s="1197"/>
      <c r="C51" s="1198"/>
      <c r="D51" s="104"/>
      <c r="E51" s="1203" t="s">
        <v>42</v>
      </c>
      <c r="F51" s="1203"/>
      <c r="G51" s="1203"/>
      <c r="H51" s="1204"/>
      <c r="I51" s="345">
        <v>13</v>
      </c>
      <c r="J51" s="346">
        <v>9</v>
      </c>
      <c r="K51" s="346">
        <v>4</v>
      </c>
      <c r="L51" s="346">
        <v>1</v>
      </c>
      <c r="M51" s="347" t="s">
        <v>490</v>
      </c>
    </row>
    <row r="52" spans="2:13" ht="27.75" customHeight="1" x14ac:dyDescent="0.15">
      <c r="B52" s="1199"/>
      <c r="C52" s="1200"/>
      <c r="D52" s="104"/>
      <c r="E52" s="1203" t="s">
        <v>43</v>
      </c>
      <c r="F52" s="1203"/>
      <c r="G52" s="1203"/>
      <c r="H52" s="1204"/>
      <c r="I52" s="345">
        <v>9165</v>
      </c>
      <c r="J52" s="346">
        <v>9426</v>
      </c>
      <c r="K52" s="346">
        <v>8989</v>
      </c>
      <c r="L52" s="346">
        <v>8466</v>
      </c>
      <c r="M52" s="347">
        <v>8005</v>
      </c>
    </row>
    <row r="53" spans="2:13" ht="27.75" customHeight="1" thickBot="1" x14ac:dyDescent="0.2">
      <c r="B53" s="1210" t="s">
        <v>19</v>
      </c>
      <c r="C53" s="1211"/>
      <c r="D53" s="108"/>
      <c r="E53" s="1212" t="s">
        <v>44</v>
      </c>
      <c r="F53" s="1212"/>
      <c r="G53" s="1212"/>
      <c r="H53" s="1213"/>
      <c r="I53" s="348">
        <v>2274</v>
      </c>
      <c r="J53" s="349">
        <v>1523</v>
      </c>
      <c r="K53" s="349">
        <v>793</v>
      </c>
      <c r="L53" s="349">
        <v>366</v>
      </c>
      <c r="M53" s="350">
        <v>44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W/EEO4gXKmXmLfytlHW1a2U06air9mnr7M7MKRYv1sI+dZ8NH96dZFrjzq7T08f7W3mkgKNLL4RpZjXPIoCHA==" saltValue="2qhzpvlehq4XgUH7IOkQ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222" t="s">
        <v>46</v>
      </c>
      <c r="D55" s="1222"/>
      <c r="E55" s="1223"/>
      <c r="F55" s="120">
        <v>2846</v>
      </c>
      <c r="G55" s="120">
        <v>3028</v>
      </c>
      <c r="H55" s="121">
        <v>3176</v>
      </c>
    </row>
    <row r="56" spans="2:8" ht="52.5" customHeight="1" x14ac:dyDescent="0.15">
      <c r="B56" s="122"/>
      <c r="C56" s="1224" t="s">
        <v>47</v>
      </c>
      <c r="D56" s="1224"/>
      <c r="E56" s="1225"/>
      <c r="F56" s="123">
        <v>360</v>
      </c>
      <c r="G56" s="123">
        <v>360</v>
      </c>
      <c r="H56" s="124">
        <v>379</v>
      </c>
    </row>
    <row r="57" spans="2:8" ht="53.25" customHeight="1" x14ac:dyDescent="0.15">
      <c r="B57" s="122"/>
      <c r="C57" s="1226" t="s">
        <v>48</v>
      </c>
      <c r="D57" s="1226"/>
      <c r="E57" s="1227"/>
      <c r="F57" s="125">
        <v>1484</v>
      </c>
      <c r="G57" s="125">
        <v>1648</v>
      </c>
      <c r="H57" s="126">
        <v>1717</v>
      </c>
    </row>
    <row r="58" spans="2:8" ht="45.75" customHeight="1" x14ac:dyDescent="0.15">
      <c r="B58" s="127"/>
      <c r="C58" s="1214" t="s">
        <v>555</v>
      </c>
      <c r="D58" s="1215"/>
      <c r="E58" s="1216"/>
      <c r="F58" s="128">
        <v>739</v>
      </c>
      <c r="G58" s="128">
        <v>835</v>
      </c>
      <c r="H58" s="129">
        <v>897</v>
      </c>
    </row>
    <row r="59" spans="2:8" ht="45.75" customHeight="1" x14ac:dyDescent="0.15">
      <c r="B59" s="127"/>
      <c r="C59" s="1214" t="s">
        <v>556</v>
      </c>
      <c r="D59" s="1215"/>
      <c r="E59" s="1216"/>
      <c r="F59" s="128">
        <v>321</v>
      </c>
      <c r="G59" s="128">
        <v>317</v>
      </c>
      <c r="H59" s="129">
        <v>316</v>
      </c>
    </row>
    <row r="60" spans="2:8" ht="45.75" customHeight="1" x14ac:dyDescent="0.15">
      <c r="B60" s="127"/>
      <c r="C60" s="1214" t="s">
        <v>557</v>
      </c>
      <c r="D60" s="1215"/>
      <c r="E60" s="1216"/>
      <c r="F60" s="128">
        <v>175</v>
      </c>
      <c r="G60" s="128">
        <v>221</v>
      </c>
      <c r="H60" s="129">
        <v>228</v>
      </c>
    </row>
    <row r="61" spans="2:8" ht="45.75" customHeight="1" x14ac:dyDescent="0.15">
      <c r="B61" s="127"/>
      <c r="C61" s="1214" t="s">
        <v>558</v>
      </c>
      <c r="D61" s="1215"/>
      <c r="E61" s="1216"/>
      <c r="F61" s="128">
        <v>146</v>
      </c>
      <c r="G61" s="128">
        <v>156</v>
      </c>
      <c r="H61" s="129">
        <v>159</v>
      </c>
    </row>
    <row r="62" spans="2:8" ht="45.75" customHeight="1" thickBot="1" x14ac:dyDescent="0.2">
      <c r="B62" s="130"/>
      <c r="C62" s="1217" t="s">
        <v>560</v>
      </c>
      <c r="D62" s="1218"/>
      <c r="E62" s="1219"/>
      <c r="F62" s="131">
        <v>38</v>
      </c>
      <c r="G62" s="131">
        <v>50</v>
      </c>
      <c r="H62" s="132">
        <v>58</v>
      </c>
    </row>
    <row r="63" spans="2:8" ht="52.5" customHeight="1" thickBot="1" x14ac:dyDescent="0.2">
      <c r="B63" s="133"/>
      <c r="C63" s="1220" t="s">
        <v>49</v>
      </c>
      <c r="D63" s="1220"/>
      <c r="E63" s="1221"/>
      <c r="F63" s="134">
        <v>4690</v>
      </c>
      <c r="G63" s="134">
        <v>5036</v>
      </c>
      <c r="H63" s="135">
        <v>5273</v>
      </c>
    </row>
    <row r="64" spans="2:8" x14ac:dyDescent="0.15"/>
  </sheetData>
  <sheetProtection algorithmName="SHA-512" hashValue="UztQyvnE39EGXSPJ6q4TlbO6nTyRapYzwHKcWhEQNZG1rA5gf3J0GW2Xh5gPTzr6OeMOERf1r8d8FqMDsJ0aYA==" saltValue="oinfvG8zJ/a72avxk8b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95AEE-72FA-4638-AAF2-EF132842FC99}">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563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564</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529</v>
      </c>
      <c r="BQ50" s="1233"/>
      <c r="BR50" s="1233"/>
      <c r="BS50" s="1233"/>
      <c r="BT50" s="1233"/>
      <c r="BU50" s="1233"/>
      <c r="BV50" s="1233"/>
      <c r="BW50" s="1233"/>
      <c r="BX50" s="1233" t="s">
        <v>530</v>
      </c>
      <c r="BY50" s="1233"/>
      <c r="BZ50" s="1233"/>
      <c r="CA50" s="1233"/>
      <c r="CB50" s="1233"/>
      <c r="CC50" s="1233"/>
      <c r="CD50" s="1233"/>
      <c r="CE50" s="1233"/>
      <c r="CF50" s="1233" t="s">
        <v>531</v>
      </c>
      <c r="CG50" s="1233"/>
      <c r="CH50" s="1233"/>
      <c r="CI50" s="1233"/>
      <c r="CJ50" s="1233"/>
      <c r="CK50" s="1233"/>
      <c r="CL50" s="1233"/>
      <c r="CM50" s="1233"/>
      <c r="CN50" s="1233" t="s">
        <v>532</v>
      </c>
      <c r="CO50" s="1233"/>
      <c r="CP50" s="1233"/>
      <c r="CQ50" s="1233"/>
      <c r="CR50" s="1233"/>
      <c r="CS50" s="1233"/>
      <c r="CT50" s="1233"/>
      <c r="CU50" s="1233"/>
      <c r="CV50" s="1233" t="s">
        <v>533</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565</v>
      </c>
      <c r="AO51" s="1231"/>
      <c r="AP51" s="1231"/>
      <c r="AQ51" s="1231"/>
      <c r="AR51" s="1231"/>
      <c r="AS51" s="1231"/>
      <c r="AT51" s="1231"/>
      <c r="AU51" s="1231"/>
      <c r="AV51" s="1231"/>
      <c r="AW51" s="1231"/>
      <c r="AX51" s="1231"/>
      <c r="AY51" s="1231"/>
      <c r="AZ51" s="1231"/>
      <c r="BA51" s="1231"/>
      <c r="BB51" s="1231" t="s">
        <v>566</v>
      </c>
      <c r="BC51" s="1231"/>
      <c r="BD51" s="1231"/>
      <c r="BE51" s="1231"/>
      <c r="BF51" s="1231"/>
      <c r="BG51" s="1231"/>
      <c r="BH51" s="1231"/>
      <c r="BI51" s="1231"/>
      <c r="BJ51" s="1231"/>
      <c r="BK51" s="1231"/>
      <c r="BL51" s="1231"/>
      <c r="BM51" s="1231"/>
      <c r="BN51" s="1231"/>
      <c r="BO51" s="1231"/>
      <c r="BP51" s="1228">
        <v>62.4</v>
      </c>
      <c r="BQ51" s="1228"/>
      <c r="BR51" s="1228"/>
      <c r="BS51" s="1228"/>
      <c r="BT51" s="1228"/>
      <c r="BU51" s="1228"/>
      <c r="BV51" s="1228"/>
      <c r="BW51" s="1228"/>
      <c r="BX51" s="1228">
        <v>36.6</v>
      </c>
      <c r="BY51" s="1228"/>
      <c r="BZ51" s="1228"/>
      <c r="CA51" s="1228"/>
      <c r="CB51" s="1228"/>
      <c r="CC51" s="1228"/>
      <c r="CD51" s="1228"/>
      <c r="CE51" s="1228"/>
      <c r="CF51" s="1228">
        <v>19.600000000000001</v>
      </c>
      <c r="CG51" s="1228"/>
      <c r="CH51" s="1228"/>
      <c r="CI51" s="1228"/>
      <c r="CJ51" s="1228"/>
      <c r="CK51" s="1228"/>
      <c r="CL51" s="1228"/>
      <c r="CM51" s="1228"/>
      <c r="CN51" s="1228">
        <v>9.5</v>
      </c>
      <c r="CO51" s="1228"/>
      <c r="CP51" s="1228"/>
      <c r="CQ51" s="1228"/>
      <c r="CR51" s="1228"/>
      <c r="CS51" s="1228"/>
      <c r="CT51" s="1228"/>
      <c r="CU51" s="1228"/>
      <c r="CV51" s="1228">
        <v>1.1000000000000001</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567</v>
      </c>
      <c r="BC53" s="1231"/>
      <c r="BD53" s="1231"/>
      <c r="BE53" s="1231"/>
      <c r="BF53" s="1231"/>
      <c r="BG53" s="1231"/>
      <c r="BH53" s="1231"/>
      <c r="BI53" s="1231"/>
      <c r="BJ53" s="1231"/>
      <c r="BK53" s="1231"/>
      <c r="BL53" s="1231"/>
      <c r="BM53" s="1231"/>
      <c r="BN53" s="1231"/>
      <c r="BO53" s="1231"/>
      <c r="BP53" s="1228">
        <v>62.7</v>
      </c>
      <c r="BQ53" s="1228"/>
      <c r="BR53" s="1228"/>
      <c r="BS53" s="1228"/>
      <c r="BT53" s="1228"/>
      <c r="BU53" s="1228"/>
      <c r="BV53" s="1228"/>
      <c r="BW53" s="1228"/>
      <c r="BX53" s="1228">
        <v>64.099999999999994</v>
      </c>
      <c r="BY53" s="1228"/>
      <c r="BZ53" s="1228"/>
      <c r="CA53" s="1228"/>
      <c r="CB53" s="1228"/>
      <c r="CC53" s="1228"/>
      <c r="CD53" s="1228"/>
      <c r="CE53" s="1228"/>
      <c r="CF53" s="1228">
        <v>65.5</v>
      </c>
      <c r="CG53" s="1228"/>
      <c r="CH53" s="1228"/>
      <c r="CI53" s="1228"/>
      <c r="CJ53" s="1228"/>
      <c r="CK53" s="1228"/>
      <c r="CL53" s="1228"/>
      <c r="CM53" s="1228"/>
      <c r="CN53" s="1228">
        <v>67.3</v>
      </c>
      <c r="CO53" s="1228"/>
      <c r="CP53" s="1228"/>
      <c r="CQ53" s="1228"/>
      <c r="CR53" s="1228"/>
      <c r="CS53" s="1228"/>
      <c r="CT53" s="1228"/>
      <c r="CU53" s="1228"/>
      <c r="CV53" s="1228">
        <v>69</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568</v>
      </c>
      <c r="AO55" s="1233"/>
      <c r="AP55" s="1233"/>
      <c r="AQ55" s="1233"/>
      <c r="AR55" s="1233"/>
      <c r="AS55" s="1233"/>
      <c r="AT55" s="1233"/>
      <c r="AU55" s="1233"/>
      <c r="AV55" s="1233"/>
      <c r="AW55" s="1233"/>
      <c r="AX55" s="1233"/>
      <c r="AY55" s="1233"/>
      <c r="AZ55" s="1233"/>
      <c r="BA55" s="1233"/>
      <c r="BB55" s="1231" t="s">
        <v>566</v>
      </c>
      <c r="BC55" s="1231"/>
      <c r="BD55" s="1231"/>
      <c r="BE55" s="1231"/>
      <c r="BF55" s="1231"/>
      <c r="BG55" s="1231"/>
      <c r="BH55" s="1231"/>
      <c r="BI55" s="1231"/>
      <c r="BJ55" s="1231"/>
      <c r="BK55" s="1231"/>
      <c r="BL55" s="1231"/>
      <c r="BM55" s="1231"/>
      <c r="BN55" s="1231"/>
      <c r="BO55" s="1231"/>
      <c r="BP55" s="1228">
        <v>3</v>
      </c>
      <c r="BQ55" s="1228"/>
      <c r="BR55" s="1228"/>
      <c r="BS55" s="1228"/>
      <c r="BT55" s="1228"/>
      <c r="BU55" s="1228"/>
      <c r="BV55" s="1228"/>
      <c r="BW55" s="1228"/>
      <c r="BX55" s="1228">
        <v>3.4</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567</v>
      </c>
      <c r="BC57" s="1231"/>
      <c r="BD57" s="1231"/>
      <c r="BE57" s="1231"/>
      <c r="BF57" s="1231"/>
      <c r="BG57" s="1231"/>
      <c r="BH57" s="1231"/>
      <c r="BI57" s="1231"/>
      <c r="BJ57" s="1231"/>
      <c r="BK57" s="1231"/>
      <c r="BL57" s="1231"/>
      <c r="BM57" s="1231"/>
      <c r="BN57" s="1231"/>
      <c r="BO57" s="1231"/>
      <c r="BP57" s="1228">
        <v>63.3</v>
      </c>
      <c r="BQ57" s="1228"/>
      <c r="BR57" s="1228"/>
      <c r="BS57" s="1228"/>
      <c r="BT57" s="1228"/>
      <c r="BU57" s="1228"/>
      <c r="BV57" s="1228"/>
      <c r="BW57" s="1228"/>
      <c r="BX57" s="1228">
        <v>62.8</v>
      </c>
      <c r="BY57" s="1228"/>
      <c r="BZ57" s="1228"/>
      <c r="CA57" s="1228"/>
      <c r="CB57" s="1228"/>
      <c r="CC57" s="1228"/>
      <c r="CD57" s="1228"/>
      <c r="CE57" s="1228"/>
      <c r="CF57" s="1228">
        <v>62.7</v>
      </c>
      <c r="CG57" s="1228"/>
      <c r="CH57" s="1228"/>
      <c r="CI57" s="1228"/>
      <c r="CJ57" s="1228"/>
      <c r="CK57" s="1228"/>
      <c r="CL57" s="1228"/>
      <c r="CM57" s="1228"/>
      <c r="CN57" s="1228">
        <v>63.1</v>
      </c>
      <c r="CO57" s="1228"/>
      <c r="CP57" s="1228"/>
      <c r="CQ57" s="1228"/>
      <c r="CR57" s="1228"/>
      <c r="CS57" s="1228"/>
      <c r="CT57" s="1228"/>
      <c r="CU57" s="1228"/>
      <c r="CV57" s="1228">
        <v>63.8</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569</v>
      </c>
    </row>
    <row r="64" spans="1:109" x14ac:dyDescent="0.15">
      <c r="B64" s="259"/>
      <c r="G64" s="357"/>
      <c r="I64" s="369"/>
      <c r="J64" s="369"/>
      <c r="K64" s="369"/>
      <c r="L64" s="369"/>
      <c r="M64" s="369"/>
      <c r="N64" s="370"/>
      <c r="AM64" s="357"/>
      <c r="AN64" s="357" t="s">
        <v>562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564</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529</v>
      </c>
      <c r="BQ72" s="1233"/>
      <c r="BR72" s="1233"/>
      <c r="BS72" s="1233"/>
      <c r="BT72" s="1233"/>
      <c r="BU72" s="1233"/>
      <c r="BV72" s="1233"/>
      <c r="BW72" s="1233"/>
      <c r="BX72" s="1233" t="s">
        <v>530</v>
      </c>
      <c r="BY72" s="1233"/>
      <c r="BZ72" s="1233"/>
      <c r="CA72" s="1233"/>
      <c r="CB72" s="1233"/>
      <c r="CC72" s="1233"/>
      <c r="CD72" s="1233"/>
      <c r="CE72" s="1233"/>
      <c r="CF72" s="1233" t="s">
        <v>531</v>
      </c>
      <c r="CG72" s="1233"/>
      <c r="CH72" s="1233"/>
      <c r="CI72" s="1233"/>
      <c r="CJ72" s="1233"/>
      <c r="CK72" s="1233"/>
      <c r="CL72" s="1233"/>
      <c r="CM72" s="1233"/>
      <c r="CN72" s="1233" t="s">
        <v>532</v>
      </c>
      <c r="CO72" s="1233"/>
      <c r="CP72" s="1233"/>
      <c r="CQ72" s="1233"/>
      <c r="CR72" s="1233"/>
      <c r="CS72" s="1233"/>
      <c r="CT72" s="1233"/>
      <c r="CU72" s="1233"/>
      <c r="CV72" s="1233" t="s">
        <v>533</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565</v>
      </c>
      <c r="AO73" s="1231"/>
      <c r="AP73" s="1231"/>
      <c r="AQ73" s="1231"/>
      <c r="AR73" s="1231"/>
      <c r="AS73" s="1231"/>
      <c r="AT73" s="1231"/>
      <c r="AU73" s="1231"/>
      <c r="AV73" s="1231"/>
      <c r="AW73" s="1231"/>
      <c r="AX73" s="1231"/>
      <c r="AY73" s="1231"/>
      <c r="AZ73" s="1231"/>
      <c r="BA73" s="1231"/>
      <c r="BB73" s="1231" t="s">
        <v>566</v>
      </c>
      <c r="BC73" s="1231"/>
      <c r="BD73" s="1231"/>
      <c r="BE73" s="1231"/>
      <c r="BF73" s="1231"/>
      <c r="BG73" s="1231"/>
      <c r="BH73" s="1231"/>
      <c r="BI73" s="1231"/>
      <c r="BJ73" s="1231"/>
      <c r="BK73" s="1231"/>
      <c r="BL73" s="1231"/>
      <c r="BM73" s="1231"/>
      <c r="BN73" s="1231"/>
      <c r="BO73" s="1231"/>
      <c r="BP73" s="1228">
        <v>62.4</v>
      </c>
      <c r="BQ73" s="1228"/>
      <c r="BR73" s="1228"/>
      <c r="BS73" s="1228"/>
      <c r="BT73" s="1228"/>
      <c r="BU73" s="1228"/>
      <c r="BV73" s="1228"/>
      <c r="BW73" s="1228"/>
      <c r="BX73" s="1228">
        <v>36.6</v>
      </c>
      <c r="BY73" s="1228"/>
      <c r="BZ73" s="1228"/>
      <c r="CA73" s="1228"/>
      <c r="CB73" s="1228"/>
      <c r="CC73" s="1228"/>
      <c r="CD73" s="1228"/>
      <c r="CE73" s="1228"/>
      <c r="CF73" s="1228">
        <v>19.600000000000001</v>
      </c>
      <c r="CG73" s="1228"/>
      <c r="CH73" s="1228"/>
      <c r="CI73" s="1228"/>
      <c r="CJ73" s="1228"/>
      <c r="CK73" s="1228"/>
      <c r="CL73" s="1228"/>
      <c r="CM73" s="1228"/>
      <c r="CN73" s="1228">
        <v>9.5</v>
      </c>
      <c r="CO73" s="1228"/>
      <c r="CP73" s="1228"/>
      <c r="CQ73" s="1228"/>
      <c r="CR73" s="1228"/>
      <c r="CS73" s="1228"/>
      <c r="CT73" s="1228"/>
      <c r="CU73" s="1228"/>
      <c r="CV73" s="1228">
        <v>1.1000000000000001</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571</v>
      </c>
      <c r="BC75" s="1231"/>
      <c r="BD75" s="1231"/>
      <c r="BE75" s="1231"/>
      <c r="BF75" s="1231"/>
      <c r="BG75" s="1231"/>
      <c r="BH75" s="1231"/>
      <c r="BI75" s="1231"/>
      <c r="BJ75" s="1231"/>
      <c r="BK75" s="1231"/>
      <c r="BL75" s="1231"/>
      <c r="BM75" s="1231"/>
      <c r="BN75" s="1231"/>
      <c r="BO75" s="1231"/>
      <c r="BP75" s="1228">
        <v>12.6</v>
      </c>
      <c r="BQ75" s="1228"/>
      <c r="BR75" s="1228"/>
      <c r="BS75" s="1228"/>
      <c r="BT75" s="1228"/>
      <c r="BU75" s="1228"/>
      <c r="BV75" s="1228"/>
      <c r="BW75" s="1228"/>
      <c r="BX75" s="1228">
        <v>12.4</v>
      </c>
      <c r="BY75" s="1228"/>
      <c r="BZ75" s="1228"/>
      <c r="CA75" s="1228"/>
      <c r="CB75" s="1228"/>
      <c r="CC75" s="1228"/>
      <c r="CD75" s="1228"/>
      <c r="CE75" s="1228"/>
      <c r="CF75" s="1228">
        <v>12.3</v>
      </c>
      <c r="CG75" s="1228"/>
      <c r="CH75" s="1228"/>
      <c r="CI75" s="1228"/>
      <c r="CJ75" s="1228"/>
      <c r="CK75" s="1228"/>
      <c r="CL75" s="1228"/>
      <c r="CM75" s="1228"/>
      <c r="CN75" s="1228">
        <v>12.1</v>
      </c>
      <c r="CO75" s="1228"/>
      <c r="CP75" s="1228"/>
      <c r="CQ75" s="1228"/>
      <c r="CR75" s="1228"/>
      <c r="CS75" s="1228"/>
      <c r="CT75" s="1228"/>
      <c r="CU75" s="1228"/>
      <c r="CV75" s="1228">
        <v>12.6</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568</v>
      </c>
      <c r="AO77" s="1233"/>
      <c r="AP77" s="1233"/>
      <c r="AQ77" s="1233"/>
      <c r="AR77" s="1233"/>
      <c r="AS77" s="1233"/>
      <c r="AT77" s="1233"/>
      <c r="AU77" s="1233"/>
      <c r="AV77" s="1233"/>
      <c r="AW77" s="1233"/>
      <c r="AX77" s="1233"/>
      <c r="AY77" s="1233"/>
      <c r="AZ77" s="1233"/>
      <c r="BA77" s="1233"/>
      <c r="BB77" s="1231" t="s">
        <v>566</v>
      </c>
      <c r="BC77" s="1231"/>
      <c r="BD77" s="1231"/>
      <c r="BE77" s="1231"/>
      <c r="BF77" s="1231"/>
      <c r="BG77" s="1231"/>
      <c r="BH77" s="1231"/>
      <c r="BI77" s="1231"/>
      <c r="BJ77" s="1231"/>
      <c r="BK77" s="1231"/>
      <c r="BL77" s="1231"/>
      <c r="BM77" s="1231"/>
      <c r="BN77" s="1231"/>
      <c r="BO77" s="1231"/>
      <c r="BP77" s="1228">
        <v>3</v>
      </c>
      <c r="BQ77" s="1228"/>
      <c r="BR77" s="1228"/>
      <c r="BS77" s="1228"/>
      <c r="BT77" s="1228"/>
      <c r="BU77" s="1228"/>
      <c r="BV77" s="1228"/>
      <c r="BW77" s="1228"/>
      <c r="BX77" s="1228">
        <v>3.4</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571</v>
      </c>
      <c r="BC79" s="1231"/>
      <c r="BD79" s="1231"/>
      <c r="BE79" s="1231"/>
      <c r="BF79" s="1231"/>
      <c r="BG79" s="1231"/>
      <c r="BH79" s="1231"/>
      <c r="BI79" s="1231"/>
      <c r="BJ79" s="1231"/>
      <c r="BK79" s="1231"/>
      <c r="BL79" s="1231"/>
      <c r="BM79" s="1231"/>
      <c r="BN79" s="1231"/>
      <c r="BO79" s="1231"/>
      <c r="BP79" s="1228">
        <v>8.8000000000000007</v>
      </c>
      <c r="BQ79" s="1228"/>
      <c r="BR79" s="1228"/>
      <c r="BS79" s="1228"/>
      <c r="BT79" s="1228"/>
      <c r="BU79" s="1228"/>
      <c r="BV79" s="1228"/>
      <c r="BW79" s="1228"/>
      <c r="BX79" s="1228">
        <v>8.8000000000000007</v>
      </c>
      <c r="BY79" s="1228"/>
      <c r="BZ79" s="1228"/>
      <c r="CA79" s="1228"/>
      <c r="CB79" s="1228"/>
      <c r="CC79" s="1228"/>
      <c r="CD79" s="1228"/>
      <c r="CE79" s="1228"/>
      <c r="CF79" s="1228">
        <v>8.3000000000000007</v>
      </c>
      <c r="CG79" s="1228"/>
      <c r="CH79" s="1228"/>
      <c r="CI79" s="1228"/>
      <c r="CJ79" s="1228"/>
      <c r="CK79" s="1228"/>
      <c r="CL79" s="1228"/>
      <c r="CM79" s="1228"/>
      <c r="CN79" s="1228">
        <v>8.1</v>
      </c>
      <c r="CO79" s="1228"/>
      <c r="CP79" s="1228"/>
      <c r="CQ79" s="1228"/>
      <c r="CR79" s="1228"/>
      <c r="CS79" s="1228"/>
      <c r="CT79" s="1228"/>
      <c r="CU79" s="1228"/>
      <c r="CV79" s="1228">
        <v>8.1999999999999993</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BzmKNKaG9bQt6PRZknFmmsWXAXwWa1+7RZV8gYRG2jVKngkI11L/+DdzjykCJIPFZd42xXgwln4CTE8pg2i8Hg==" saltValue="29cosn1buKLUddxHdapQH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FCAAE-6E5C-42C9-A715-BE2EEB18B5F7}">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Sc9AXpU4ITagi9mZ6Gh5oXZpDcocTX28J/PMxD/CNvZq2SGLFM5ZHiH1zAdyp0st4dWEh8z9bQnT8v5szPM1rw==" saltValue="UQF04LeyMyz4zmf6WMSJc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4D4AC-88BA-424F-8EC6-CE3FC1F97006}">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ExXbVdxhi0780f5Ogep7lISK5Vke2EvB/9ZAiq1fsrlF50zwhMEo5+BI+OVXD4TPb2DZYBjOi873WMeojBdKnQ==" saltValue="pA86C9N6Kp1wPbres/Onq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111793</v>
      </c>
      <c r="E3" s="154"/>
      <c r="F3" s="155">
        <v>145139</v>
      </c>
      <c r="G3" s="156"/>
      <c r="H3" s="157"/>
    </row>
    <row r="4" spans="1:8" x14ac:dyDescent="0.15">
      <c r="A4" s="158"/>
      <c r="B4" s="159"/>
      <c r="C4" s="160"/>
      <c r="D4" s="161">
        <v>67030</v>
      </c>
      <c r="E4" s="162"/>
      <c r="F4" s="163">
        <v>83762</v>
      </c>
      <c r="G4" s="164"/>
      <c r="H4" s="165"/>
    </row>
    <row r="5" spans="1:8" x14ac:dyDescent="0.15">
      <c r="A5" s="146" t="s">
        <v>523</v>
      </c>
      <c r="B5" s="151"/>
      <c r="C5" s="152"/>
      <c r="D5" s="153">
        <v>195316</v>
      </c>
      <c r="E5" s="154"/>
      <c r="F5" s="155">
        <v>125391</v>
      </c>
      <c r="G5" s="156"/>
      <c r="H5" s="157"/>
    </row>
    <row r="6" spans="1:8" x14ac:dyDescent="0.15">
      <c r="A6" s="158"/>
      <c r="B6" s="159"/>
      <c r="C6" s="160"/>
      <c r="D6" s="161">
        <v>115079</v>
      </c>
      <c r="E6" s="162"/>
      <c r="F6" s="163">
        <v>68516</v>
      </c>
      <c r="G6" s="164"/>
      <c r="H6" s="165"/>
    </row>
    <row r="7" spans="1:8" x14ac:dyDescent="0.15">
      <c r="A7" s="146" t="s">
        <v>524</v>
      </c>
      <c r="B7" s="151"/>
      <c r="C7" s="152"/>
      <c r="D7" s="153">
        <v>180606</v>
      </c>
      <c r="E7" s="154"/>
      <c r="F7" s="155">
        <v>138402</v>
      </c>
      <c r="G7" s="156"/>
      <c r="H7" s="157"/>
    </row>
    <row r="8" spans="1:8" x14ac:dyDescent="0.15">
      <c r="A8" s="158"/>
      <c r="B8" s="159"/>
      <c r="C8" s="160"/>
      <c r="D8" s="161">
        <v>23372</v>
      </c>
      <c r="E8" s="162"/>
      <c r="F8" s="163">
        <v>70652</v>
      </c>
      <c r="G8" s="164"/>
      <c r="H8" s="165"/>
    </row>
    <row r="9" spans="1:8" x14ac:dyDescent="0.15">
      <c r="A9" s="146" t="s">
        <v>525</v>
      </c>
      <c r="B9" s="151"/>
      <c r="C9" s="152"/>
      <c r="D9" s="153">
        <v>121763</v>
      </c>
      <c r="E9" s="154"/>
      <c r="F9" s="155">
        <v>146367</v>
      </c>
      <c r="G9" s="156"/>
      <c r="H9" s="157"/>
    </row>
    <row r="10" spans="1:8" x14ac:dyDescent="0.15">
      <c r="A10" s="158"/>
      <c r="B10" s="159"/>
      <c r="C10" s="160"/>
      <c r="D10" s="161">
        <v>48592</v>
      </c>
      <c r="E10" s="162"/>
      <c r="F10" s="163">
        <v>79441</v>
      </c>
      <c r="G10" s="164"/>
      <c r="H10" s="165"/>
    </row>
    <row r="11" spans="1:8" x14ac:dyDescent="0.15">
      <c r="A11" s="146" t="s">
        <v>526</v>
      </c>
      <c r="B11" s="151"/>
      <c r="C11" s="152"/>
      <c r="D11" s="153">
        <v>128879</v>
      </c>
      <c r="E11" s="154"/>
      <c r="F11" s="155">
        <v>165181</v>
      </c>
      <c r="G11" s="156"/>
      <c r="H11" s="157"/>
    </row>
    <row r="12" spans="1:8" x14ac:dyDescent="0.15">
      <c r="A12" s="158"/>
      <c r="B12" s="159"/>
      <c r="C12" s="166"/>
      <c r="D12" s="161">
        <v>61487</v>
      </c>
      <c r="E12" s="162"/>
      <c r="F12" s="163">
        <v>82246</v>
      </c>
      <c r="G12" s="164"/>
      <c r="H12" s="165"/>
    </row>
    <row r="13" spans="1:8" x14ac:dyDescent="0.15">
      <c r="A13" s="146"/>
      <c r="B13" s="151"/>
      <c r="C13" s="152"/>
      <c r="D13" s="153">
        <v>147671</v>
      </c>
      <c r="E13" s="154"/>
      <c r="F13" s="155">
        <v>144096</v>
      </c>
      <c r="G13" s="167"/>
      <c r="H13" s="157"/>
    </row>
    <row r="14" spans="1:8" x14ac:dyDescent="0.15">
      <c r="A14" s="158"/>
      <c r="B14" s="159"/>
      <c r="C14" s="160"/>
      <c r="D14" s="161">
        <v>63112</v>
      </c>
      <c r="E14" s="162"/>
      <c r="F14" s="163">
        <v>76923</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v>
      </c>
      <c r="C19" s="168">
        <f>ROUND(VALUE(SUBSTITUTE(実質収支比率等に係る経年分析!G$48,"▲","-")),2)</f>
        <v>7.37</v>
      </c>
      <c r="D19" s="168">
        <f>ROUND(VALUE(SUBSTITUTE(実質収支比率等に係る経年分析!H$48,"▲","-")),2)</f>
        <v>7.09</v>
      </c>
      <c r="E19" s="168">
        <f>ROUND(VALUE(SUBSTITUTE(実質収支比率等に係る経年分析!I$48,"▲","-")),2)</f>
        <v>6</v>
      </c>
      <c r="F19" s="168">
        <f>ROUND(VALUE(SUBSTITUTE(実質収支比率等に係る経年分析!J$48,"▲","-")),2)</f>
        <v>3.31</v>
      </c>
    </row>
    <row r="20" spans="1:11" x14ac:dyDescent="0.15">
      <c r="A20" s="168" t="s">
        <v>53</v>
      </c>
      <c r="B20" s="168">
        <f>ROUND(VALUE(SUBSTITUTE(実質収支比率等に係る経年分析!F$47,"▲","-")),2)</f>
        <v>46.89</v>
      </c>
      <c r="C20" s="168">
        <f>ROUND(VALUE(SUBSTITUTE(実質収支比率等に係る経年分析!G$47,"▲","-")),2)</f>
        <v>46.24</v>
      </c>
      <c r="D20" s="168">
        <f>ROUND(VALUE(SUBSTITUTE(実質収支比率等に係る経年分析!H$47,"▲","-")),2)</f>
        <v>56.21</v>
      </c>
      <c r="E20" s="168">
        <f>ROUND(VALUE(SUBSTITUTE(実質収支比率等に係る経年分析!I$47,"▲","-")),2)</f>
        <v>61.94</v>
      </c>
      <c r="F20" s="168">
        <f>ROUND(VALUE(SUBSTITUTE(実質収支比率等に係る経年分析!J$47,"▲","-")),2)</f>
        <v>65.25</v>
      </c>
    </row>
    <row r="21" spans="1:11" x14ac:dyDescent="0.15">
      <c r="A21" s="168" t="s">
        <v>54</v>
      </c>
      <c r="B21" s="168">
        <f>IF(ISNUMBER(VALUE(SUBSTITUTE(実質収支比率等に係る経年分析!F$49,"▲","-"))),ROUND(VALUE(SUBSTITUTE(実質収支比率等に係る経年分析!F$49,"▲","-")),2),NA())</f>
        <v>-7.54</v>
      </c>
      <c r="C21" s="168">
        <f>IF(ISNUMBER(VALUE(SUBSTITUTE(実質収支比率等に係る経年分析!G$49,"▲","-"))),ROUND(VALUE(SUBSTITUTE(実質収支比率等に係る経年分析!G$49,"▲","-")),2),NA())</f>
        <v>7.42</v>
      </c>
      <c r="D21" s="168">
        <f>IF(ISNUMBER(VALUE(SUBSTITUTE(実質収支比率等に係る経年分析!H$49,"▲","-"))),ROUND(VALUE(SUBSTITUTE(実質収支比率等に係る経年分析!H$49,"▲","-")),2),NA())</f>
        <v>8.3800000000000008</v>
      </c>
      <c r="E21" s="168">
        <f>IF(ISNUMBER(VALUE(SUBSTITUTE(実質収支比率等に係る経年分析!I$49,"▲","-"))),ROUND(VALUE(SUBSTITUTE(実質収支比率等に係る経年分析!I$49,"▲","-")),2),NA())</f>
        <v>2.36</v>
      </c>
      <c r="F21" s="168">
        <f>IF(ISNUMBER(VALUE(SUBSTITUTE(実質収支比率等に係る経年分析!J$49,"▲","-"))),ROUND(VALUE(SUBSTITUTE(実質収支比率等に係る経年分析!J$49,"▲","-")),2),NA())</f>
        <v>0.34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国民健康保険事業特別会計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0.31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0.39</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0.19</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0.08</v>
      </c>
    </row>
    <row r="30" spans="1:11" x14ac:dyDescent="0.15">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0.14000000000000001</v>
      </c>
    </row>
    <row r="31" spans="1:11" x14ac:dyDescent="0.15">
      <c r="A31" s="169" t="str">
        <f>IF(連結実質赤字比率に係る赤字・黒字の構成分析!C$39="",NA(),連結実質赤字比率に係る赤字・黒字の構成分析!C$39)</f>
        <v>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0.52</v>
      </c>
    </row>
    <row r="32" spans="1:11" x14ac:dyDescent="0.1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0.55000000000000004</v>
      </c>
    </row>
    <row r="33" spans="1:16" x14ac:dyDescent="0.15">
      <c r="A33" s="169" t="str">
        <f>IF(連結実質赤字比率に係る赤字・黒字の構成分析!C$37="",NA(),連結実質赤字比率に係る赤字・黒字の構成分析!C$37)</f>
        <v>特定環境保全公共下水道事業特別会計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0.65</v>
      </c>
    </row>
    <row r="34" spans="1:16" x14ac:dyDescent="0.15">
      <c r="A34" s="169" t="str">
        <f>IF(連結実質赤字比率に係る赤字・黒字の構成分析!C$36="",NA(),連結実質赤字比率に係る赤字・黒字の構成分析!C$36)</f>
        <v>簡易水道事業特別会計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0.7</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4.99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7.36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7.09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5.99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3.3</v>
      </c>
    </row>
    <row r="36" spans="1:16" x14ac:dyDescent="0.15">
      <c r="A36" s="169" t="str">
        <f>IF(連結実質赤字比率に係る赤字・黒字の構成分析!C$34="",NA(),連結実質赤字比率に係る赤字・黒字の構成分析!C$34)</f>
        <v>安芸太田町病院事業会計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18.89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18.52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22.17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23.14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23.64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985</v>
      </c>
      <c r="E42" s="170"/>
      <c r="F42" s="170"/>
      <c r="G42" s="170">
        <f>'実質公債費比率（分子）の構造'!L$52</f>
        <v>1037</v>
      </c>
      <c r="H42" s="170"/>
      <c r="I42" s="170"/>
      <c r="J42" s="170">
        <f>'実質公債費比率（分子）の構造'!M$52</f>
        <v>1029</v>
      </c>
      <c r="K42" s="170"/>
      <c r="L42" s="170"/>
      <c r="M42" s="170">
        <f>'実質公債費比率（分子）の構造'!N$52</f>
        <v>1038</v>
      </c>
      <c r="N42" s="170"/>
      <c r="O42" s="170"/>
      <c r="P42" s="170">
        <f>'実質公債費比率（分子）の構造'!O$52</f>
        <v>1026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330</v>
      </c>
      <c r="C46" s="170"/>
      <c r="D46" s="170"/>
      <c r="E46" s="170">
        <f>'実質公債費比率（分子）の構造'!L$48</f>
        <v>298</v>
      </c>
      <c r="F46" s="170"/>
      <c r="G46" s="170"/>
      <c r="H46" s="170">
        <f>'実質公債費比率（分子）の構造'!M$48</f>
        <v>300</v>
      </c>
      <c r="I46" s="170"/>
      <c r="J46" s="170"/>
      <c r="K46" s="170">
        <f>'実質公債費比率（分子）の構造'!N$48</f>
        <v>267</v>
      </c>
      <c r="L46" s="170"/>
      <c r="M46" s="170"/>
      <c r="N46" s="170">
        <f>'実質公債費比率（分子）の構造'!O$48</f>
        <v>249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1151</v>
      </c>
      <c r="C49" s="170"/>
      <c r="D49" s="170"/>
      <c r="E49" s="170">
        <f>'実質公債費比率（分子）の構造'!L$45</f>
        <v>1208</v>
      </c>
      <c r="F49" s="170"/>
      <c r="G49" s="170"/>
      <c r="H49" s="170">
        <f>'実質公債費比率（分子）の構造'!M$45</f>
        <v>1218</v>
      </c>
      <c r="I49" s="170"/>
      <c r="J49" s="170"/>
      <c r="K49" s="170">
        <f>'実質公債費比率（分子）の構造'!N$45</f>
        <v>1272</v>
      </c>
      <c r="L49" s="170"/>
      <c r="M49" s="170"/>
      <c r="N49" s="170">
        <f>'実質公債費比率（分子）の構造'!O$45</f>
        <v>1272</v>
      </c>
      <c r="O49" s="170"/>
      <c r="P49" s="170"/>
    </row>
    <row r="50" spans="1:16" x14ac:dyDescent="0.15">
      <c r="A50" s="170" t="s">
        <v>67</v>
      </c>
      <c r="B50" s="170" t="e">
        <f>NA()</f>
        <v>#N/A</v>
      </c>
      <c r="C50" s="170">
        <f>IF(ISNUMBER('実質公債費比率（分子）の構造'!K$53),'実質公債費比率（分子）の構造'!K$53,NA())</f>
        <v>496</v>
      </c>
      <c r="D50" s="170" t="e">
        <f>NA()</f>
        <v>#N/A</v>
      </c>
      <c r="E50" s="170" t="e">
        <f>NA()</f>
        <v>#N/A</v>
      </c>
      <c r="F50" s="170">
        <f>IF(ISNUMBER('実質公債費比率（分子）の構造'!L$53),'実質公債費比率（分子）の構造'!L$53,NA())</f>
        <v>469</v>
      </c>
      <c r="G50" s="170" t="e">
        <f>NA()</f>
        <v>#N/A</v>
      </c>
      <c r="H50" s="170" t="e">
        <f>NA()</f>
        <v>#N/A</v>
      </c>
      <c r="I50" s="170">
        <f>IF(ISNUMBER('実質公債費比率（分子）の構造'!M$53),'実質公債費比率（分子）の構造'!M$53,NA())</f>
        <v>489</v>
      </c>
      <c r="J50" s="170" t="e">
        <f>NA()</f>
        <v>#N/A</v>
      </c>
      <c r="K50" s="170" t="e">
        <f>NA()</f>
        <v>#N/A</v>
      </c>
      <c r="L50" s="170">
        <f>IF(ISNUMBER('実質公債費比率（分子）の構造'!N$53),'実質公債費比率（分子）の構造'!N$53,NA())</f>
        <v>501</v>
      </c>
      <c r="M50" s="170" t="e">
        <f>NA()</f>
        <v>#N/A</v>
      </c>
      <c r="N50" s="170" t="e">
        <f>NA()</f>
        <v>#N/A</v>
      </c>
      <c r="O50" s="170">
        <f>IF(ISNUMBER('実質公債費比率（分子）の構造'!O$53),'実質公債費比率（分子）の構造'!O$53,NA())</f>
        <v>495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9165</v>
      </c>
      <c r="E56" s="169"/>
      <c r="F56" s="169"/>
      <c r="G56" s="169">
        <f>'将来負担比率（分子）の構造'!J$52</f>
        <v>9426</v>
      </c>
      <c r="H56" s="169"/>
      <c r="I56" s="169"/>
      <c r="J56" s="169">
        <f>'将来負担比率（分子）の構造'!K$52</f>
        <v>8989</v>
      </c>
      <c r="K56" s="169"/>
      <c r="L56" s="169"/>
      <c r="M56" s="169">
        <f>'将来負担比率（分子）の構造'!L$52</f>
        <v>8466</v>
      </c>
      <c r="N56" s="169"/>
      <c r="O56" s="169"/>
      <c r="P56" s="169">
        <f>'将来負担比率（分子）の構造'!M$52</f>
        <v>8005</v>
      </c>
    </row>
    <row r="57" spans="1:16" x14ac:dyDescent="0.15">
      <c r="A57" s="169" t="s">
        <v>42</v>
      </c>
      <c r="B57" s="169"/>
      <c r="C57" s="169"/>
      <c r="D57" s="169">
        <f>'将来負担比率（分子）の構造'!I$51</f>
        <v>13</v>
      </c>
      <c r="E57" s="169"/>
      <c r="F57" s="169"/>
      <c r="G57" s="169">
        <f>'将来負担比率（分子）の構造'!J$51</f>
        <v>9</v>
      </c>
      <c r="H57" s="169"/>
      <c r="I57" s="169"/>
      <c r="J57" s="169">
        <f>'将来負担比率（分子）の構造'!K$51</f>
        <v>4</v>
      </c>
      <c r="K57" s="169"/>
      <c r="L57" s="169"/>
      <c r="M57" s="169">
        <f>'将来負担比率（分子）の構造'!L$51</f>
        <v>1</v>
      </c>
      <c r="N57" s="169"/>
      <c r="O57" s="169"/>
      <c r="P57" s="169" t="str">
        <f>'将来負担比率（分子）の構造'!M$51</f>
        <v>-</v>
      </c>
    </row>
    <row r="58" spans="1:16" x14ac:dyDescent="0.15">
      <c r="A58" s="169" t="s">
        <v>41</v>
      </c>
      <c r="B58" s="169"/>
      <c r="C58" s="169"/>
      <c r="D58" s="169">
        <f>'将来負担比率（分子）の構造'!I$50</f>
        <v>3298</v>
      </c>
      <c r="E58" s="169"/>
      <c r="F58" s="169"/>
      <c r="G58" s="169">
        <f>'将来負担比率（分子）の構造'!J$50</f>
        <v>3557</v>
      </c>
      <c r="H58" s="169"/>
      <c r="I58" s="169"/>
      <c r="J58" s="169">
        <f>'将来負担比率（分子）の構造'!K$50</f>
        <v>4046</v>
      </c>
      <c r="K58" s="169"/>
      <c r="L58" s="169"/>
      <c r="M58" s="169">
        <f>'将来負担比率（分子）の構造'!L$50</f>
        <v>4322</v>
      </c>
      <c r="N58" s="169"/>
      <c r="O58" s="169"/>
      <c r="P58" s="169">
        <f>'将来負担比率（分子）の構造'!M$50</f>
        <v>4506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688</v>
      </c>
      <c r="C62" s="169"/>
      <c r="D62" s="169"/>
      <c r="E62" s="169">
        <f>'将来負担比率（分子）の構造'!J$45</f>
        <v>766</v>
      </c>
      <c r="F62" s="169"/>
      <c r="G62" s="169"/>
      <c r="H62" s="169">
        <f>'将来負担比率（分子）の構造'!K$45</f>
        <v>726</v>
      </c>
      <c r="I62" s="169"/>
      <c r="J62" s="169"/>
      <c r="K62" s="169">
        <f>'将来負担比率（分子）の構造'!L$45</f>
        <v>766</v>
      </c>
      <c r="L62" s="169"/>
      <c r="M62" s="169"/>
      <c r="N62" s="169">
        <f>'将来負担比率（分子）の構造'!M$45</f>
        <v>792</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2630</v>
      </c>
      <c r="C64" s="169"/>
      <c r="D64" s="169"/>
      <c r="E64" s="169">
        <f>'将来負担比率（分子）の構造'!J$43</f>
        <v>2373</v>
      </c>
      <c r="F64" s="169"/>
      <c r="G64" s="169"/>
      <c r="H64" s="169">
        <f>'将来負担比率（分子）の構造'!K$43</f>
        <v>2173</v>
      </c>
      <c r="I64" s="169"/>
      <c r="J64" s="169"/>
      <c r="K64" s="169">
        <f>'将来負担比率（分子）の構造'!L$43</f>
        <v>2035</v>
      </c>
      <c r="L64" s="169"/>
      <c r="M64" s="169"/>
      <c r="N64" s="169">
        <f>'将来負担比率（分子）の構造'!M$43</f>
        <v>1892</v>
      </c>
      <c r="O64" s="169"/>
      <c r="P64" s="169"/>
    </row>
    <row r="65" spans="1:16" x14ac:dyDescent="0.15">
      <c r="A65" s="169" t="s">
        <v>32</v>
      </c>
      <c r="B65" s="169">
        <f>'将来負担比率（分子）の構造'!I$42</f>
        <v>62</v>
      </c>
      <c r="C65" s="169"/>
      <c r="D65" s="169"/>
      <c r="E65" s="169">
        <f>'将来負担比率（分子）の構造'!J$42</f>
        <v>54</v>
      </c>
      <c r="F65" s="169"/>
      <c r="G65" s="169"/>
      <c r="H65" s="169">
        <f>'将来負担比率（分子）の構造'!K$42</f>
        <v>47</v>
      </c>
      <c r="I65" s="169"/>
      <c r="J65" s="169"/>
      <c r="K65" s="169">
        <f>'将来負担比率（分子）の構造'!L$42</f>
        <v>41</v>
      </c>
      <c r="L65" s="169"/>
      <c r="M65" s="169"/>
      <c r="N65" s="169">
        <f>'将来負担比率（分子）の構造'!M$42</f>
        <v>35</v>
      </c>
      <c r="O65" s="169"/>
      <c r="P65" s="169"/>
    </row>
    <row r="66" spans="1:16" x14ac:dyDescent="0.15">
      <c r="A66" s="169" t="s">
        <v>31</v>
      </c>
      <c r="B66" s="169">
        <f>'将来負担比率（分子）の構造'!I$41</f>
        <v>11370</v>
      </c>
      <c r="C66" s="169"/>
      <c r="D66" s="169"/>
      <c r="E66" s="169">
        <f>'将来負担比率（分子）の構造'!J$41</f>
        <v>11322</v>
      </c>
      <c r="F66" s="169"/>
      <c r="G66" s="169"/>
      <c r="H66" s="169">
        <f>'将来負担比率（分子）の構造'!K$41</f>
        <v>10887</v>
      </c>
      <c r="I66" s="169"/>
      <c r="J66" s="169"/>
      <c r="K66" s="169">
        <f>'将来負担比率（分子）の構造'!L$41</f>
        <v>10315</v>
      </c>
      <c r="L66" s="169"/>
      <c r="M66" s="169"/>
      <c r="N66" s="169">
        <f>'将来負担比率（分子）の構造'!M$41</f>
        <v>9835</v>
      </c>
      <c r="O66" s="169"/>
      <c r="P66" s="169"/>
    </row>
    <row r="67" spans="1:16" x14ac:dyDescent="0.15">
      <c r="A67" s="169" t="s">
        <v>71</v>
      </c>
      <c r="B67" s="169" t="e">
        <f>NA()</f>
        <v>#N/A</v>
      </c>
      <c r="C67" s="169">
        <f>IF(ISNUMBER('将来負担比率（分子）の構造'!I$53), IF('将来負担比率（分子）の構造'!I$53 &lt; 0, 0, '将来負担比率（分子）の構造'!I$53), NA())</f>
        <v>2274</v>
      </c>
      <c r="D67" s="169" t="e">
        <f>NA()</f>
        <v>#N/A</v>
      </c>
      <c r="E67" s="169" t="e">
        <f>NA()</f>
        <v>#N/A</v>
      </c>
      <c r="F67" s="169">
        <f>IF(ISNUMBER('将来負担比率（分子）の構造'!J$53), IF('将来負担比率（分子）の構造'!J$53 &lt; 0, 0, '将来負担比率（分子）の構造'!J$53), NA())</f>
        <v>1523</v>
      </c>
      <c r="G67" s="169" t="e">
        <f>NA()</f>
        <v>#N/A</v>
      </c>
      <c r="H67" s="169" t="e">
        <f>NA()</f>
        <v>#N/A</v>
      </c>
      <c r="I67" s="169">
        <f>IF(ISNUMBER('将来負担比率（分子）の構造'!K$53), IF('将来負担比率（分子）の構造'!K$53 &lt; 0, 0, '将来負担比率（分子）の構造'!K$53), NA())</f>
        <v>793</v>
      </c>
      <c r="J67" s="169" t="e">
        <f>NA()</f>
        <v>#N/A</v>
      </c>
      <c r="K67" s="169" t="e">
        <f>NA()</f>
        <v>#N/A</v>
      </c>
      <c r="L67" s="169">
        <f>IF(ISNUMBER('将来負担比率（分子）の構造'!L$53), IF('将来負担比率（分子）の構造'!L$53 &lt; 0, 0, '将来負担比率（分子）の構造'!L$53), NA())</f>
        <v>366</v>
      </c>
      <c r="M67" s="169" t="e">
        <f>NA()</f>
        <v>#N/A</v>
      </c>
      <c r="N67" s="169" t="e">
        <f>NA()</f>
        <v>#N/A</v>
      </c>
      <c r="O67" s="169">
        <f>IF(ISNUMBER('将来負担比率（分子）の構造'!M$53), IF('将来負担比率（分子）の構造'!M$53 &lt; 0, 0, '将来負担比率（分子）の構造'!M$53), NA())</f>
        <v>44</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2846</v>
      </c>
      <c r="C72" s="173">
        <f>基金残高に係る経年分析!G55</f>
        <v>3028</v>
      </c>
      <c r="D72" s="173">
        <f>基金残高に係る経年分析!H55</f>
        <v>3176</v>
      </c>
    </row>
    <row r="73" spans="1:16" x14ac:dyDescent="0.15">
      <c r="A73" s="172" t="s">
        <v>74</v>
      </c>
      <c r="B73" s="173">
        <f>基金残高に係る経年分析!F56</f>
        <v>360</v>
      </c>
      <c r="C73" s="173">
        <f>基金残高に係る経年分析!G56</f>
        <v>360</v>
      </c>
      <c r="D73" s="173">
        <f>基金残高に係る経年分析!H56</f>
        <v>379</v>
      </c>
    </row>
    <row r="74" spans="1:16" x14ac:dyDescent="0.15">
      <c r="A74" s="172" t="s">
        <v>75</v>
      </c>
      <c r="B74" s="173">
        <f>基金残高に係る経年分析!F57</f>
        <v>1484</v>
      </c>
      <c r="C74" s="173">
        <f>基金残高に係る経年分析!G57</f>
        <v>1648</v>
      </c>
      <c r="D74" s="173">
        <f>基金残高に係る経年分析!H57</f>
        <v>1717</v>
      </c>
    </row>
  </sheetData>
  <sheetProtection algorithmName="SHA-512" hashValue="DHlnGdK1TEJFOtInXit++VH0+zYbcIddOdzTTLGlxSt56+jd47LwlDCuYo6kd93ZTLEygVTBynDELpP4pINOug==" saltValue="baCES4JeXcMs8nHWyjVa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110" zoomScaleNormal="11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216</v>
      </c>
      <c r="C5" s="623"/>
      <c r="D5" s="623"/>
      <c r="E5" s="623"/>
      <c r="F5" s="623"/>
      <c r="G5" s="623"/>
      <c r="H5" s="623"/>
      <c r="I5" s="623"/>
      <c r="J5" s="623"/>
      <c r="K5" s="623"/>
      <c r="L5" s="623"/>
      <c r="M5" s="623"/>
      <c r="N5" s="623"/>
      <c r="O5" s="623"/>
      <c r="P5" s="623"/>
      <c r="Q5" s="624"/>
      <c r="R5" s="625">
        <v>817748</v>
      </c>
      <c r="S5" s="626"/>
      <c r="T5" s="626"/>
      <c r="U5" s="626"/>
      <c r="V5" s="626"/>
      <c r="W5" s="626"/>
      <c r="X5" s="626"/>
      <c r="Y5" s="627"/>
      <c r="Z5" s="628">
        <v>9.6</v>
      </c>
      <c r="AA5" s="628"/>
      <c r="AB5" s="628"/>
      <c r="AC5" s="628"/>
      <c r="AD5" s="629">
        <v>817748</v>
      </c>
      <c r="AE5" s="629"/>
      <c r="AF5" s="629"/>
      <c r="AG5" s="629"/>
      <c r="AH5" s="629"/>
      <c r="AI5" s="629"/>
      <c r="AJ5" s="629"/>
      <c r="AK5" s="629"/>
      <c r="AL5" s="630">
        <v>16.8</v>
      </c>
      <c r="AM5" s="631"/>
      <c r="AN5" s="631"/>
      <c r="AO5" s="632"/>
      <c r="AP5" s="622" t="s">
        <v>217</v>
      </c>
      <c r="AQ5" s="623"/>
      <c r="AR5" s="623"/>
      <c r="AS5" s="623"/>
      <c r="AT5" s="623"/>
      <c r="AU5" s="623"/>
      <c r="AV5" s="623"/>
      <c r="AW5" s="623"/>
      <c r="AX5" s="623"/>
      <c r="AY5" s="623"/>
      <c r="AZ5" s="623"/>
      <c r="BA5" s="623"/>
      <c r="BB5" s="623"/>
      <c r="BC5" s="623"/>
      <c r="BD5" s="623"/>
      <c r="BE5" s="623"/>
      <c r="BF5" s="624"/>
      <c r="BG5" s="636">
        <v>817197</v>
      </c>
      <c r="BH5" s="637"/>
      <c r="BI5" s="637"/>
      <c r="BJ5" s="637"/>
      <c r="BK5" s="637"/>
      <c r="BL5" s="637"/>
      <c r="BM5" s="637"/>
      <c r="BN5" s="638"/>
      <c r="BO5" s="639">
        <v>99.9</v>
      </c>
      <c r="BP5" s="639"/>
      <c r="BQ5" s="639"/>
      <c r="BR5" s="639"/>
      <c r="BS5" s="640" t="s">
        <v>122</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15">
      <c r="B6" s="633" t="s">
        <v>221</v>
      </c>
      <c r="C6" s="634"/>
      <c r="D6" s="634"/>
      <c r="E6" s="634"/>
      <c r="F6" s="634"/>
      <c r="G6" s="634"/>
      <c r="H6" s="634"/>
      <c r="I6" s="634"/>
      <c r="J6" s="634"/>
      <c r="K6" s="634"/>
      <c r="L6" s="634"/>
      <c r="M6" s="634"/>
      <c r="N6" s="634"/>
      <c r="O6" s="634"/>
      <c r="P6" s="634"/>
      <c r="Q6" s="635"/>
      <c r="R6" s="636">
        <v>128144</v>
      </c>
      <c r="S6" s="637"/>
      <c r="T6" s="637"/>
      <c r="U6" s="637"/>
      <c r="V6" s="637"/>
      <c r="W6" s="637"/>
      <c r="X6" s="637"/>
      <c r="Y6" s="638"/>
      <c r="Z6" s="639">
        <v>1.5</v>
      </c>
      <c r="AA6" s="639"/>
      <c r="AB6" s="639"/>
      <c r="AC6" s="639"/>
      <c r="AD6" s="640">
        <v>128144</v>
      </c>
      <c r="AE6" s="640"/>
      <c r="AF6" s="640"/>
      <c r="AG6" s="640"/>
      <c r="AH6" s="640"/>
      <c r="AI6" s="640"/>
      <c r="AJ6" s="640"/>
      <c r="AK6" s="640"/>
      <c r="AL6" s="641">
        <v>2.6</v>
      </c>
      <c r="AM6" s="642"/>
      <c r="AN6" s="642"/>
      <c r="AO6" s="643"/>
      <c r="AP6" s="633" t="s">
        <v>222</v>
      </c>
      <c r="AQ6" s="634"/>
      <c r="AR6" s="634"/>
      <c r="AS6" s="634"/>
      <c r="AT6" s="634"/>
      <c r="AU6" s="634"/>
      <c r="AV6" s="634"/>
      <c r="AW6" s="634"/>
      <c r="AX6" s="634"/>
      <c r="AY6" s="634"/>
      <c r="AZ6" s="634"/>
      <c r="BA6" s="634"/>
      <c r="BB6" s="634"/>
      <c r="BC6" s="634"/>
      <c r="BD6" s="634"/>
      <c r="BE6" s="634"/>
      <c r="BF6" s="635"/>
      <c r="BG6" s="636">
        <v>817197</v>
      </c>
      <c r="BH6" s="637"/>
      <c r="BI6" s="637"/>
      <c r="BJ6" s="637"/>
      <c r="BK6" s="637"/>
      <c r="BL6" s="637"/>
      <c r="BM6" s="637"/>
      <c r="BN6" s="638"/>
      <c r="BO6" s="639">
        <v>99.9</v>
      </c>
      <c r="BP6" s="639"/>
      <c r="BQ6" s="639"/>
      <c r="BR6" s="639"/>
      <c r="BS6" s="640" t="s">
        <v>122</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72608</v>
      </c>
      <c r="CS6" s="637"/>
      <c r="CT6" s="637"/>
      <c r="CU6" s="637"/>
      <c r="CV6" s="637"/>
      <c r="CW6" s="637"/>
      <c r="CX6" s="637"/>
      <c r="CY6" s="638"/>
      <c r="CZ6" s="630">
        <v>0.9</v>
      </c>
      <c r="DA6" s="631"/>
      <c r="DB6" s="631"/>
      <c r="DC6" s="647"/>
      <c r="DD6" s="645" t="s">
        <v>122</v>
      </c>
      <c r="DE6" s="637"/>
      <c r="DF6" s="637"/>
      <c r="DG6" s="637"/>
      <c r="DH6" s="637"/>
      <c r="DI6" s="637"/>
      <c r="DJ6" s="637"/>
      <c r="DK6" s="637"/>
      <c r="DL6" s="637"/>
      <c r="DM6" s="637"/>
      <c r="DN6" s="637"/>
      <c r="DO6" s="637"/>
      <c r="DP6" s="638"/>
      <c r="DQ6" s="645">
        <v>72608</v>
      </c>
      <c r="DR6" s="637"/>
      <c r="DS6" s="637"/>
      <c r="DT6" s="637"/>
      <c r="DU6" s="637"/>
      <c r="DV6" s="637"/>
      <c r="DW6" s="637"/>
      <c r="DX6" s="637"/>
      <c r="DY6" s="637"/>
      <c r="DZ6" s="637"/>
      <c r="EA6" s="637"/>
      <c r="EB6" s="637"/>
      <c r="EC6" s="646"/>
    </row>
    <row r="7" spans="2:143" ht="11.25" customHeight="1" x14ac:dyDescent="0.15">
      <c r="B7" s="633" t="s">
        <v>224</v>
      </c>
      <c r="C7" s="634"/>
      <c r="D7" s="634"/>
      <c r="E7" s="634"/>
      <c r="F7" s="634"/>
      <c r="G7" s="634"/>
      <c r="H7" s="634"/>
      <c r="I7" s="634"/>
      <c r="J7" s="634"/>
      <c r="K7" s="634"/>
      <c r="L7" s="634"/>
      <c r="M7" s="634"/>
      <c r="N7" s="634"/>
      <c r="O7" s="634"/>
      <c r="P7" s="634"/>
      <c r="Q7" s="635"/>
      <c r="R7" s="636">
        <v>253</v>
      </c>
      <c r="S7" s="637"/>
      <c r="T7" s="637"/>
      <c r="U7" s="637"/>
      <c r="V7" s="637"/>
      <c r="W7" s="637"/>
      <c r="X7" s="637"/>
      <c r="Y7" s="638"/>
      <c r="Z7" s="639">
        <v>0</v>
      </c>
      <c r="AA7" s="639"/>
      <c r="AB7" s="639"/>
      <c r="AC7" s="639"/>
      <c r="AD7" s="640">
        <v>253</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231325</v>
      </c>
      <c r="BH7" s="637"/>
      <c r="BI7" s="637"/>
      <c r="BJ7" s="637"/>
      <c r="BK7" s="637"/>
      <c r="BL7" s="637"/>
      <c r="BM7" s="637"/>
      <c r="BN7" s="638"/>
      <c r="BO7" s="639">
        <v>28.3</v>
      </c>
      <c r="BP7" s="639"/>
      <c r="BQ7" s="639"/>
      <c r="BR7" s="639"/>
      <c r="BS7" s="640" t="s">
        <v>122</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2178032</v>
      </c>
      <c r="CS7" s="637"/>
      <c r="CT7" s="637"/>
      <c r="CU7" s="637"/>
      <c r="CV7" s="637"/>
      <c r="CW7" s="637"/>
      <c r="CX7" s="637"/>
      <c r="CY7" s="638"/>
      <c r="CZ7" s="639">
        <v>26.1</v>
      </c>
      <c r="DA7" s="639"/>
      <c r="DB7" s="639"/>
      <c r="DC7" s="639"/>
      <c r="DD7" s="645">
        <v>190375</v>
      </c>
      <c r="DE7" s="637"/>
      <c r="DF7" s="637"/>
      <c r="DG7" s="637"/>
      <c r="DH7" s="637"/>
      <c r="DI7" s="637"/>
      <c r="DJ7" s="637"/>
      <c r="DK7" s="637"/>
      <c r="DL7" s="637"/>
      <c r="DM7" s="637"/>
      <c r="DN7" s="637"/>
      <c r="DO7" s="637"/>
      <c r="DP7" s="638"/>
      <c r="DQ7" s="645">
        <v>1166422</v>
      </c>
      <c r="DR7" s="637"/>
      <c r="DS7" s="637"/>
      <c r="DT7" s="637"/>
      <c r="DU7" s="637"/>
      <c r="DV7" s="637"/>
      <c r="DW7" s="637"/>
      <c r="DX7" s="637"/>
      <c r="DY7" s="637"/>
      <c r="DZ7" s="637"/>
      <c r="EA7" s="637"/>
      <c r="EB7" s="637"/>
      <c r="EC7" s="646"/>
    </row>
    <row r="8" spans="2:143" ht="11.25" customHeight="1" x14ac:dyDescent="0.15">
      <c r="B8" s="633" t="s">
        <v>227</v>
      </c>
      <c r="C8" s="634"/>
      <c r="D8" s="634"/>
      <c r="E8" s="634"/>
      <c r="F8" s="634"/>
      <c r="G8" s="634"/>
      <c r="H8" s="634"/>
      <c r="I8" s="634"/>
      <c r="J8" s="634"/>
      <c r="K8" s="634"/>
      <c r="L8" s="634"/>
      <c r="M8" s="634"/>
      <c r="N8" s="634"/>
      <c r="O8" s="634"/>
      <c r="P8" s="634"/>
      <c r="Q8" s="635"/>
      <c r="R8" s="636">
        <v>3279</v>
      </c>
      <c r="S8" s="637"/>
      <c r="T8" s="637"/>
      <c r="U8" s="637"/>
      <c r="V8" s="637"/>
      <c r="W8" s="637"/>
      <c r="X8" s="637"/>
      <c r="Y8" s="638"/>
      <c r="Z8" s="639">
        <v>0</v>
      </c>
      <c r="AA8" s="639"/>
      <c r="AB8" s="639"/>
      <c r="AC8" s="639"/>
      <c r="AD8" s="640">
        <v>3279</v>
      </c>
      <c r="AE8" s="640"/>
      <c r="AF8" s="640"/>
      <c r="AG8" s="640"/>
      <c r="AH8" s="640"/>
      <c r="AI8" s="640"/>
      <c r="AJ8" s="640"/>
      <c r="AK8" s="640"/>
      <c r="AL8" s="641">
        <v>0.1</v>
      </c>
      <c r="AM8" s="642"/>
      <c r="AN8" s="642"/>
      <c r="AO8" s="643"/>
      <c r="AP8" s="633" t="s">
        <v>228</v>
      </c>
      <c r="AQ8" s="634"/>
      <c r="AR8" s="634"/>
      <c r="AS8" s="634"/>
      <c r="AT8" s="634"/>
      <c r="AU8" s="634"/>
      <c r="AV8" s="634"/>
      <c r="AW8" s="634"/>
      <c r="AX8" s="634"/>
      <c r="AY8" s="634"/>
      <c r="AZ8" s="634"/>
      <c r="BA8" s="634"/>
      <c r="BB8" s="634"/>
      <c r="BC8" s="634"/>
      <c r="BD8" s="634"/>
      <c r="BE8" s="634"/>
      <c r="BF8" s="635"/>
      <c r="BG8" s="636">
        <v>10061</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1458593</v>
      </c>
      <c r="CS8" s="637"/>
      <c r="CT8" s="637"/>
      <c r="CU8" s="637"/>
      <c r="CV8" s="637"/>
      <c r="CW8" s="637"/>
      <c r="CX8" s="637"/>
      <c r="CY8" s="638"/>
      <c r="CZ8" s="639">
        <v>17.5</v>
      </c>
      <c r="DA8" s="639"/>
      <c r="DB8" s="639"/>
      <c r="DC8" s="639"/>
      <c r="DD8" s="645">
        <v>3124</v>
      </c>
      <c r="DE8" s="637"/>
      <c r="DF8" s="637"/>
      <c r="DG8" s="637"/>
      <c r="DH8" s="637"/>
      <c r="DI8" s="637"/>
      <c r="DJ8" s="637"/>
      <c r="DK8" s="637"/>
      <c r="DL8" s="637"/>
      <c r="DM8" s="637"/>
      <c r="DN8" s="637"/>
      <c r="DO8" s="637"/>
      <c r="DP8" s="638"/>
      <c r="DQ8" s="645">
        <v>897471</v>
      </c>
      <c r="DR8" s="637"/>
      <c r="DS8" s="637"/>
      <c r="DT8" s="637"/>
      <c r="DU8" s="637"/>
      <c r="DV8" s="637"/>
      <c r="DW8" s="637"/>
      <c r="DX8" s="637"/>
      <c r="DY8" s="637"/>
      <c r="DZ8" s="637"/>
      <c r="EA8" s="637"/>
      <c r="EB8" s="637"/>
      <c r="EC8" s="646"/>
    </row>
    <row r="9" spans="2:143" ht="11.25" customHeight="1" x14ac:dyDescent="0.15">
      <c r="B9" s="633" t="s">
        <v>230</v>
      </c>
      <c r="C9" s="634"/>
      <c r="D9" s="634"/>
      <c r="E9" s="634"/>
      <c r="F9" s="634"/>
      <c r="G9" s="634"/>
      <c r="H9" s="634"/>
      <c r="I9" s="634"/>
      <c r="J9" s="634"/>
      <c r="K9" s="634"/>
      <c r="L9" s="634"/>
      <c r="M9" s="634"/>
      <c r="N9" s="634"/>
      <c r="O9" s="634"/>
      <c r="P9" s="634"/>
      <c r="Q9" s="635"/>
      <c r="R9" s="636">
        <v>3609</v>
      </c>
      <c r="S9" s="637"/>
      <c r="T9" s="637"/>
      <c r="U9" s="637"/>
      <c r="V9" s="637"/>
      <c r="W9" s="637"/>
      <c r="X9" s="637"/>
      <c r="Y9" s="638"/>
      <c r="Z9" s="639">
        <v>0</v>
      </c>
      <c r="AA9" s="639"/>
      <c r="AB9" s="639"/>
      <c r="AC9" s="639"/>
      <c r="AD9" s="640">
        <v>3609</v>
      </c>
      <c r="AE9" s="640"/>
      <c r="AF9" s="640"/>
      <c r="AG9" s="640"/>
      <c r="AH9" s="640"/>
      <c r="AI9" s="640"/>
      <c r="AJ9" s="640"/>
      <c r="AK9" s="640"/>
      <c r="AL9" s="641">
        <v>0.1</v>
      </c>
      <c r="AM9" s="642"/>
      <c r="AN9" s="642"/>
      <c r="AO9" s="643"/>
      <c r="AP9" s="633" t="s">
        <v>231</v>
      </c>
      <c r="AQ9" s="634"/>
      <c r="AR9" s="634"/>
      <c r="AS9" s="634"/>
      <c r="AT9" s="634"/>
      <c r="AU9" s="634"/>
      <c r="AV9" s="634"/>
      <c r="AW9" s="634"/>
      <c r="AX9" s="634"/>
      <c r="AY9" s="634"/>
      <c r="AZ9" s="634"/>
      <c r="BA9" s="634"/>
      <c r="BB9" s="634"/>
      <c r="BC9" s="634"/>
      <c r="BD9" s="634"/>
      <c r="BE9" s="634"/>
      <c r="BF9" s="635"/>
      <c r="BG9" s="636">
        <v>191544</v>
      </c>
      <c r="BH9" s="637"/>
      <c r="BI9" s="637"/>
      <c r="BJ9" s="637"/>
      <c r="BK9" s="637"/>
      <c r="BL9" s="637"/>
      <c r="BM9" s="637"/>
      <c r="BN9" s="638"/>
      <c r="BO9" s="639">
        <v>23.4</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824006</v>
      </c>
      <c r="CS9" s="637"/>
      <c r="CT9" s="637"/>
      <c r="CU9" s="637"/>
      <c r="CV9" s="637"/>
      <c r="CW9" s="637"/>
      <c r="CX9" s="637"/>
      <c r="CY9" s="638"/>
      <c r="CZ9" s="639">
        <v>9.9</v>
      </c>
      <c r="DA9" s="639"/>
      <c r="DB9" s="639"/>
      <c r="DC9" s="639"/>
      <c r="DD9" s="645">
        <v>3773</v>
      </c>
      <c r="DE9" s="637"/>
      <c r="DF9" s="637"/>
      <c r="DG9" s="637"/>
      <c r="DH9" s="637"/>
      <c r="DI9" s="637"/>
      <c r="DJ9" s="637"/>
      <c r="DK9" s="637"/>
      <c r="DL9" s="637"/>
      <c r="DM9" s="637"/>
      <c r="DN9" s="637"/>
      <c r="DO9" s="637"/>
      <c r="DP9" s="638"/>
      <c r="DQ9" s="645">
        <v>675680</v>
      </c>
      <c r="DR9" s="637"/>
      <c r="DS9" s="637"/>
      <c r="DT9" s="637"/>
      <c r="DU9" s="637"/>
      <c r="DV9" s="637"/>
      <c r="DW9" s="637"/>
      <c r="DX9" s="637"/>
      <c r="DY9" s="637"/>
      <c r="DZ9" s="637"/>
      <c r="EA9" s="637"/>
      <c r="EB9" s="637"/>
      <c r="EC9" s="646"/>
    </row>
    <row r="10" spans="2:143" ht="11.25" customHeight="1" x14ac:dyDescent="0.15">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18860</v>
      </c>
      <c r="BH10" s="637"/>
      <c r="BI10" s="637"/>
      <c r="BJ10" s="637"/>
      <c r="BK10" s="637"/>
      <c r="BL10" s="637"/>
      <c r="BM10" s="637"/>
      <c r="BN10" s="638"/>
      <c r="BO10" s="639">
        <v>2.2999999999999998</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3000</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15">
      <c r="B11" s="633" t="s">
        <v>236</v>
      </c>
      <c r="C11" s="634"/>
      <c r="D11" s="634"/>
      <c r="E11" s="634"/>
      <c r="F11" s="634"/>
      <c r="G11" s="634"/>
      <c r="H11" s="634"/>
      <c r="I11" s="634"/>
      <c r="J11" s="634"/>
      <c r="K11" s="634"/>
      <c r="L11" s="634"/>
      <c r="M11" s="634"/>
      <c r="N11" s="634"/>
      <c r="O11" s="634"/>
      <c r="P11" s="634"/>
      <c r="Q11" s="635"/>
      <c r="R11" s="636">
        <v>145000</v>
      </c>
      <c r="S11" s="637"/>
      <c r="T11" s="637"/>
      <c r="U11" s="637"/>
      <c r="V11" s="637"/>
      <c r="W11" s="637"/>
      <c r="X11" s="637"/>
      <c r="Y11" s="638"/>
      <c r="Z11" s="641">
        <v>1.7</v>
      </c>
      <c r="AA11" s="642"/>
      <c r="AB11" s="642"/>
      <c r="AC11" s="648"/>
      <c r="AD11" s="645">
        <v>145000</v>
      </c>
      <c r="AE11" s="637"/>
      <c r="AF11" s="637"/>
      <c r="AG11" s="637"/>
      <c r="AH11" s="637"/>
      <c r="AI11" s="637"/>
      <c r="AJ11" s="637"/>
      <c r="AK11" s="638"/>
      <c r="AL11" s="641">
        <v>3</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10860</v>
      </c>
      <c r="BH11" s="637"/>
      <c r="BI11" s="637"/>
      <c r="BJ11" s="637"/>
      <c r="BK11" s="637"/>
      <c r="BL11" s="637"/>
      <c r="BM11" s="637"/>
      <c r="BN11" s="638"/>
      <c r="BO11" s="639">
        <v>1.3</v>
      </c>
      <c r="BP11" s="639"/>
      <c r="BQ11" s="639"/>
      <c r="BR11" s="639"/>
      <c r="BS11" s="640" t="s">
        <v>122</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485345</v>
      </c>
      <c r="CS11" s="637"/>
      <c r="CT11" s="637"/>
      <c r="CU11" s="637"/>
      <c r="CV11" s="637"/>
      <c r="CW11" s="637"/>
      <c r="CX11" s="637"/>
      <c r="CY11" s="638"/>
      <c r="CZ11" s="639">
        <v>5.8</v>
      </c>
      <c r="DA11" s="639"/>
      <c r="DB11" s="639"/>
      <c r="DC11" s="639"/>
      <c r="DD11" s="645">
        <v>51557</v>
      </c>
      <c r="DE11" s="637"/>
      <c r="DF11" s="637"/>
      <c r="DG11" s="637"/>
      <c r="DH11" s="637"/>
      <c r="DI11" s="637"/>
      <c r="DJ11" s="637"/>
      <c r="DK11" s="637"/>
      <c r="DL11" s="637"/>
      <c r="DM11" s="637"/>
      <c r="DN11" s="637"/>
      <c r="DO11" s="637"/>
      <c r="DP11" s="638"/>
      <c r="DQ11" s="645">
        <v>284644</v>
      </c>
      <c r="DR11" s="637"/>
      <c r="DS11" s="637"/>
      <c r="DT11" s="637"/>
      <c r="DU11" s="637"/>
      <c r="DV11" s="637"/>
      <c r="DW11" s="637"/>
      <c r="DX11" s="637"/>
      <c r="DY11" s="637"/>
      <c r="DZ11" s="637"/>
      <c r="EA11" s="637"/>
      <c r="EB11" s="637"/>
      <c r="EC11" s="646"/>
    </row>
    <row r="12" spans="2:143" ht="11.25" customHeight="1" x14ac:dyDescent="0.15">
      <c r="B12" s="633" t="s">
        <v>239</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517598</v>
      </c>
      <c r="BH12" s="637"/>
      <c r="BI12" s="637"/>
      <c r="BJ12" s="637"/>
      <c r="BK12" s="637"/>
      <c r="BL12" s="637"/>
      <c r="BM12" s="637"/>
      <c r="BN12" s="638"/>
      <c r="BO12" s="639">
        <v>63.3</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222956</v>
      </c>
      <c r="CS12" s="637"/>
      <c r="CT12" s="637"/>
      <c r="CU12" s="637"/>
      <c r="CV12" s="637"/>
      <c r="CW12" s="637"/>
      <c r="CX12" s="637"/>
      <c r="CY12" s="638"/>
      <c r="CZ12" s="639">
        <v>2.7</v>
      </c>
      <c r="DA12" s="639"/>
      <c r="DB12" s="639"/>
      <c r="DC12" s="639"/>
      <c r="DD12" s="645">
        <v>2167</v>
      </c>
      <c r="DE12" s="637"/>
      <c r="DF12" s="637"/>
      <c r="DG12" s="637"/>
      <c r="DH12" s="637"/>
      <c r="DI12" s="637"/>
      <c r="DJ12" s="637"/>
      <c r="DK12" s="637"/>
      <c r="DL12" s="637"/>
      <c r="DM12" s="637"/>
      <c r="DN12" s="637"/>
      <c r="DO12" s="637"/>
      <c r="DP12" s="638"/>
      <c r="DQ12" s="645">
        <v>138243</v>
      </c>
      <c r="DR12" s="637"/>
      <c r="DS12" s="637"/>
      <c r="DT12" s="637"/>
      <c r="DU12" s="637"/>
      <c r="DV12" s="637"/>
      <c r="DW12" s="637"/>
      <c r="DX12" s="637"/>
      <c r="DY12" s="637"/>
      <c r="DZ12" s="637"/>
      <c r="EA12" s="637"/>
      <c r="EB12" s="637"/>
      <c r="EC12" s="646"/>
    </row>
    <row r="13" spans="2:143" ht="11.25" customHeight="1" x14ac:dyDescent="0.15">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455857</v>
      </c>
      <c r="BH13" s="637"/>
      <c r="BI13" s="637"/>
      <c r="BJ13" s="637"/>
      <c r="BK13" s="637"/>
      <c r="BL13" s="637"/>
      <c r="BM13" s="637"/>
      <c r="BN13" s="638"/>
      <c r="BO13" s="639">
        <v>55.7</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918208</v>
      </c>
      <c r="CS13" s="637"/>
      <c r="CT13" s="637"/>
      <c r="CU13" s="637"/>
      <c r="CV13" s="637"/>
      <c r="CW13" s="637"/>
      <c r="CX13" s="637"/>
      <c r="CY13" s="638"/>
      <c r="CZ13" s="639">
        <v>11</v>
      </c>
      <c r="DA13" s="639"/>
      <c r="DB13" s="639"/>
      <c r="DC13" s="639"/>
      <c r="DD13" s="645">
        <v>312572</v>
      </c>
      <c r="DE13" s="637"/>
      <c r="DF13" s="637"/>
      <c r="DG13" s="637"/>
      <c r="DH13" s="637"/>
      <c r="DI13" s="637"/>
      <c r="DJ13" s="637"/>
      <c r="DK13" s="637"/>
      <c r="DL13" s="637"/>
      <c r="DM13" s="637"/>
      <c r="DN13" s="637"/>
      <c r="DO13" s="637"/>
      <c r="DP13" s="638"/>
      <c r="DQ13" s="645">
        <v>485825</v>
      </c>
      <c r="DR13" s="637"/>
      <c r="DS13" s="637"/>
      <c r="DT13" s="637"/>
      <c r="DU13" s="637"/>
      <c r="DV13" s="637"/>
      <c r="DW13" s="637"/>
      <c r="DX13" s="637"/>
      <c r="DY13" s="637"/>
      <c r="DZ13" s="637"/>
      <c r="EA13" s="637"/>
      <c r="EB13" s="637"/>
      <c r="EC13" s="646"/>
    </row>
    <row r="14" spans="2:143" ht="11.25" customHeight="1" x14ac:dyDescent="0.15">
      <c r="B14" s="633" t="s">
        <v>245</v>
      </c>
      <c r="C14" s="634"/>
      <c r="D14" s="634"/>
      <c r="E14" s="634"/>
      <c r="F14" s="634"/>
      <c r="G14" s="634"/>
      <c r="H14" s="634"/>
      <c r="I14" s="634"/>
      <c r="J14" s="634"/>
      <c r="K14" s="634"/>
      <c r="L14" s="634"/>
      <c r="M14" s="634"/>
      <c r="N14" s="634"/>
      <c r="O14" s="634"/>
      <c r="P14" s="634"/>
      <c r="Q14" s="635"/>
      <c r="R14" s="636">
        <v>830</v>
      </c>
      <c r="S14" s="637"/>
      <c r="T14" s="637"/>
      <c r="U14" s="637"/>
      <c r="V14" s="637"/>
      <c r="W14" s="637"/>
      <c r="X14" s="637"/>
      <c r="Y14" s="638"/>
      <c r="Z14" s="639">
        <v>0</v>
      </c>
      <c r="AA14" s="639"/>
      <c r="AB14" s="639"/>
      <c r="AC14" s="639"/>
      <c r="AD14" s="640">
        <v>830</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28793</v>
      </c>
      <c r="BH14" s="637"/>
      <c r="BI14" s="637"/>
      <c r="BJ14" s="637"/>
      <c r="BK14" s="637"/>
      <c r="BL14" s="637"/>
      <c r="BM14" s="637"/>
      <c r="BN14" s="638"/>
      <c r="BO14" s="639">
        <v>3.5</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285708</v>
      </c>
      <c r="CS14" s="637"/>
      <c r="CT14" s="637"/>
      <c r="CU14" s="637"/>
      <c r="CV14" s="637"/>
      <c r="CW14" s="637"/>
      <c r="CX14" s="637"/>
      <c r="CY14" s="638"/>
      <c r="CZ14" s="639">
        <v>3.4</v>
      </c>
      <c r="DA14" s="639"/>
      <c r="DB14" s="639"/>
      <c r="DC14" s="639"/>
      <c r="DD14" s="645">
        <v>16755</v>
      </c>
      <c r="DE14" s="637"/>
      <c r="DF14" s="637"/>
      <c r="DG14" s="637"/>
      <c r="DH14" s="637"/>
      <c r="DI14" s="637"/>
      <c r="DJ14" s="637"/>
      <c r="DK14" s="637"/>
      <c r="DL14" s="637"/>
      <c r="DM14" s="637"/>
      <c r="DN14" s="637"/>
      <c r="DO14" s="637"/>
      <c r="DP14" s="638"/>
      <c r="DQ14" s="645">
        <v>231032</v>
      </c>
      <c r="DR14" s="637"/>
      <c r="DS14" s="637"/>
      <c r="DT14" s="637"/>
      <c r="DU14" s="637"/>
      <c r="DV14" s="637"/>
      <c r="DW14" s="637"/>
      <c r="DX14" s="637"/>
      <c r="DY14" s="637"/>
      <c r="DZ14" s="637"/>
      <c r="EA14" s="637"/>
      <c r="EB14" s="637"/>
      <c r="EC14" s="646"/>
    </row>
    <row r="15" spans="2:143" ht="11.25" customHeight="1" x14ac:dyDescent="0.15">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39481</v>
      </c>
      <c r="BH15" s="637"/>
      <c r="BI15" s="637"/>
      <c r="BJ15" s="637"/>
      <c r="BK15" s="637"/>
      <c r="BL15" s="637"/>
      <c r="BM15" s="637"/>
      <c r="BN15" s="638"/>
      <c r="BO15" s="639">
        <v>4.8</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544497</v>
      </c>
      <c r="CS15" s="637"/>
      <c r="CT15" s="637"/>
      <c r="CU15" s="637"/>
      <c r="CV15" s="637"/>
      <c r="CW15" s="637"/>
      <c r="CX15" s="637"/>
      <c r="CY15" s="638"/>
      <c r="CZ15" s="639">
        <v>6.5</v>
      </c>
      <c r="DA15" s="639"/>
      <c r="DB15" s="639"/>
      <c r="DC15" s="639"/>
      <c r="DD15" s="645">
        <v>134955</v>
      </c>
      <c r="DE15" s="637"/>
      <c r="DF15" s="637"/>
      <c r="DG15" s="637"/>
      <c r="DH15" s="637"/>
      <c r="DI15" s="637"/>
      <c r="DJ15" s="637"/>
      <c r="DK15" s="637"/>
      <c r="DL15" s="637"/>
      <c r="DM15" s="637"/>
      <c r="DN15" s="637"/>
      <c r="DO15" s="637"/>
      <c r="DP15" s="638"/>
      <c r="DQ15" s="645">
        <v>369633</v>
      </c>
      <c r="DR15" s="637"/>
      <c r="DS15" s="637"/>
      <c r="DT15" s="637"/>
      <c r="DU15" s="637"/>
      <c r="DV15" s="637"/>
      <c r="DW15" s="637"/>
      <c r="DX15" s="637"/>
      <c r="DY15" s="637"/>
      <c r="DZ15" s="637"/>
      <c r="EA15" s="637"/>
      <c r="EB15" s="637"/>
      <c r="EC15" s="646"/>
    </row>
    <row r="16" spans="2:143" ht="11.25" customHeight="1" x14ac:dyDescent="0.15">
      <c r="B16" s="633" t="s">
        <v>251</v>
      </c>
      <c r="C16" s="634"/>
      <c r="D16" s="634"/>
      <c r="E16" s="634"/>
      <c r="F16" s="634"/>
      <c r="G16" s="634"/>
      <c r="H16" s="634"/>
      <c r="I16" s="634"/>
      <c r="J16" s="634"/>
      <c r="K16" s="634"/>
      <c r="L16" s="634"/>
      <c r="M16" s="634"/>
      <c r="N16" s="634"/>
      <c r="O16" s="634"/>
      <c r="P16" s="634"/>
      <c r="Q16" s="635"/>
      <c r="R16" s="636">
        <v>9607</v>
      </c>
      <c r="S16" s="637"/>
      <c r="T16" s="637"/>
      <c r="U16" s="637"/>
      <c r="V16" s="637"/>
      <c r="W16" s="637"/>
      <c r="X16" s="637"/>
      <c r="Y16" s="638"/>
      <c r="Z16" s="639">
        <v>0.1</v>
      </c>
      <c r="AA16" s="639"/>
      <c r="AB16" s="639"/>
      <c r="AC16" s="639"/>
      <c r="AD16" s="640">
        <v>9607</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67889</v>
      </c>
      <c r="CS16" s="637"/>
      <c r="CT16" s="637"/>
      <c r="CU16" s="637"/>
      <c r="CV16" s="637"/>
      <c r="CW16" s="637"/>
      <c r="CX16" s="637"/>
      <c r="CY16" s="638"/>
      <c r="CZ16" s="639">
        <v>0.8</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15">
      <c r="B17" s="633" t="s">
        <v>254</v>
      </c>
      <c r="C17" s="634"/>
      <c r="D17" s="634"/>
      <c r="E17" s="634"/>
      <c r="F17" s="634"/>
      <c r="G17" s="634"/>
      <c r="H17" s="634"/>
      <c r="I17" s="634"/>
      <c r="J17" s="634"/>
      <c r="K17" s="634"/>
      <c r="L17" s="634"/>
      <c r="M17" s="634"/>
      <c r="N17" s="634"/>
      <c r="O17" s="634"/>
      <c r="P17" s="634"/>
      <c r="Q17" s="635"/>
      <c r="R17" s="636">
        <v>14985</v>
      </c>
      <c r="S17" s="637"/>
      <c r="T17" s="637"/>
      <c r="U17" s="637"/>
      <c r="V17" s="637"/>
      <c r="W17" s="637"/>
      <c r="X17" s="637"/>
      <c r="Y17" s="638"/>
      <c r="Z17" s="639">
        <v>0.2</v>
      </c>
      <c r="AA17" s="639"/>
      <c r="AB17" s="639"/>
      <c r="AC17" s="639"/>
      <c r="AD17" s="640">
        <v>14985</v>
      </c>
      <c r="AE17" s="640"/>
      <c r="AF17" s="640"/>
      <c r="AG17" s="640"/>
      <c r="AH17" s="640"/>
      <c r="AI17" s="640"/>
      <c r="AJ17" s="640"/>
      <c r="AK17" s="640"/>
      <c r="AL17" s="641">
        <v>0.3</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1271764</v>
      </c>
      <c r="CS17" s="637"/>
      <c r="CT17" s="637"/>
      <c r="CU17" s="637"/>
      <c r="CV17" s="637"/>
      <c r="CW17" s="637"/>
      <c r="CX17" s="637"/>
      <c r="CY17" s="638"/>
      <c r="CZ17" s="639">
        <v>15.3</v>
      </c>
      <c r="DA17" s="639"/>
      <c r="DB17" s="639"/>
      <c r="DC17" s="639"/>
      <c r="DD17" s="645" t="s">
        <v>122</v>
      </c>
      <c r="DE17" s="637"/>
      <c r="DF17" s="637"/>
      <c r="DG17" s="637"/>
      <c r="DH17" s="637"/>
      <c r="DI17" s="637"/>
      <c r="DJ17" s="637"/>
      <c r="DK17" s="637"/>
      <c r="DL17" s="637"/>
      <c r="DM17" s="637"/>
      <c r="DN17" s="637"/>
      <c r="DO17" s="637"/>
      <c r="DP17" s="638"/>
      <c r="DQ17" s="645">
        <v>1270310</v>
      </c>
      <c r="DR17" s="637"/>
      <c r="DS17" s="637"/>
      <c r="DT17" s="637"/>
      <c r="DU17" s="637"/>
      <c r="DV17" s="637"/>
      <c r="DW17" s="637"/>
      <c r="DX17" s="637"/>
      <c r="DY17" s="637"/>
      <c r="DZ17" s="637"/>
      <c r="EA17" s="637"/>
      <c r="EB17" s="637"/>
      <c r="EC17" s="646"/>
    </row>
    <row r="18" spans="2:133" ht="11.25" customHeight="1" x14ac:dyDescent="0.15">
      <c r="B18" s="633" t="s">
        <v>257</v>
      </c>
      <c r="C18" s="634"/>
      <c r="D18" s="634"/>
      <c r="E18" s="634"/>
      <c r="F18" s="634"/>
      <c r="G18" s="634"/>
      <c r="H18" s="634"/>
      <c r="I18" s="634"/>
      <c r="J18" s="634"/>
      <c r="K18" s="634"/>
      <c r="L18" s="634"/>
      <c r="M18" s="634"/>
      <c r="N18" s="634"/>
      <c r="O18" s="634"/>
      <c r="P18" s="634"/>
      <c r="Q18" s="635"/>
      <c r="R18" s="636">
        <v>2396</v>
      </c>
      <c r="S18" s="637"/>
      <c r="T18" s="637"/>
      <c r="U18" s="637"/>
      <c r="V18" s="637"/>
      <c r="W18" s="637"/>
      <c r="X18" s="637"/>
      <c r="Y18" s="638"/>
      <c r="Z18" s="639">
        <v>0</v>
      </c>
      <c r="AA18" s="639"/>
      <c r="AB18" s="639"/>
      <c r="AC18" s="639"/>
      <c r="AD18" s="640">
        <v>2396</v>
      </c>
      <c r="AE18" s="640"/>
      <c r="AF18" s="640"/>
      <c r="AG18" s="640"/>
      <c r="AH18" s="640"/>
      <c r="AI18" s="640"/>
      <c r="AJ18" s="640"/>
      <c r="AK18" s="640"/>
      <c r="AL18" s="641">
        <v>0</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260</v>
      </c>
      <c r="C19" s="634"/>
      <c r="D19" s="634"/>
      <c r="E19" s="634"/>
      <c r="F19" s="634"/>
      <c r="G19" s="634"/>
      <c r="H19" s="634"/>
      <c r="I19" s="634"/>
      <c r="J19" s="634"/>
      <c r="K19" s="634"/>
      <c r="L19" s="634"/>
      <c r="M19" s="634"/>
      <c r="N19" s="634"/>
      <c r="O19" s="634"/>
      <c r="P19" s="634"/>
      <c r="Q19" s="635"/>
      <c r="R19" s="636">
        <v>1260</v>
      </c>
      <c r="S19" s="637"/>
      <c r="T19" s="637"/>
      <c r="U19" s="637"/>
      <c r="V19" s="637"/>
      <c r="W19" s="637"/>
      <c r="X19" s="637"/>
      <c r="Y19" s="638"/>
      <c r="Z19" s="639">
        <v>0</v>
      </c>
      <c r="AA19" s="639"/>
      <c r="AB19" s="639"/>
      <c r="AC19" s="639"/>
      <c r="AD19" s="640">
        <v>1260</v>
      </c>
      <c r="AE19" s="640"/>
      <c r="AF19" s="640"/>
      <c r="AG19" s="640"/>
      <c r="AH19" s="640"/>
      <c r="AI19" s="640"/>
      <c r="AJ19" s="640"/>
      <c r="AK19" s="640"/>
      <c r="AL19" s="641">
        <v>0</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551</v>
      </c>
      <c r="BH19" s="637"/>
      <c r="BI19" s="637"/>
      <c r="BJ19" s="637"/>
      <c r="BK19" s="637"/>
      <c r="BL19" s="637"/>
      <c r="BM19" s="637"/>
      <c r="BN19" s="638"/>
      <c r="BO19" s="639">
        <v>0.1</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263</v>
      </c>
      <c r="C20" s="650"/>
      <c r="D20" s="650"/>
      <c r="E20" s="650"/>
      <c r="F20" s="650"/>
      <c r="G20" s="650"/>
      <c r="H20" s="650"/>
      <c r="I20" s="650"/>
      <c r="J20" s="650"/>
      <c r="K20" s="650"/>
      <c r="L20" s="650"/>
      <c r="M20" s="650"/>
      <c r="N20" s="650"/>
      <c r="O20" s="650"/>
      <c r="P20" s="650"/>
      <c r="Q20" s="651"/>
      <c r="R20" s="636">
        <v>1136</v>
      </c>
      <c r="S20" s="637"/>
      <c r="T20" s="637"/>
      <c r="U20" s="637"/>
      <c r="V20" s="637"/>
      <c r="W20" s="637"/>
      <c r="X20" s="637"/>
      <c r="Y20" s="638"/>
      <c r="Z20" s="639">
        <v>0</v>
      </c>
      <c r="AA20" s="639"/>
      <c r="AB20" s="639"/>
      <c r="AC20" s="639"/>
      <c r="AD20" s="640">
        <v>1136</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551</v>
      </c>
      <c r="BH20" s="637"/>
      <c r="BI20" s="637"/>
      <c r="BJ20" s="637"/>
      <c r="BK20" s="637"/>
      <c r="BL20" s="637"/>
      <c r="BM20" s="637"/>
      <c r="BN20" s="638"/>
      <c r="BO20" s="639">
        <v>0.1</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8332606</v>
      </c>
      <c r="CS20" s="637"/>
      <c r="CT20" s="637"/>
      <c r="CU20" s="637"/>
      <c r="CV20" s="637"/>
      <c r="CW20" s="637"/>
      <c r="CX20" s="637"/>
      <c r="CY20" s="638"/>
      <c r="CZ20" s="639">
        <v>100</v>
      </c>
      <c r="DA20" s="639"/>
      <c r="DB20" s="639"/>
      <c r="DC20" s="639"/>
      <c r="DD20" s="645">
        <v>715278</v>
      </c>
      <c r="DE20" s="637"/>
      <c r="DF20" s="637"/>
      <c r="DG20" s="637"/>
      <c r="DH20" s="637"/>
      <c r="DI20" s="637"/>
      <c r="DJ20" s="637"/>
      <c r="DK20" s="637"/>
      <c r="DL20" s="637"/>
      <c r="DM20" s="637"/>
      <c r="DN20" s="637"/>
      <c r="DO20" s="637"/>
      <c r="DP20" s="638"/>
      <c r="DQ20" s="645">
        <v>5591868</v>
      </c>
      <c r="DR20" s="637"/>
      <c r="DS20" s="637"/>
      <c r="DT20" s="637"/>
      <c r="DU20" s="637"/>
      <c r="DV20" s="637"/>
      <c r="DW20" s="637"/>
      <c r="DX20" s="637"/>
      <c r="DY20" s="637"/>
      <c r="DZ20" s="637"/>
      <c r="EA20" s="637"/>
      <c r="EB20" s="637"/>
      <c r="EC20" s="646"/>
    </row>
    <row r="21" spans="2:133" ht="11.25" customHeight="1" x14ac:dyDescent="0.15">
      <c r="B21" s="633" t="s">
        <v>266</v>
      </c>
      <c r="C21" s="634"/>
      <c r="D21" s="634"/>
      <c r="E21" s="634"/>
      <c r="F21" s="634"/>
      <c r="G21" s="634"/>
      <c r="H21" s="634"/>
      <c r="I21" s="634"/>
      <c r="J21" s="634"/>
      <c r="K21" s="634"/>
      <c r="L21" s="634"/>
      <c r="M21" s="634"/>
      <c r="N21" s="634"/>
      <c r="O21" s="634"/>
      <c r="P21" s="634"/>
      <c r="Q21" s="635"/>
      <c r="R21" s="636">
        <v>4314335</v>
      </c>
      <c r="S21" s="637"/>
      <c r="T21" s="637"/>
      <c r="U21" s="637"/>
      <c r="V21" s="637"/>
      <c r="W21" s="637"/>
      <c r="X21" s="637"/>
      <c r="Y21" s="638"/>
      <c r="Z21" s="639">
        <v>50.4</v>
      </c>
      <c r="AA21" s="639"/>
      <c r="AB21" s="639"/>
      <c r="AC21" s="639"/>
      <c r="AD21" s="640">
        <v>3737681</v>
      </c>
      <c r="AE21" s="640"/>
      <c r="AF21" s="640"/>
      <c r="AG21" s="640"/>
      <c r="AH21" s="640"/>
      <c r="AI21" s="640"/>
      <c r="AJ21" s="640"/>
      <c r="AK21" s="640"/>
      <c r="AL21" s="641">
        <v>76.8</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551</v>
      </c>
      <c r="BH21" s="637"/>
      <c r="BI21" s="637"/>
      <c r="BJ21" s="637"/>
      <c r="BK21" s="637"/>
      <c r="BL21" s="637"/>
      <c r="BM21" s="637"/>
      <c r="BN21" s="638"/>
      <c r="BO21" s="639">
        <v>0.1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268</v>
      </c>
      <c r="C22" s="634"/>
      <c r="D22" s="634"/>
      <c r="E22" s="634"/>
      <c r="F22" s="634"/>
      <c r="G22" s="634"/>
      <c r="H22" s="634"/>
      <c r="I22" s="634"/>
      <c r="J22" s="634"/>
      <c r="K22" s="634"/>
      <c r="L22" s="634"/>
      <c r="M22" s="634"/>
      <c r="N22" s="634"/>
      <c r="O22" s="634"/>
      <c r="P22" s="634"/>
      <c r="Q22" s="635"/>
      <c r="R22" s="636">
        <v>3737681</v>
      </c>
      <c r="S22" s="637"/>
      <c r="T22" s="637"/>
      <c r="U22" s="637"/>
      <c r="V22" s="637"/>
      <c r="W22" s="637"/>
      <c r="X22" s="637"/>
      <c r="Y22" s="638"/>
      <c r="Z22" s="639">
        <v>43.7</v>
      </c>
      <c r="AA22" s="639"/>
      <c r="AB22" s="639"/>
      <c r="AC22" s="639"/>
      <c r="AD22" s="640">
        <v>3737681</v>
      </c>
      <c r="AE22" s="640"/>
      <c r="AF22" s="640"/>
      <c r="AG22" s="640"/>
      <c r="AH22" s="640"/>
      <c r="AI22" s="640"/>
      <c r="AJ22" s="640"/>
      <c r="AK22" s="640"/>
      <c r="AL22" s="641">
        <v>76.8</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271</v>
      </c>
      <c r="C23" s="634"/>
      <c r="D23" s="634"/>
      <c r="E23" s="634"/>
      <c r="F23" s="634"/>
      <c r="G23" s="634"/>
      <c r="H23" s="634"/>
      <c r="I23" s="634"/>
      <c r="J23" s="634"/>
      <c r="K23" s="634"/>
      <c r="L23" s="634"/>
      <c r="M23" s="634"/>
      <c r="N23" s="634"/>
      <c r="O23" s="634"/>
      <c r="P23" s="634"/>
      <c r="Q23" s="635"/>
      <c r="R23" s="636">
        <v>576654</v>
      </c>
      <c r="S23" s="637"/>
      <c r="T23" s="637"/>
      <c r="U23" s="637"/>
      <c r="V23" s="637"/>
      <c r="W23" s="637"/>
      <c r="X23" s="637"/>
      <c r="Y23" s="638"/>
      <c r="Z23" s="639">
        <v>6.7</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15">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3082217</v>
      </c>
      <c r="CS24" s="626"/>
      <c r="CT24" s="626"/>
      <c r="CU24" s="626"/>
      <c r="CV24" s="626"/>
      <c r="CW24" s="626"/>
      <c r="CX24" s="626"/>
      <c r="CY24" s="627"/>
      <c r="CZ24" s="630">
        <v>37</v>
      </c>
      <c r="DA24" s="631"/>
      <c r="DB24" s="631"/>
      <c r="DC24" s="647"/>
      <c r="DD24" s="671">
        <v>2603553</v>
      </c>
      <c r="DE24" s="626"/>
      <c r="DF24" s="626"/>
      <c r="DG24" s="626"/>
      <c r="DH24" s="626"/>
      <c r="DI24" s="626"/>
      <c r="DJ24" s="626"/>
      <c r="DK24" s="627"/>
      <c r="DL24" s="671">
        <v>2570012</v>
      </c>
      <c r="DM24" s="626"/>
      <c r="DN24" s="626"/>
      <c r="DO24" s="626"/>
      <c r="DP24" s="626"/>
      <c r="DQ24" s="626"/>
      <c r="DR24" s="626"/>
      <c r="DS24" s="626"/>
      <c r="DT24" s="626"/>
      <c r="DU24" s="626"/>
      <c r="DV24" s="627"/>
      <c r="DW24" s="630">
        <v>52.6</v>
      </c>
      <c r="DX24" s="631"/>
      <c r="DY24" s="631"/>
      <c r="DZ24" s="631"/>
      <c r="EA24" s="631"/>
      <c r="EB24" s="631"/>
      <c r="EC24" s="632"/>
    </row>
    <row r="25" spans="2:133" ht="11.25" customHeight="1" x14ac:dyDescent="0.15">
      <c r="B25" s="633" t="s">
        <v>281</v>
      </c>
      <c r="C25" s="634"/>
      <c r="D25" s="634"/>
      <c r="E25" s="634"/>
      <c r="F25" s="634"/>
      <c r="G25" s="634"/>
      <c r="H25" s="634"/>
      <c r="I25" s="634"/>
      <c r="J25" s="634"/>
      <c r="K25" s="634"/>
      <c r="L25" s="634"/>
      <c r="M25" s="634"/>
      <c r="N25" s="634"/>
      <c r="O25" s="634"/>
      <c r="P25" s="634"/>
      <c r="Q25" s="635"/>
      <c r="R25" s="636">
        <v>5440186</v>
      </c>
      <c r="S25" s="637"/>
      <c r="T25" s="637"/>
      <c r="U25" s="637"/>
      <c r="V25" s="637"/>
      <c r="W25" s="637"/>
      <c r="X25" s="637"/>
      <c r="Y25" s="638"/>
      <c r="Z25" s="639">
        <v>63.6</v>
      </c>
      <c r="AA25" s="639"/>
      <c r="AB25" s="639"/>
      <c r="AC25" s="639"/>
      <c r="AD25" s="640">
        <v>4863532</v>
      </c>
      <c r="AE25" s="640"/>
      <c r="AF25" s="640"/>
      <c r="AG25" s="640"/>
      <c r="AH25" s="640"/>
      <c r="AI25" s="640"/>
      <c r="AJ25" s="640"/>
      <c r="AK25" s="640"/>
      <c r="AL25" s="641">
        <v>99.9</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1321380</v>
      </c>
      <c r="CS25" s="668"/>
      <c r="CT25" s="668"/>
      <c r="CU25" s="668"/>
      <c r="CV25" s="668"/>
      <c r="CW25" s="668"/>
      <c r="CX25" s="668"/>
      <c r="CY25" s="669"/>
      <c r="CZ25" s="641">
        <v>15.9</v>
      </c>
      <c r="DA25" s="666"/>
      <c r="DB25" s="666"/>
      <c r="DC25" s="670"/>
      <c r="DD25" s="645">
        <v>1213511</v>
      </c>
      <c r="DE25" s="668"/>
      <c r="DF25" s="668"/>
      <c r="DG25" s="668"/>
      <c r="DH25" s="668"/>
      <c r="DI25" s="668"/>
      <c r="DJ25" s="668"/>
      <c r="DK25" s="669"/>
      <c r="DL25" s="645">
        <v>1181009</v>
      </c>
      <c r="DM25" s="668"/>
      <c r="DN25" s="668"/>
      <c r="DO25" s="668"/>
      <c r="DP25" s="668"/>
      <c r="DQ25" s="668"/>
      <c r="DR25" s="668"/>
      <c r="DS25" s="668"/>
      <c r="DT25" s="668"/>
      <c r="DU25" s="668"/>
      <c r="DV25" s="669"/>
      <c r="DW25" s="641">
        <v>24.2</v>
      </c>
      <c r="DX25" s="666"/>
      <c r="DY25" s="666"/>
      <c r="DZ25" s="666"/>
      <c r="EA25" s="666"/>
      <c r="EB25" s="666"/>
      <c r="EC25" s="667"/>
    </row>
    <row r="26" spans="2:133" ht="11.25" customHeight="1" x14ac:dyDescent="0.15">
      <c r="B26" s="633" t="s">
        <v>284</v>
      </c>
      <c r="C26" s="634"/>
      <c r="D26" s="634"/>
      <c r="E26" s="634"/>
      <c r="F26" s="634"/>
      <c r="G26" s="634"/>
      <c r="H26" s="634"/>
      <c r="I26" s="634"/>
      <c r="J26" s="634"/>
      <c r="K26" s="634"/>
      <c r="L26" s="634"/>
      <c r="M26" s="634"/>
      <c r="N26" s="634"/>
      <c r="O26" s="634"/>
      <c r="P26" s="634"/>
      <c r="Q26" s="635"/>
      <c r="R26" s="636">
        <v>757</v>
      </c>
      <c r="S26" s="637"/>
      <c r="T26" s="637"/>
      <c r="U26" s="637"/>
      <c r="V26" s="637"/>
      <c r="W26" s="637"/>
      <c r="X26" s="637"/>
      <c r="Y26" s="638"/>
      <c r="Z26" s="639">
        <v>0</v>
      </c>
      <c r="AA26" s="639"/>
      <c r="AB26" s="639"/>
      <c r="AC26" s="639"/>
      <c r="AD26" s="640">
        <v>757</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752726</v>
      </c>
      <c r="CS26" s="637"/>
      <c r="CT26" s="637"/>
      <c r="CU26" s="637"/>
      <c r="CV26" s="637"/>
      <c r="CW26" s="637"/>
      <c r="CX26" s="637"/>
      <c r="CY26" s="638"/>
      <c r="CZ26" s="641">
        <v>9</v>
      </c>
      <c r="DA26" s="666"/>
      <c r="DB26" s="666"/>
      <c r="DC26" s="670"/>
      <c r="DD26" s="645">
        <v>675299</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287</v>
      </c>
      <c r="C27" s="634"/>
      <c r="D27" s="634"/>
      <c r="E27" s="634"/>
      <c r="F27" s="634"/>
      <c r="G27" s="634"/>
      <c r="H27" s="634"/>
      <c r="I27" s="634"/>
      <c r="J27" s="634"/>
      <c r="K27" s="634"/>
      <c r="L27" s="634"/>
      <c r="M27" s="634"/>
      <c r="N27" s="634"/>
      <c r="O27" s="634"/>
      <c r="P27" s="634"/>
      <c r="Q27" s="635"/>
      <c r="R27" s="636">
        <v>16472</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817748</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489073</v>
      </c>
      <c r="CS27" s="668"/>
      <c r="CT27" s="668"/>
      <c r="CU27" s="668"/>
      <c r="CV27" s="668"/>
      <c r="CW27" s="668"/>
      <c r="CX27" s="668"/>
      <c r="CY27" s="669"/>
      <c r="CZ27" s="641">
        <v>5.9</v>
      </c>
      <c r="DA27" s="666"/>
      <c r="DB27" s="666"/>
      <c r="DC27" s="670"/>
      <c r="DD27" s="645">
        <v>119732</v>
      </c>
      <c r="DE27" s="668"/>
      <c r="DF27" s="668"/>
      <c r="DG27" s="668"/>
      <c r="DH27" s="668"/>
      <c r="DI27" s="668"/>
      <c r="DJ27" s="668"/>
      <c r="DK27" s="669"/>
      <c r="DL27" s="645">
        <v>118693</v>
      </c>
      <c r="DM27" s="668"/>
      <c r="DN27" s="668"/>
      <c r="DO27" s="668"/>
      <c r="DP27" s="668"/>
      <c r="DQ27" s="668"/>
      <c r="DR27" s="668"/>
      <c r="DS27" s="668"/>
      <c r="DT27" s="668"/>
      <c r="DU27" s="668"/>
      <c r="DV27" s="669"/>
      <c r="DW27" s="641">
        <v>2.4</v>
      </c>
      <c r="DX27" s="666"/>
      <c r="DY27" s="666"/>
      <c r="DZ27" s="666"/>
      <c r="EA27" s="666"/>
      <c r="EB27" s="666"/>
      <c r="EC27" s="667"/>
    </row>
    <row r="28" spans="2:133" ht="11.25" customHeight="1" x14ac:dyDescent="0.15">
      <c r="B28" s="633" t="s">
        <v>290</v>
      </c>
      <c r="C28" s="634"/>
      <c r="D28" s="634"/>
      <c r="E28" s="634"/>
      <c r="F28" s="634"/>
      <c r="G28" s="634"/>
      <c r="H28" s="634"/>
      <c r="I28" s="634"/>
      <c r="J28" s="634"/>
      <c r="K28" s="634"/>
      <c r="L28" s="634"/>
      <c r="M28" s="634"/>
      <c r="N28" s="634"/>
      <c r="O28" s="634"/>
      <c r="P28" s="634"/>
      <c r="Q28" s="635"/>
      <c r="R28" s="636">
        <v>40871</v>
      </c>
      <c r="S28" s="637"/>
      <c r="T28" s="637"/>
      <c r="U28" s="637"/>
      <c r="V28" s="637"/>
      <c r="W28" s="637"/>
      <c r="X28" s="637"/>
      <c r="Y28" s="638"/>
      <c r="Z28" s="639">
        <v>0.5</v>
      </c>
      <c r="AA28" s="639"/>
      <c r="AB28" s="639"/>
      <c r="AC28" s="639"/>
      <c r="AD28" s="640">
        <v>743</v>
      </c>
      <c r="AE28" s="640"/>
      <c r="AF28" s="640"/>
      <c r="AG28" s="640"/>
      <c r="AH28" s="640"/>
      <c r="AI28" s="640"/>
      <c r="AJ28" s="640"/>
      <c r="AK28" s="640"/>
      <c r="AL28" s="641">
        <v>0</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1271764</v>
      </c>
      <c r="CS28" s="637"/>
      <c r="CT28" s="637"/>
      <c r="CU28" s="637"/>
      <c r="CV28" s="637"/>
      <c r="CW28" s="637"/>
      <c r="CX28" s="637"/>
      <c r="CY28" s="638"/>
      <c r="CZ28" s="641">
        <v>15.3</v>
      </c>
      <c r="DA28" s="666"/>
      <c r="DB28" s="666"/>
      <c r="DC28" s="670"/>
      <c r="DD28" s="645">
        <v>1270310</v>
      </c>
      <c r="DE28" s="637"/>
      <c r="DF28" s="637"/>
      <c r="DG28" s="637"/>
      <c r="DH28" s="637"/>
      <c r="DI28" s="637"/>
      <c r="DJ28" s="637"/>
      <c r="DK28" s="638"/>
      <c r="DL28" s="645">
        <v>1270310</v>
      </c>
      <c r="DM28" s="637"/>
      <c r="DN28" s="637"/>
      <c r="DO28" s="637"/>
      <c r="DP28" s="637"/>
      <c r="DQ28" s="637"/>
      <c r="DR28" s="637"/>
      <c r="DS28" s="637"/>
      <c r="DT28" s="637"/>
      <c r="DU28" s="637"/>
      <c r="DV28" s="638"/>
      <c r="DW28" s="641">
        <v>26</v>
      </c>
      <c r="DX28" s="666"/>
      <c r="DY28" s="666"/>
      <c r="DZ28" s="666"/>
      <c r="EA28" s="666"/>
      <c r="EB28" s="666"/>
      <c r="EC28" s="667"/>
    </row>
    <row r="29" spans="2:133" ht="11.25" customHeight="1" x14ac:dyDescent="0.15">
      <c r="B29" s="633" t="s">
        <v>292</v>
      </c>
      <c r="C29" s="634"/>
      <c r="D29" s="634"/>
      <c r="E29" s="634"/>
      <c r="F29" s="634"/>
      <c r="G29" s="634"/>
      <c r="H29" s="634"/>
      <c r="I29" s="634"/>
      <c r="J29" s="634"/>
      <c r="K29" s="634"/>
      <c r="L29" s="634"/>
      <c r="M29" s="634"/>
      <c r="N29" s="634"/>
      <c r="O29" s="634"/>
      <c r="P29" s="634"/>
      <c r="Q29" s="635"/>
      <c r="R29" s="636">
        <v>26582</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1271764</v>
      </c>
      <c r="CS29" s="668"/>
      <c r="CT29" s="668"/>
      <c r="CU29" s="668"/>
      <c r="CV29" s="668"/>
      <c r="CW29" s="668"/>
      <c r="CX29" s="668"/>
      <c r="CY29" s="669"/>
      <c r="CZ29" s="641">
        <v>15.3</v>
      </c>
      <c r="DA29" s="666"/>
      <c r="DB29" s="666"/>
      <c r="DC29" s="670"/>
      <c r="DD29" s="645">
        <v>1270310</v>
      </c>
      <c r="DE29" s="668"/>
      <c r="DF29" s="668"/>
      <c r="DG29" s="668"/>
      <c r="DH29" s="668"/>
      <c r="DI29" s="668"/>
      <c r="DJ29" s="668"/>
      <c r="DK29" s="669"/>
      <c r="DL29" s="645">
        <v>1270310</v>
      </c>
      <c r="DM29" s="668"/>
      <c r="DN29" s="668"/>
      <c r="DO29" s="668"/>
      <c r="DP29" s="668"/>
      <c r="DQ29" s="668"/>
      <c r="DR29" s="668"/>
      <c r="DS29" s="668"/>
      <c r="DT29" s="668"/>
      <c r="DU29" s="668"/>
      <c r="DV29" s="669"/>
      <c r="DW29" s="641">
        <v>26</v>
      </c>
      <c r="DX29" s="666"/>
      <c r="DY29" s="666"/>
      <c r="DZ29" s="666"/>
      <c r="EA29" s="666"/>
      <c r="EB29" s="666"/>
      <c r="EC29" s="667"/>
    </row>
    <row r="30" spans="2:133" ht="11.25" customHeight="1" x14ac:dyDescent="0.15">
      <c r="B30" s="633" t="s">
        <v>294</v>
      </c>
      <c r="C30" s="634"/>
      <c r="D30" s="634"/>
      <c r="E30" s="634"/>
      <c r="F30" s="634"/>
      <c r="G30" s="634"/>
      <c r="H30" s="634"/>
      <c r="I30" s="634"/>
      <c r="J30" s="634"/>
      <c r="K30" s="634"/>
      <c r="L30" s="634"/>
      <c r="M30" s="634"/>
      <c r="N30" s="634"/>
      <c r="O30" s="634"/>
      <c r="P30" s="634"/>
      <c r="Q30" s="635"/>
      <c r="R30" s="636">
        <v>689570</v>
      </c>
      <c r="S30" s="637"/>
      <c r="T30" s="637"/>
      <c r="U30" s="637"/>
      <c r="V30" s="637"/>
      <c r="W30" s="637"/>
      <c r="X30" s="637"/>
      <c r="Y30" s="638"/>
      <c r="Z30" s="639">
        <v>8.1</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1229729</v>
      </c>
      <c r="CS30" s="637"/>
      <c r="CT30" s="637"/>
      <c r="CU30" s="637"/>
      <c r="CV30" s="637"/>
      <c r="CW30" s="637"/>
      <c r="CX30" s="637"/>
      <c r="CY30" s="638"/>
      <c r="CZ30" s="641">
        <v>14.8</v>
      </c>
      <c r="DA30" s="666"/>
      <c r="DB30" s="666"/>
      <c r="DC30" s="670"/>
      <c r="DD30" s="645">
        <v>1228275</v>
      </c>
      <c r="DE30" s="637"/>
      <c r="DF30" s="637"/>
      <c r="DG30" s="637"/>
      <c r="DH30" s="637"/>
      <c r="DI30" s="637"/>
      <c r="DJ30" s="637"/>
      <c r="DK30" s="638"/>
      <c r="DL30" s="645">
        <v>1228275</v>
      </c>
      <c r="DM30" s="637"/>
      <c r="DN30" s="637"/>
      <c r="DO30" s="637"/>
      <c r="DP30" s="637"/>
      <c r="DQ30" s="637"/>
      <c r="DR30" s="637"/>
      <c r="DS30" s="637"/>
      <c r="DT30" s="637"/>
      <c r="DU30" s="637"/>
      <c r="DV30" s="638"/>
      <c r="DW30" s="641">
        <v>25.1</v>
      </c>
      <c r="DX30" s="666"/>
      <c r="DY30" s="666"/>
      <c r="DZ30" s="666"/>
      <c r="EA30" s="666"/>
      <c r="EB30" s="666"/>
      <c r="EC30" s="667"/>
    </row>
    <row r="31" spans="2:133" ht="11.25" customHeight="1" x14ac:dyDescent="0.15">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99.3</v>
      </c>
      <c r="BH31" s="680"/>
      <c r="BI31" s="680"/>
      <c r="BJ31" s="680"/>
      <c r="BK31" s="680"/>
      <c r="BL31" s="680"/>
      <c r="BM31" s="631">
        <v>96.9</v>
      </c>
      <c r="BN31" s="680"/>
      <c r="BO31" s="680"/>
      <c r="BP31" s="680"/>
      <c r="BQ31" s="681"/>
      <c r="BR31" s="692">
        <v>98.8</v>
      </c>
      <c r="BS31" s="680"/>
      <c r="BT31" s="680"/>
      <c r="BU31" s="680"/>
      <c r="BV31" s="680"/>
      <c r="BW31" s="680"/>
      <c r="BX31" s="631">
        <v>97</v>
      </c>
      <c r="BY31" s="680"/>
      <c r="BZ31" s="680"/>
      <c r="CA31" s="680"/>
      <c r="CB31" s="681"/>
      <c r="CD31" s="674"/>
      <c r="CE31" s="675"/>
      <c r="CF31" s="633" t="s">
        <v>301</v>
      </c>
      <c r="CG31" s="634"/>
      <c r="CH31" s="634"/>
      <c r="CI31" s="634"/>
      <c r="CJ31" s="634"/>
      <c r="CK31" s="634"/>
      <c r="CL31" s="634"/>
      <c r="CM31" s="634"/>
      <c r="CN31" s="634"/>
      <c r="CO31" s="634"/>
      <c r="CP31" s="634"/>
      <c r="CQ31" s="635"/>
      <c r="CR31" s="636">
        <v>42035</v>
      </c>
      <c r="CS31" s="668"/>
      <c r="CT31" s="668"/>
      <c r="CU31" s="668"/>
      <c r="CV31" s="668"/>
      <c r="CW31" s="668"/>
      <c r="CX31" s="668"/>
      <c r="CY31" s="669"/>
      <c r="CZ31" s="641">
        <v>0.5</v>
      </c>
      <c r="DA31" s="666"/>
      <c r="DB31" s="666"/>
      <c r="DC31" s="670"/>
      <c r="DD31" s="645">
        <v>42035</v>
      </c>
      <c r="DE31" s="668"/>
      <c r="DF31" s="668"/>
      <c r="DG31" s="668"/>
      <c r="DH31" s="668"/>
      <c r="DI31" s="668"/>
      <c r="DJ31" s="668"/>
      <c r="DK31" s="669"/>
      <c r="DL31" s="645">
        <v>42035</v>
      </c>
      <c r="DM31" s="668"/>
      <c r="DN31" s="668"/>
      <c r="DO31" s="668"/>
      <c r="DP31" s="668"/>
      <c r="DQ31" s="668"/>
      <c r="DR31" s="668"/>
      <c r="DS31" s="668"/>
      <c r="DT31" s="668"/>
      <c r="DU31" s="668"/>
      <c r="DV31" s="669"/>
      <c r="DW31" s="641">
        <v>0.9</v>
      </c>
      <c r="DX31" s="666"/>
      <c r="DY31" s="666"/>
      <c r="DZ31" s="666"/>
      <c r="EA31" s="666"/>
      <c r="EB31" s="666"/>
      <c r="EC31" s="667"/>
    </row>
    <row r="32" spans="2:133" ht="11.25" customHeight="1" x14ac:dyDescent="0.15">
      <c r="B32" s="633" t="s">
        <v>302</v>
      </c>
      <c r="C32" s="634"/>
      <c r="D32" s="634"/>
      <c r="E32" s="634"/>
      <c r="F32" s="634"/>
      <c r="G32" s="634"/>
      <c r="H32" s="634"/>
      <c r="I32" s="634"/>
      <c r="J32" s="634"/>
      <c r="K32" s="634"/>
      <c r="L32" s="634"/>
      <c r="M32" s="634"/>
      <c r="N32" s="634"/>
      <c r="O32" s="634"/>
      <c r="P32" s="634"/>
      <c r="Q32" s="635"/>
      <c r="R32" s="636">
        <v>527772</v>
      </c>
      <c r="S32" s="637"/>
      <c r="T32" s="637"/>
      <c r="U32" s="637"/>
      <c r="V32" s="637"/>
      <c r="W32" s="637"/>
      <c r="X32" s="637"/>
      <c r="Y32" s="638"/>
      <c r="Z32" s="639">
        <v>6.2</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99.3</v>
      </c>
      <c r="BH32" s="668"/>
      <c r="BI32" s="668"/>
      <c r="BJ32" s="668"/>
      <c r="BK32" s="668"/>
      <c r="BL32" s="668"/>
      <c r="BM32" s="642">
        <v>97.6</v>
      </c>
      <c r="BN32" s="668"/>
      <c r="BO32" s="668"/>
      <c r="BP32" s="668"/>
      <c r="BQ32" s="691"/>
      <c r="BR32" s="693">
        <v>99.2</v>
      </c>
      <c r="BS32" s="668"/>
      <c r="BT32" s="668"/>
      <c r="BU32" s="668"/>
      <c r="BV32" s="668"/>
      <c r="BW32" s="668"/>
      <c r="BX32" s="642">
        <v>97.4</v>
      </c>
      <c r="BY32" s="668"/>
      <c r="BZ32" s="668"/>
      <c r="CA32" s="668"/>
      <c r="CB32" s="691"/>
      <c r="CD32" s="676"/>
      <c r="CE32" s="677"/>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306</v>
      </c>
      <c r="C33" s="634"/>
      <c r="D33" s="634"/>
      <c r="E33" s="634"/>
      <c r="F33" s="634"/>
      <c r="G33" s="634"/>
      <c r="H33" s="634"/>
      <c r="I33" s="634"/>
      <c r="J33" s="634"/>
      <c r="K33" s="634"/>
      <c r="L33" s="634"/>
      <c r="M33" s="634"/>
      <c r="N33" s="634"/>
      <c r="O33" s="634"/>
      <c r="P33" s="634"/>
      <c r="Q33" s="635"/>
      <c r="R33" s="636">
        <v>35159</v>
      </c>
      <c r="S33" s="637"/>
      <c r="T33" s="637"/>
      <c r="U33" s="637"/>
      <c r="V33" s="637"/>
      <c r="W33" s="637"/>
      <c r="X33" s="637"/>
      <c r="Y33" s="638"/>
      <c r="Z33" s="639">
        <v>0.4</v>
      </c>
      <c r="AA33" s="639"/>
      <c r="AB33" s="639"/>
      <c r="AC33" s="639"/>
      <c r="AD33" s="640">
        <v>829</v>
      </c>
      <c r="AE33" s="640"/>
      <c r="AF33" s="640"/>
      <c r="AG33" s="640"/>
      <c r="AH33" s="640"/>
      <c r="AI33" s="640"/>
      <c r="AJ33" s="640"/>
      <c r="AK33" s="640"/>
      <c r="AL33" s="641">
        <v>0</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99.2</v>
      </c>
      <c r="BH33" s="695"/>
      <c r="BI33" s="695"/>
      <c r="BJ33" s="695"/>
      <c r="BK33" s="695"/>
      <c r="BL33" s="695"/>
      <c r="BM33" s="696">
        <v>95.9</v>
      </c>
      <c r="BN33" s="695"/>
      <c r="BO33" s="695"/>
      <c r="BP33" s="695"/>
      <c r="BQ33" s="697"/>
      <c r="BR33" s="694">
        <v>98.3</v>
      </c>
      <c r="BS33" s="695"/>
      <c r="BT33" s="695"/>
      <c r="BU33" s="695"/>
      <c r="BV33" s="695"/>
      <c r="BW33" s="695"/>
      <c r="BX33" s="696">
        <v>96</v>
      </c>
      <c r="BY33" s="695"/>
      <c r="BZ33" s="695"/>
      <c r="CA33" s="695"/>
      <c r="CB33" s="697"/>
      <c r="CD33" s="633" t="s">
        <v>308</v>
      </c>
      <c r="CE33" s="634"/>
      <c r="CF33" s="634"/>
      <c r="CG33" s="634"/>
      <c r="CH33" s="634"/>
      <c r="CI33" s="634"/>
      <c r="CJ33" s="634"/>
      <c r="CK33" s="634"/>
      <c r="CL33" s="634"/>
      <c r="CM33" s="634"/>
      <c r="CN33" s="634"/>
      <c r="CO33" s="634"/>
      <c r="CP33" s="634"/>
      <c r="CQ33" s="635"/>
      <c r="CR33" s="636">
        <v>4467222</v>
      </c>
      <c r="CS33" s="668"/>
      <c r="CT33" s="668"/>
      <c r="CU33" s="668"/>
      <c r="CV33" s="668"/>
      <c r="CW33" s="668"/>
      <c r="CX33" s="668"/>
      <c r="CY33" s="669"/>
      <c r="CZ33" s="641">
        <v>53.6</v>
      </c>
      <c r="DA33" s="666"/>
      <c r="DB33" s="666"/>
      <c r="DC33" s="670"/>
      <c r="DD33" s="645">
        <v>2903858</v>
      </c>
      <c r="DE33" s="668"/>
      <c r="DF33" s="668"/>
      <c r="DG33" s="668"/>
      <c r="DH33" s="668"/>
      <c r="DI33" s="668"/>
      <c r="DJ33" s="668"/>
      <c r="DK33" s="669"/>
      <c r="DL33" s="645">
        <v>2216069</v>
      </c>
      <c r="DM33" s="668"/>
      <c r="DN33" s="668"/>
      <c r="DO33" s="668"/>
      <c r="DP33" s="668"/>
      <c r="DQ33" s="668"/>
      <c r="DR33" s="668"/>
      <c r="DS33" s="668"/>
      <c r="DT33" s="668"/>
      <c r="DU33" s="668"/>
      <c r="DV33" s="669"/>
      <c r="DW33" s="641">
        <v>45.3</v>
      </c>
      <c r="DX33" s="666"/>
      <c r="DY33" s="666"/>
      <c r="DZ33" s="666"/>
      <c r="EA33" s="666"/>
      <c r="EB33" s="666"/>
      <c r="EC33" s="667"/>
    </row>
    <row r="34" spans="2:133" ht="11.25" customHeight="1" x14ac:dyDescent="0.15">
      <c r="B34" s="633" t="s">
        <v>309</v>
      </c>
      <c r="C34" s="634"/>
      <c r="D34" s="634"/>
      <c r="E34" s="634"/>
      <c r="F34" s="634"/>
      <c r="G34" s="634"/>
      <c r="H34" s="634"/>
      <c r="I34" s="634"/>
      <c r="J34" s="634"/>
      <c r="K34" s="634"/>
      <c r="L34" s="634"/>
      <c r="M34" s="634"/>
      <c r="N34" s="634"/>
      <c r="O34" s="634"/>
      <c r="P34" s="634"/>
      <c r="Q34" s="635"/>
      <c r="R34" s="636">
        <v>188016</v>
      </c>
      <c r="S34" s="637"/>
      <c r="T34" s="637"/>
      <c r="U34" s="637"/>
      <c r="V34" s="637"/>
      <c r="W34" s="637"/>
      <c r="X34" s="637"/>
      <c r="Y34" s="638"/>
      <c r="Z34" s="639">
        <v>2.2000000000000002</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310</v>
      </c>
      <c r="CE34" s="634"/>
      <c r="CF34" s="634"/>
      <c r="CG34" s="634"/>
      <c r="CH34" s="634"/>
      <c r="CI34" s="634"/>
      <c r="CJ34" s="634"/>
      <c r="CK34" s="634"/>
      <c r="CL34" s="634"/>
      <c r="CM34" s="634"/>
      <c r="CN34" s="634"/>
      <c r="CO34" s="634"/>
      <c r="CP34" s="634"/>
      <c r="CQ34" s="635"/>
      <c r="CR34" s="636">
        <v>1272679</v>
      </c>
      <c r="CS34" s="637"/>
      <c r="CT34" s="637"/>
      <c r="CU34" s="637"/>
      <c r="CV34" s="637"/>
      <c r="CW34" s="637"/>
      <c r="CX34" s="637"/>
      <c r="CY34" s="638"/>
      <c r="CZ34" s="641">
        <v>15.3</v>
      </c>
      <c r="DA34" s="666"/>
      <c r="DB34" s="666"/>
      <c r="DC34" s="670"/>
      <c r="DD34" s="645">
        <v>814026</v>
      </c>
      <c r="DE34" s="637"/>
      <c r="DF34" s="637"/>
      <c r="DG34" s="637"/>
      <c r="DH34" s="637"/>
      <c r="DI34" s="637"/>
      <c r="DJ34" s="637"/>
      <c r="DK34" s="638"/>
      <c r="DL34" s="645">
        <v>653310</v>
      </c>
      <c r="DM34" s="637"/>
      <c r="DN34" s="637"/>
      <c r="DO34" s="637"/>
      <c r="DP34" s="637"/>
      <c r="DQ34" s="637"/>
      <c r="DR34" s="637"/>
      <c r="DS34" s="637"/>
      <c r="DT34" s="637"/>
      <c r="DU34" s="637"/>
      <c r="DV34" s="638"/>
      <c r="DW34" s="641">
        <v>13.4</v>
      </c>
      <c r="DX34" s="666"/>
      <c r="DY34" s="666"/>
      <c r="DZ34" s="666"/>
      <c r="EA34" s="666"/>
      <c r="EB34" s="666"/>
      <c r="EC34" s="667"/>
    </row>
    <row r="35" spans="2:133" ht="11.25" customHeight="1" x14ac:dyDescent="0.15">
      <c r="B35" s="633" t="s">
        <v>311</v>
      </c>
      <c r="C35" s="634"/>
      <c r="D35" s="634"/>
      <c r="E35" s="634"/>
      <c r="F35" s="634"/>
      <c r="G35" s="634"/>
      <c r="H35" s="634"/>
      <c r="I35" s="634"/>
      <c r="J35" s="634"/>
      <c r="K35" s="634"/>
      <c r="L35" s="634"/>
      <c r="M35" s="634"/>
      <c r="N35" s="634"/>
      <c r="O35" s="634"/>
      <c r="P35" s="634"/>
      <c r="Q35" s="635"/>
      <c r="R35" s="636">
        <v>389899</v>
      </c>
      <c r="S35" s="637"/>
      <c r="T35" s="637"/>
      <c r="U35" s="637"/>
      <c r="V35" s="637"/>
      <c r="W35" s="637"/>
      <c r="X35" s="637"/>
      <c r="Y35" s="638"/>
      <c r="Z35" s="639">
        <v>4.5999999999999996</v>
      </c>
      <c r="AA35" s="639"/>
      <c r="AB35" s="639"/>
      <c r="AC35" s="639"/>
      <c r="AD35" s="640" t="s">
        <v>122</v>
      </c>
      <c r="AE35" s="640"/>
      <c r="AF35" s="640"/>
      <c r="AG35" s="640"/>
      <c r="AH35" s="640"/>
      <c r="AI35" s="640"/>
      <c r="AJ35" s="640"/>
      <c r="AK35" s="640"/>
      <c r="AL35" s="641" t="s">
        <v>122</v>
      </c>
      <c r="AM35" s="642"/>
      <c r="AN35" s="642"/>
      <c r="AO35" s="643"/>
      <c r="AP35" s="218"/>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381408</v>
      </c>
      <c r="CS35" s="668"/>
      <c r="CT35" s="668"/>
      <c r="CU35" s="668"/>
      <c r="CV35" s="668"/>
      <c r="CW35" s="668"/>
      <c r="CX35" s="668"/>
      <c r="CY35" s="669"/>
      <c r="CZ35" s="641">
        <v>4.5999999999999996</v>
      </c>
      <c r="DA35" s="666"/>
      <c r="DB35" s="666"/>
      <c r="DC35" s="670"/>
      <c r="DD35" s="645">
        <v>262552</v>
      </c>
      <c r="DE35" s="668"/>
      <c r="DF35" s="668"/>
      <c r="DG35" s="668"/>
      <c r="DH35" s="668"/>
      <c r="DI35" s="668"/>
      <c r="DJ35" s="668"/>
      <c r="DK35" s="669"/>
      <c r="DL35" s="645">
        <v>132023</v>
      </c>
      <c r="DM35" s="668"/>
      <c r="DN35" s="668"/>
      <c r="DO35" s="668"/>
      <c r="DP35" s="668"/>
      <c r="DQ35" s="668"/>
      <c r="DR35" s="668"/>
      <c r="DS35" s="668"/>
      <c r="DT35" s="668"/>
      <c r="DU35" s="668"/>
      <c r="DV35" s="669"/>
      <c r="DW35" s="641">
        <v>2.7</v>
      </c>
      <c r="DX35" s="666"/>
      <c r="DY35" s="666"/>
      <c r="DZ35" s="666"/>
      <c r="EA35" s="666"/>
      <c r="EB35" s="666"/>
      <c r="EC35" s="667"/>
    </row>
    <row r="36" spans="2:133" ht="11.25" customHeight="1" x14ac:dyDescent="0.15">
      <c r="B36" s="633" t="s">
        <v>315</v>
      </c>
      <c r="C36" s="634"/>
      <c r="D36" s="634"/>
      <c r="E36" s="634"/>
      <c r="F36" s="634"/>
      <c r="G36" s="634"/>
      <c r="H36" s="634"/>
      <c r="I36" s="634"/>
      <c r="J36" s="634"/>
      <c r="K36" s="634"/>
      <c r="L36" s="634"/>
      <c r="M36" s="634"/>
      <c r="N36" s="634"/>
      <c r="O36" s="634"/>
      <c r="P36" s="634"/>
      <c r="Q36" s="635"/>
      <c r="R36" s="636">
        <v>348597</v>
      </c>
      <c r="S36" s="637"/>
      <c r="T36" s="637"/>
      <c r="U36" s="637"/>
      <c r="V36" s="637"/>
      <c r="W36" s="637"/>
      <c r="X36" s="637"/>
      <c r="Y36" s="638"/>
      <c r="Z36" s="639">
        <v>4.0999999999999996</v>
      </c>
      <c r="AA36" s="639"/>
      <c r="AB36" s="639"/>
      <c r="AC36" s="639"/>
      <c r="AD36" s="640" t="s">
        <v>122</v>
      </c>
      <c r="AE36" s="640"/>
      <c r="AF36" s="640"/>
      <c r="AG36" s="640"/>
      <c r="AH36" s="640"/>
      <c r="AI36" s="640"/>
      <c r="AJ36" s="640"/>
      <c r="AK36" s="640"/>
      <c r="AL36" s="641" t="s">
        <v>122</v>
      </c>
      <c r="AM36" s="642"/>
      <c r="AN36" s="642"/>
      <c r="AO36" s="643"/>
      <c r="AP36" s="218"/>
      <c r="AQ36" s="702" t="s">
        <v>316</v>
      </c>
      <c r="AR36" s="703"/>
      <c r="AS36" s="703"/>
      <c r="AT36" s="703"/>
      <c r="AU36" s="703"/>
      <c r="AV36" s="703"/>
      <c r="AW36" s="703"/>
      <c r="AX36" s="703"/>
      <c r="AY36" s="704"/>
      <c r="AZ36" s="625">
        <v>1074840</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4253</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1510158</v>
      </c>
      <c r="CS36" s="637"/>
      <c r="CT36" s="637"/>
      <c r="CU36" s="637"/>
      <c r="CV36" s="637"/>
      <c r="CW36" s="637"/>
      <c r="CX36" s="637"/>
      <c r="CY36" s="638"/>
      <c r="CZ36" s="641">
        <v>18.100000000000001</v>
      </c>
      <c r="DA36" s="666"/>
      <c r="DB36" s="666"/>
      <c r="DC36" s="670"/>
      <c r="DD36" s="645">
        <v>1061085</v>
      </c>
      <c r="DE36" s="637"/>
      <c r="DF36" s="637"/>
      <c r="DG36" s="637"/>
      <c r="DH36" s="637"/>
      <c r="DI36" s="637"/>
      <c r="DJ36" s="637"/>
      <c r="DK36" s="638"/>
      <c r="DL36" s="645">
        <v>990093</v>
      </c>
      <c r="DM36" s="637"/>
      <c r="DN36" s="637"/>
      <c r="DO36" s="637"/>
      <c r="DP36" s="637"/>
      <c r="DQ36" s="637"/>
      <c r="DR36" s="637"/>
      <c r="DS36" s="637"/>
      <c r="DT36" s="637"/>
      <c r="DU36" s="637"/>
      <c r="DV36" s="638"/>
      <c r="DW36" s="641">
        <v>20.3</v>
      </c>
      <c r="DX36" s="666"/>
      <c r="DY36" s="666"/>
      <c r="DZ36" s="666"/>
      <c r="EA36" s="666"/>
      <c r="EB36" s="666"/>
      <c r="EC36" s="667"/>
    </row>
    <row r="37" spans="2:133" ht="11.25" customHeight="1" x14ac:dyDescent="0.15">
      <c r="B37" s="633" t="s">
        <v>319</v>
      </c>
      <c r="C37" s="634"/>
      <c r="D37" s="634"/>
      <c r="E37" s="634"/>
      <c r="F37" s="634"/>
      <c r="G37" s="634"/>
      <c r="H37" s="634"/>
      <c r="I37" s="634"/>
      <c r="J37" s="634"/>
      <c r="K37" s="634"/>
      <c r="L37" s="634"/>
      <c r="M37" s="634"/>
      <c r="N37" s="634"/>
      <c r="O37" s="634"/>
      <c r="P37" s="634"/>
      <c r="Q37" s="635"/>
      <c r="R37" s="636">
        <v>100217</v>
      </c>
      <c r="S37" s="637"/>
      <c r="T37" s="637"/>
      <c r="U37" s="637"/>
      <c r="V37" s="637"/>
      <c r="W37" s="637"/>
      <c r="X37" s="637"/>
      <c r="Y37" s="638"/>
      <c r="Z37" s="639">
        <v>1.2</v>
      </c>
      <c r="AA37" s="639"/>
      <c r="AB37" s="639"/>
      <c r="AC37" s="639"/>
      <c r="AD37" s="640">
        <v>1770</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405900</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6308</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151349</v>
      </c>
      <c r="CS37" s="668"/>
      <c r="CT37" s="668"/>
      <c r="CU37" s="668"/>
      <c r="CV37" s="668"/>
      <c r="CW37" s="668"/>
      <c r="CX37" s="668"/>
      <c r="CY37" s="669"/>
      <c r="CZ37" s="641">
        <v>1.8</v>
      </c>
      <c r="DA37" s="666"/>
      <c r="DB37" s="666"/>
      <c r="DC37" s="670"/>
      <c r="DD37" s="645">
        <v>151349</v>
      </c>
      <c r="DE37" s="668"/>
      <c r="DF37" s="668"/>
      <c r="DG37" s="668"/>
      <c r="DH37" s="668"/>
      <c r="DI37" s="668"/>
      <c r="DJ37" s="668"/>
      <c r="DK37" s="669"/>
      <c r="DL37" s="645">
        <v>151349</v>
      </c>
      <c r="DM37" s="668"/>
      <c r="DN37" s="668"/>
      <c r="DO37" s="668"/>
      <c r="DP37" s="668"/>
      <c r="DQ37" s="668"/>
      <c r="DR37" s="668"/>
      <c r="DS37" s="668"/>
      <c r="DT37" s="668"/>
      <c r="DU37" s="668"/>
      <c r="DV37" s="669"/>
      <c r="DW37" s="641">
        <v>3.1</v>
      </c>
      <c r="DX37" s="666"/>
      <c r="DY37" s="666"/>
      <c r="DZ37" s="666"/>
      <c r="EA37" s="666"/>
      <c r="EB37" s="666"/>
      <c r="EC37" s="667"/>
    </row>
    <row r="38" spans="2:133" ht="11.25" customHeight="1" x14ac:dyDescent="0.15">
      <c r="B38" s="633" t="s">
        <v>323</v>
      </c>
      <c r="C38" s="634"/>
      <c r="D38" s="634"/>
      <c r="E38" s="634"/>
      <c r="F38" s="634"/>
      <c r="G38" s="634"/>
      <c r="H38" s="634"/>
      <c r="I38" s="634"/>
      <c r="J38" s="634"/>
      <c r="K38" s="634"/>
      <c r="L38" s="634"/>
      <c r="M38" s="634"/>
      <c r="N38" s="634"/>
      <c r="O38" s="634"/>
      <c r="P38" s="634"/>
      <c r="Q38" s="635"/>
      <c r="R38" s="636">
        <v>750205</v>
      </c>
      <c r="S38" s="637"/>
      <c r="T38" s="637"/>
      <c r="U38" s="637"/>
      <c r="V38" s="637"/>
      <c r="W38" s="637"/>
      <c r="X38" s="637"/>
      <c r="Y38" s="638"/>
      <c r="Z38" s="639">
        <v>8.8000000000000007</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276000</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867</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668940</v>
      </c>
      <c r="CS38" s="637"/>
      <c r="CT38" s="637"/>
      <c r="CU38" s="637"/>
      <c r="CV38" s="637"/>
      <c r="CW38" s="637"/>
      <c r="CX38" s="637"/>
      <c r="CY38" s="638"/>
      <c r="CZ38" s="641">
        <v>8</v>
      </c>
      <c r="DA38" s="666"/>
      <c r="DB38" s="666"/>
      <c r="DC38" s="670"/>
      <c r="DD38" s="645">
        <v>592393</v>
      </c>
      <c r="DE38" s="637"/>
      <c r="DF38" s="637"/>
      <c r="DG38" s="637"/>
      <c r="DH38" s="637"/>
      <c r="DI38" s="637"/>
      <c r="DJ38" s="637"/>
      <c r="DK38" s="638"/>
      <c r="DL38" s="645">
        <v>440643</v>
      </c>
      <c r="DM38" s="637"/>
      <c r="DN38" s="637"/>
      <c r="DO38" s="637"/>
      <c r="DP38" s="637"/>
      <c r="DQ38" s="637"/>
      <c r="DR38" s="637"/>
      <c r="DS38" s="637"/>
      <c r="DT38" s="637"/>
      <c r="DU38" s="637"/>
      <c r="DV38" s="638"/>
      <c r="DW38" s="641">
        <v>9</v>
      </c>
      <c r="DX38" s="666"/>
      <c r="DY38" s="666"/>
      <c r="DZ38" s="666"/>
      <c r="EA38" s="666"/>
      <c r="EB38" s="666"/>
      <c r="EC38" s="667"/>
    </row>
    <row r="39" spans="2:133" ht="11.25" customHeight="1" x14ac:dyDescent="0.15">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56000</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1206</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626437</v>
      </c>
      <c r="CS39" s="668"/>
      <c r="CT39" s="668"/>
      <c r="CU39" s="668"/>
      <c r="CV39" s="668"/>
      <c r="CW39" s="668"/>
      <c r="CX39" s="668"/>
      <c r="CY39" s="669"/>
      <c r="CZ39" s="641">
        <v>7.5</v>
      </c>
      <c r="DA39" s="666"/>
      <c r="DB39" s="666"/>
      <c r="DC39" s="670"/>
      <c r="DD39" s="645">
        <v>173802</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331</v>
      </c>
      <c r="C40" s="634"/>
      <c r="D40" s="634"/>
      <c r="E40" s="634"/>
      <c r="F40" s="634"/>
      <c r="G40" s="634"/>
      <c r="H40" s="634"/>
      <c r="I40" s="634"/>
      <c r="J40" s="634"/>
      <c r="K40" s="634"/>
      <c r="L40" s="634"/>
      <c r="M40" s="634"/>
      <c r="N40" s="634"/>
      <c r="O40" s="634"/>
      <c r="P40" s="634"/>
      <c r="Q40" s="635"/>
      <c r="R40" s="636">
        <v>19005</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t="s">
        <v>122</v>
      </c>
      <c r="BA40" s="637"/>
      <c r="BB40" s="637"/>
      <c r="BC40" s="637"/>
      <c r="BD40" s="668"/>
      <c r="BE40" s="668"/>
      <c r="BF40" s="691"/>
      <c r="BG40" s="684" t="s">
        <v>333</v>
      </c>
      <c r="BH40" s="685"/>
      <c r="BI40" s="685"/>
      <c r="BJ40" s="685"/>
      <c r="BK40" s="685"/>
      <c r="BL40" s="214"/>
      <c r="BM40" s="634" t="s">
        <v>334</v>
      </c>
      <c r="BN40" s="634"/>
      <c r="BO40" s="634"/>
      <c r="BP40" s="634"/>
      <c r="BQ40" s="634"/>
      <c r="BR40" s="634"/>
      <c r="BS40" s="634"/>
      <c r="BT40" s="634"/>
      <c r="BU40" s="635"/>
      <c r="BV40" s="636">
        <v>92</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7600</v>
      </c>
      <c r="CS40" s="637"/>
      <c r="CT40" s="637"/>
      <c r="CU40" s="637"/>
      <c r="CV40" s="637"/>
      <c r="CW40" s="637"/>
      <c r="CX40" s="637"/>
      <c r="CY40" s="638"/>
      <c r="CZ40" s="641">
        <v>0.1</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336</v>
      </c>
      <c r="C41" s="658"/>
      <c r="D41" s="658"/>
      <c r="E41" s="658"/>
      <c r="F41" s="658"/>
      <c r="G41" s="658"/>
      <c r="H41" s="658"/>
      <c r="I41" s="658"/>
      <c r="J41" s="658"/>
      <c r="K41" s="658"/>
      <c r="L41" s="658"/>
      <c r="M41" s="658"/>
      <c r="N41" s="658"/>
      <c r="O41" s="658"/>
      <c r="P41" s="658"/>
      <c r="Q41" s="659"/>
      <c r="R41" s="708">
        <v>8554303</v>
      </c>
      <c r="S41" s="709"/>
      <c r="T41" s="709"/>
      <c r="U41" s="709"/>
      <c r="V41" s="709"/>
      <c r="W41" s="709"/>
      <c r="X41" s="709"/>
      <c r="Y41" s="713"/>
      <c r="Z41" s="714">
        <v>100</v>
      </c>
      <c r="AA41" s="714"/>
      <c r="AB41" s="714"/>
      <c r="AC41" s="714"/>
      <c r="AD41" s="715">
        <v>4867631</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77168</v>
      </c>
      <c r="BA41" s="637"/>
      <c r="BB41" s="637"/>
      <c r="BC41" s="637"/>
      <c r="BD41" s="668"/>
      <c r="BE41" s="668"/>
      <c r="BF41" s="691"/>
      <c r="BG41" s="684"/>
      <c r="BH41" s="685"/>
      <c r="BI41" s="685"/>
      <c r="BJ41" s="685"/>
      <c r="BK41" s="685"/>
      <c r="BL41" s="214"/>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340</v>
      </c>
      <c r="AR42" s="706"/>
      <c r="AS42" s="706"/>
      <c r="AT42" s="706"/>
      <c r="AU42" s="706"/>
      <c r="AV42" s="706"/>
      <c r="AW42" s="706"/>
      <c r="AX42" s="706"/>
      <c r="AY42" s="707"/>
      <c r="AZ42" s="708">
        <v>259772</v>
      </c>
      <c r="BA42" s="709"/>
      <c r="BB42" s="709"/>
      <c r="BC42" s="709"/>
      <c r="BD42" s="695"/>
      <c r="BE42" s="695"/>
      <c r="BF42" s="697"/>
      <c r="BG42" s="686"/>
      <c r="BH42" s="687"/>
      <c r="BI42" s="687"/>
      <c r="BJ42" s="687"/>
      <c r="BK42" s="687"/>
      <c r="BL42" s="215"/>
      <c r="BM42" s="658" t="s">
        <v>341</v>
      </c>
      <c r="BN42" s="658"/>
      <c r="BO42" s="658"/>
      <c r="BP42" s="658"/>
      <c r="BQ42" s="658"/>
      <c r="BR42" s="658"/>
      <c r="BS42" s="658"/>
      <c r="BT42" s="658"/>
      <c r="BU42" s="659"/>
      <c r="BV42" s="708">
        <v>425</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783167</v>
      </c>
      <c r="CS42" s="668"/>
      <c r="CT42" s="668"/>
      <c r="CU42" s="668"/>
      <c r="CV42" s="668"/>
      <c r="CW42" s="668"/>
      <c r="CX42" s="668"/>
      <c r="CY42" s="669"/>
      <c r="CZ42" s="641">
        <v>9.4</v>
      </c>
      <c r="DA42" s="666"/>
      <c r="DB42" s="666"/>
      <c r="DC42" s="670"/>
      <c r="DD42" s="645">
        <v>84457</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343</v>
      </c>
      <c r="CD43" s="633" t="s">
        <v>344</v>
      </c>
      <c r="CE43" s="634"/>
      <c r="CF43" s="634"/>
      <c r="CG43" s="634"/>
      <c r="CH43" s="634"/>
      <c r="CI43" s="634"/>
      <c r="CJ43" s="634"/>
      <c r="CK43" s="634"/>
      <c r="CL43" s="634"/>
      <c r="CM43" s="634"/>
      <c r="CN43" s="634"/>
      <c r="CO43" s="634"/>
      <c r="CP43" s="634"/>
      <c r="CQ43" s="635"/>
      <c r="CR43" s="636" t="s">
        <v>122</v>
      </c>
      <c r="CS43" s="668"/>
      <c r="CT43" s="668"/>
      <c r="CU43" s="668"/>
      <c r="CV43" s="668"/>
      <c r="CW43" s="668"/>
      <c r="CX43" s="668"/>
      <c r="CY43" s="669"/>
      <c r="CZ43" s="641" t="s">
        <v>122</v>
      </c>
      <c r="DA43" s="666"/>
      <c r="DB43" s="666"/>
      <c r="DC43" s="670"/>
      <c r="DD43" s="645" t="s">
        <v>122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715278</v>
      </c>
      <c r="CS44" s="637"/>
      <c r="CT44" s="637"/>
      <c r="CU44" s="637"/>
      <c r="CV44" s="637"/>
      <c r="CW44" s="637"/>
      <c r="CX44" s="637"/>
      <c r="CY44" s="638"/>
      <c r="CZ44" s="641">
        <v>8.6</v>
      </c>
      <c r="DA44" s="642"/>
      <c r="DB44" s="642"/>
      <c r="DC44" s="648"/>
      <c r="DD44" s="645">
        <v>84457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318372</v>
      </c>
      <c r="CS45" s="668"/>
      <c r="CT45" s="668"/>
      <c r="CU45" s="668"/>
      <c r="CV45" s="668"/>
      <c r="CW45" s="668"/>
      <c r="CX45" s="668"/>
      <c r="CY45" s="669"/>
      <c r="CZ45" s="641">
        <v>3.8</v>
      </c>
      <c r="DA45" s="666"/>
      <c r="DB45" s="666"/>
      <c r="DC45" s="670"/>
      <c r="DD45" s="645">
        <v>13428</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349</v>
      </c>
      <c r="CG46" s="634"/>
      <c r="CH46" s="634"/>
      <c r="CI46" s="634"/>
      <c r="CJ46" s="634"/>
      <c r="CK46" s="634"/>
      <c r="CL46" s="634"/>
      <c r="CM46" s="634"/>
      <c r="CN46" s="634"/>
      <c r="CO46" s="634"/>
      <c r="CP46" s="634"/>
      <c r="CQ46" s="635"/>
      <c r="CR46" s="636">
        <v>341255</v>
      </c>
      <c r="CS46" s="637"/>
      <c r="CT46" s="637"/>
      <c r="CU46" s="637"/>
      <c r="CV46" s="637"/>
      <c r="CW46" s="637"/>
      <c r="CX46" s="637"/>
      <c r="CY46" s="638"/>
      <c r="CZ46" s="641">
        <v>4.0999999999999996</v>
      </c>
      <c r="DA46" s="642"/>
      <c r="DB46" s="642"/>
      <c r="DC46" s="648"/>
      <c r="DD46" s="645">
        <v>68383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350</v>
      </c>
      <c r="CG47" s="634"/>
      <c r="CH47" s="634"/>
      <c r="CI47" s="634"/>
      <c r="CJ47" s="634"/>
      <c r="CK47" s="634"/>
      <c r="CL47" s="634"/>
      <c r="CM47" s="634"/>
      <c r="CN47" s="634"/>
      <c r="CO47" s="634"/>
      <c r="CP47" s="634"/>
      <c r="CQ47" s="635"/>
      <c r="CR47" s="636">
        <v>67889</v>
      </c>
      <c r="CS47" s="668"/>
      <c r="CT47" s="668"/>
      <c r="CU47" s="668"/>
      <c r="CV47" s="668"/>
      <c r="CW47" s="668"/>
      <c r="CX47" s="668"/>
      <c r="CY47" s="669"/>
      <c r="CZ47" s="641">
        <v>0.8</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352</v>
      </c>
      <c r="CE49" s="658"/>
      <c r="CF49" s="658"/>
      <c r="CG49" s="658"/>
      <c r="CH49" s="658"/>
      <c r="CI49" s="658"/>
      <c r="CJ49" s="658"/>
      <c r="CK49" s="658"/>
      <c r="CL49" s="658"/>
      <c r="CM49" s="658"/>
      <c r="CN49" s="658"/>
      <c r="CO49" s="658"/>
      <c r="CP49" s="658"/>
      <c r="CQ49" s="659"/>
      <c r="CR49" s="708">
        <v>8332606</v>
      </c>
      <c r="CS49" s="695"/>
      <c r="CT49" s="695"/>
      <c r="CU49" s="695"/>
      <c r="CV49" s="695"/>
      <c r="CW49" s="695"/>
      <c r="CX49" s="695"/>
      <c r="CY49" s="724"/>
      <c r="CZ49" s="716">
        <v>100</v>
      </c>
      <c r="DA49" s="725"/>
      <c r="DB49" s="725"/>
      <c r="DC49" s="726"/>
      <c r="DD49" s="727">
        <v>5591868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Fnl/EHBNW3nvvk3dS4/aGLC0lTNkTxR30tIB0xZRjwleJ6yWDfdpwjQZSUGpTOKbgaxMIESKDoX6Y9xK1vWSfg==" saltValue="5CoJ/6LsjASgMHKWJhb6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375</v>
      </c>
      <c r="C7" s="763"/>
      <c r="D7" s="763"/>
      <c r="E7" s="763"/>
      <c r="F7" s="763"/>
      <c r="G7" s="763"/>
      <c r="H7" s="763"/>
      <c r="I7" s="763"/>
      <c r="J7" s="763"/>
      <c r="K7" s="763"/>
      <c r="L7" s="763"/>
      <c r="M7" s="763"/>
      <c r="N7" s="763"/>
      <c r="O7" s="763"/>
      <c r="P7" s="764"/>
      <c r="Q7" s="765">
        <v>8554</v>
      </c>
      <c r="R7" s="766"/>
      <c r="S7" s="766"/>
      <c r="T7" s="766"/>
      <c r="U7" s="766"/>
      <c r="V7" s="766">
        <v>8333</v>
      </c>
      <c r="W7" s="766"/>
      <c r="X7" s="766"/>
      <c r="Y7" s="766"/>
      <c r="Z7" s="766"/>
      <c r="AA7" s="766">
        <v>222</v>
      </c>
      <c r="AB7" s="766"/>
      <c r="AC7" s="766"/>
      <c r="AD7" s="766"/>
      <c r="AE7" s="767"/>
      <c r="AF7" s="768">
        <v>161</v>
      </c>
      <c r="AG7" s="769"/>
      <c r="AH7" s="769"/>
      <c r="AI7" s="769"/>
      <c r="AJ7" s="770"/>
      <c r="AK7" s="771">
        <v>390</v>
      </c>
      <c r="AL7" s="772"/>
      <c r="AM7" s="772"/>
      <c r="AN7" s="772"/>
      <c r="AO7" s="772"/>
      <c r="AP7" s="772">
        <v>9835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551</v>
      </c>
      <c r="BT7" s="760"/>
      <c r="BU7" s="760"/>
      <c r="BV7" s="760"/>
      <c r="BW7" s="760"/>
      <c r="BX7" s="760"/>
      <c r="BY7" s="760"/>
      <c r="BZ7" s="760"/>
      <c r="CA7" s="760"/>
      <c r="CB7" s="760"/>
      <c r="CC7" s="760"/>
      <c r="CD7" s="760"/>
      <c r="CE7" s="760"/>
      <c r="CF7" s="760"/>
      <c r="CG7" s="775"/>
      <c r="CH7" s="756">
        <v>1</v>
      </c>
      <c r="CI7" s="757"/>
      <c r="CJ7" s="757"/>
      <c r="CK7" s="757"/>
      <c r="CL7" s="758"/>
      <c r="CM7" s="756">
        <v>-31</v>
      </c>
      <c r="CN7" s="757"/>
      <c r="CO7" s="757"/>
      <c r="CP7" s="757"/>
      <c r="CQ7" s="758"/>
      <c r="CR7" s="756">
        <v>31</v>
      </c>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15">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377</v>
      </c>
      <c r="B23" s="802" t="s">
        <v>378</v>
      </c>
      <c r="C23" s="803"/>
      <c r="D23" s="803"/>
      <c r="E23" s="803"/>
      <c r="F23" s="803"/>
      <c r="G23" s="803"/>
      <c r="H23" s="803"/>
      <c r="I23" s="803"/>
      <c r="J23" s="803"/>
      <c r="K23" s="803"/>
      <c r="L23" s="803"/>
      <c r="M23" s="803"/>
      <c r="N23" s="803"/>
      <c r="O23" s="803"/>
      <c r="P23" s="804"/>
      <c r="Q23" s="805">
        <v>8554</v>
      </c>
      <c r="R23" s="806"/>
      <c r="S23" s="806"/>
      <c r="T23" s="806"/>
      <c r="U23" s="806"/>
      <c r="V23" s="806">
        <v>8333</v>
      </c>
      <c r="W23" s="806"/>
      <c r="X23" s="806"/>
      <c r="Y23" s="806"/>
      <c r="Z23" s="806"/>
      <c r="AA23" s="806">
        <v>222</v>
      </c>
      <c r="AB23" s="806"/>
      <c r="AC23" s="806"/>
      <c r="AD23" s="806"/>
      <c r="AE23" s="807"/>
      <c r="AF23" s="808">
        <v>161</v>
      </c>
      <c r="AG23" s="806"/>
      <c r="AH23" s="806"/>
      <c r="AI23" s="806"/>
      <c r="AJ23" s="809"/>
      <c r="AK23" s="810"/>
      <c r="AL23" s="811"/>
      <c r="AM23" s="811"/>
      <c r="AN23" s="811"/>
      <c r="AO23" s="811"/>
      <c r="AP23" s="806">
        <v>9835</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389</v>
      </c>
      <c r="C28" s="763"/>
      <c r="D28" s="763"/>
      <c r="E28" s="763"/>
      <c r="F28" s="763"/>
      <c r="G28" s="763"/>
      <c r="H28" s="763"/>
      <c r="I28" s="763"/>
      <c r="J28" s="763"/>
      <c r="K28" s="763"/>
      <c r="L28" s="763"/>
      <c r="M28" s="763"/>
      <c r="N28" s="763"/>
      <c r="O28" s="763"/>
      <c r="P28" s="764"/>
      <c r="Q28" s="835">
        <v>809</v>
      </c>
      <c r="R28" s="836"/>
      <c r="S28" s="836"/>
      <c r="T28" s="836"/>
      <c r="U28" s="836"/>
      <c r="V28" s="836">
        <v>805</v>
      </c>
      <c r="W28" s="836"/>
      <c r="X28" s="836"/>
      <c r="Y28" s="836"/>
      <c r="Z28" s="836"/>
      <c r="AA28" s="836">
        <v>4</v>
      </c>
      <c r="AB28" s="836"/>
      <c r="AC28" s="836"/>
      <c r="AD28" s="836"/>
      <c r="AE28" s="837"/>
      <c r="AF28" s="838">
        <v>4</v>
      </c>
      <c r="AG28" s="836"/>
      <c r="AH28" s="836"/>
      <c r="AI28" s="836"/>
      <c r="AJ28" s="839"/>
      <c r="AK28" s="840">
        <v>77</v>
      </c>
      <c r="AL28" s="841"/>
      <c r="AM28" s="841"/>
      <c r="AN28" s="841"/>
      <c r="AO28" s="841"/>
      <c r="AP28" s="841" t="s">
        <v>559</v>
      </c>
      <c r="AQ28" s="841"/>
      <c r="AR28" s="841"/>
      <c r="AS28" s="841"/>
      <c r="AT28" s="841"/>
      <c r="AU28" s="841" t="s">
        <v>559</v>
      </c>
      <c r="AV28" s="841"/>
      <c r="AW28" s="841"/>
      <c r="AX28" s="841"/>
      <c r="AY28" s="841"/>
      <c r="AZ28" s="842" t="s">
        <v>559</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390</v>
      </c>
      <c r="C29" s="794"/>
      <c r="D29" s="794"/>
      <c r="E29" s="794"/>
      <c r="F29" s="794"/>
      <c r="G29" s="794"/>
      <c r="H29" s="794"/>
      <c r="I29" s="794"/>
      <c r="J29" s="794"/>
      <c r="K29" s="794"/>
      <c r="L29" s="794"/>
      <c r="M29" s="794"/>
      <c r="N29" s="794"/>
      <c r="O29" s="794"/>
      <c r="P29" s="795"/>
      <c r="Q29" s="796">
        <v>1348</v>
      </c>
      <c r="R29" s="797"/>
      <c r="S29" s="797"/>
      <c r="T29" s="797"/>
      <c r="U29" s="797"/>
      <c r="V29" s="797">
        <v>1321</v>
      </c>
      <c r="W29" s="797"/>
      <c r="X29" s="797"/>
      <c r="Y29" s="797"/>
      <c r="Z29" s="797"/>
      <c r="AA29" s="797">
        <v>27</v>
      </c>
      <c r="AB29" s="797"/>
      <c r="AC29" s="797"/>
      <c r="AD29" s="797"/>
      <c r="AE29" s="798"/>
      <c r="AF29" s="799">
        <v>27</v>
      </c>
      <c r="AG29" s="800"/>
      <c r="AH29" s="800"/>
      <c r="AI29" s="800"/>
      <c r="AJ29" s="801"/>
      <c r="AK29" s="847">
        <v>185</v>
      </c>
      <c r="AL29" s="843"/>
      <c r="AM29" s="843"/>
      <c r="AN29" s="843"/>
      <c r="AO29" s="843"/>
      <c r="AP29" s="843" t="s">
        <v>559</v>
      </c>
      <c r="AQ29" s="843"/>
      <c r="AR29" s="843"/>
      <c r="AS29" s="843"/>
      <c r="AT29" s="843"/>
      <c r="AU29" s="843" t="s">
        <v>559</v>
      </c>
      <c r="AV29" s="843"/>
      <c r="AW29" s="843"/>
      <c r="AX29" s="843"/>
      <c r="AY29" s="843"/>
      <c r="AZ29" s="844" t="s">
        <v>559</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391</v>
      </c>
      <c r="C30" s="794"/>
      <c r="D30" s="794"/>
      <c r="E30" s="794"/>
      <c r="F30" s="794"/>
      <c r="G30" s="794"/>
      <c r="H30" s="794"/>
      <c r="I30" s="794"/>
      <c r="J30" s="794"/>
      <c r="K30" s="794"/>
      <c r="L30" s="794"/>
      <c r="M30" s="794"/>
      <c r="N30" s="794"/>
      <c r="O30" s="794"/>
      <c r="P30" s="795"/>
      <c r="Q30" s="796">
        <v>166</v>
      </c>
      <c r="R30" s="797"/>
      <c r="S30" s="797"/>
      <c r="T30" s="797"/>
      <c r="U30" s="797"/>
      <c r="V30" s="797">
        <v>159</v>
      </c>
      <c r="W30" s="797"/>
      <c r="X30" s="797"/>
      <c r="Y30" s="797"/>
      <c r="Z30" s="797"/>
      <c r="AA30" s="797">
        <v>7</v>
      </c>
      <c r="AB30" s="797"/>
      <c r="AC30" s="797"/>
      <c r="AD30" s="797"/>
      <c r="AE30" s="798"/>
      <c r="AF30" s="799">
        <v>7</v>
      </c>
      <c r="AG30" s="800"/>
      <c r="AH30" s="800"/>
      <c r="AI30" s="800"/>
      <c r="AJ30" s="801"/>
      <c r="AK30" s="847">
        <v>65</v>
      </c>
      <c r="AL30" s="843"/>
      <c r="AM30" s="843"/>
      <c r="AN30" s="843"/>
      <c r="AO30" s="843"/>
      <c r="AP30" s="843" t="s">
        <v>559</v>
      </c>
      <c r="AQ30" s="843"/>
      <c r="AR30" s="843"/>
      <c r="AS30" s="843"/>
      <c r="AT30" s="843"/>
      <c r="AU30" s="843" t="s">
        <v>559</v>
      </c>
      <c r="AV30" s="843"/>
      <c r="AW30" s="843"/>
      <c r="AX30" s="843"/>
      <c r="AY30" s="843"/>
      <c r="AZ30" s="844" t="s">
        <v>559</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392</v>
      </c>
      <c r="C31" s="794"/>
      <c r="D31" s="794"/>
      <c r="E31" s="794"/>
      <c r="F31" s="794"/>
      <c r="G31" s="794"/>
      <c r="H31" s="794"/>
      <c r="I31" s="794"/>
      <c r="J31" s="794"/>
      <c r="K31" s="794"/>
      <c r="L31" s="794"/>
      <c r="M31" s="794"/>
      <c r="N31" s="794"/>
      <c r="O31" s="794"/>
      <c r="P31" s="795"/>
      <c r="Q31" s="796">
        <v>15</v>
      </c>
      <c r="R31" s="797"/>
      <c r="S31" s="797"/>
      <c r="T31" s="797"/>
      <c r="U31" s="797"/>
      <c r="V31" s="797">
        <v>15</v>
      </c>
      <c r="W31" s="797"/>
      <c r="X31" s="797"/>
      <c r="Y31" s="797"/>
      <c r="Z31" s="797"/>
      <c r="AA31" s="797" t="s">
        <v>550</v>
      </c>
      <c r="AB31" s="797"/>
      <c r="AC31" s="797"/>
      <c r="AD31" s="797"/>
      <c r="AE31" s="798"/>
      <c r="AF31" s="799" t="s">
        <v>122</v>
      </c>
      <c r="AG31" s="800"/>
      <c r="AH31" s="800"/>
      <c r="AI31" s="800"/>
      <c r="AJ31" s="801"/>
      <c r="AK31" s="847">
        <v>10</v>
      </c>
      <c r="AL31" s="843"/>
      <c r="AM31" s="843"/>
      <c r="AN31" s="843"/>
      <c r="AO31" s="843"/>
      <c r="AP31" s="843" t="s">
        <v>559</v>
      </c>
      <c r="AQ31" s="843"/>
      <c r="AR31" s="843"/>
      <c r="AS31" s="843"/>
      <c r="AT31" s="843"/>
      <c r="AU31" s="843" t="s">
        <v>559</v>
      </c>
      <c r="AV31" s="843"/>
      <c r="AW31" s="843"/>
      <c r="AX31" s="843"/>
      <c r="AY31" s="843"/>
      <c r="AZ31" s="844" t="s">
        <v>559</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393</v>
      </c>
      <c r="C32" s="794"/>
      <c r="D32" s="794"/>
      <c r="E32" s="794"/>
      <c r="F32" s="794"/>
      <c r="G32" s="794"/>
      <c r="H32" s="794"/>
      <c r="I32" s="794"/>
      <c r="J32" s="794"/>
      <c r="K32" s="794"/>
      <c r="L32" s="794"/>
      <c r="M32" s="794"/>
      <c r="N32" s="794"/>
      <c r="O32" s="794"/>
      <c r="P32" s="795"/>
      <c r="Q32" s="796">
        <v>2005</v>
      </c>
      <c r="R32" s="797"/>
      <c r="S32" s="797"/>
      <c r="T32" s="797"/>
      <c r="U32" s="797"/>
      <c r="V32" s="797">
        <v>2022</v>
      </c>
      <c r="W32" s="797"/>
      <c r="X32" s="797"/>
      <c r="Y32" s="797"/>
      <c r="Z32" s="797"/>
      <c r="AA32" s="797">
        <v>-17</v>
      </c>
      <c r="AB32" s="797"/>
      <c r="AC32" s="797"/>
      <c r="AD32" s="797"/>
      <c r="AE32" s="798"/>
      <c r="AF32" s="799">
        <v>1151</v>
      </c>
      <c r="AG32" s="800"/>
      <c r="AH32" s="800"/>
      <c r="AI32" s="800"/>
      <c r="AJ32" s="801"/>
      <c r="AK32" s="847">
        <v>391</v>
      </c>
      <c r="AL32" s="843"/>
      <c r="AM32" s="843"/>
      <c r="AN32" s="843"/>
      <c r="AO32" s="843"/>
      <c r="AP32" s="843">
        <v>577</v>
      </c>
      <c r="AQ32" s="843"/>
      <c r="AR32" s="843"/>
      <c r="AS32" s="843"/>
      <c r="AT32" s="843"/>
      <c r="AU32" s="843">
        <v>393</v>
      </c>
      <c r="AV32" s="843"/>
      <c r="AW32" s="843"/>
      <c r="AX32" s="843"/>
      <c r="AY32" s="843"/>
      <c r="AZ32" s="844"/>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395</v>
      </c>
      <c r="C33" s="794"/>
      <c r="D33" s="794"/>
      <c r="E33" s="794"/>
      <c r="F33" s="794"/>
      <c r="G33" s="794"/>
      <c r="H33" s="794"/>
      <c r="I33" s="794"/>
      <c r="J33" s="794"/>
      <c r="K33" s="794"/>
      <c r="L33" s="794"/>
      <c r="M33" s="794"/>
      <c r="N33" s="794"/>
      <c r="O33" s="794"/>
      <c r="P33" s="795"/>
      <c r="Q33" s="796">
        <v>255</v>
      </c>
      <c r="R33" s="797"/>
      <c r="S33" s="797"/>
      <c r="T33" s="797"/>
      <c r="U33" s="797"/>
      <c r="V33" s="797">
        <v>217</v>
      </c>
      <c r="W33" s="797"/>
      <c r="X33" s="797"/>
      <c r="Y33" s="797"/>
      <c r="Z33" s="797"/>
      <c r="AA33" s="797">
        <v>39</v>
      </c>
      <c r="AB33" s="797"/>
      <c r="AC33" s="797"/>
      <c r="AD33" s="797"/>
      <c r="AE33" s="798"/>
      <c r="AF33" s="799">
        <v>35</v>
      </c>
      <c r="AG33" s="800"/>
      <c r="AH33" s="800"/>
      <c r="AI33" s="800"/>
      <c r="AJ33" s="801"/>
      <c r="AK33" s="847">
        <v>56</v>
      </c>
      <c r="AL33" s="843"/>
      <c r="AM33" s="843"/>
      <c r="AN33" s="843"/>
      <c r="AO33" s="843"/>
      <c r="AP33" s="843">
        <v>543</v>
      </c>
      <c r="AQ33" s="843"/>
      <c r="AR33" s="843"/>
      <c r="AS33" s="843"/>
      <c r="AT33" s="843"/>
      <c r="AU33" s="843">
        <v>330</v>
      </c>
      <c r="AV33" s="843"/>
      <c r="AW33" s="843"/>
      <c r="AX33" s="843"/>
      <c r="AY33" s="843"/>
      <c r="AZ33" s="844"/>
      <c r="BA33" s="844"/>
      <c r="BB33" s="844"/>
      <c r="BC33" s="844"/>
      <c r="BD33" s="844"/>
      <c r="BE33" s="845" t="s">
        <v>396</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t="s">
        <v>397</v>
      </c>
      <c r="C34" s="794"/>
      <c r="D34" s="794"/>
      <c r="E34" s="794"/>
      <c r="F34" s="794"/>
      <c r="G34" s="794"/>
      <c r="H34" s="794"/>
      <c r="I34" s="794"/>
      <c r="J34" s="794"/>
      <c r="K34" s="794"/>
      <c r="L34" s="794"/>
      <c r="M34" s="794"/>
      <c r="N34" s="794"/>
      <c r="O34" s="794"/>
      <c r="P34" s="795"/>
      <c r="Q34" s="796">
        <v>146</v>
      </c>
      <c r="R34" s="797"/>
      <c r="S34" s="797"/>
      <c r="T34" s="797"/>
      <c r="U34" s="797"/>
      <c r="V34" s="797">
        <v>120</v>
      </c>
      <c r="W34" s="797"/>
      <c r="X34" s="797"/>
      <c r="Y34" s="797"/>
      <c r="Z34" s="797"/>
      <c r="AA34" s="797">
        <v>25</v>
      </c>
      <c r="AB34" s="797"/>
      <c r="AC34" s="797"/>
      <c r="AD34" s="797"/>
      <c r="AE34" s="798"/>
      <c r="AF34" s="799">
        <v>25</v>
      </c>
      <c r="AG34" s="800"/>
      <c r="AH34" s="800"/>
      <c r="AI34" s="800"/>
      <c r="AJ34" s="801"/>
      <c r="AK34" s="847">
        <v>88</v>
      </c>
      <c r="AL34" s="843"/>
      <c r="AM34" s="843"/>
      <c r="AN34" s="843"/>
      <c r="AO34" s="843"/>
      <c r="AP34" s="843">
        <v>277</v>
      </c>
      <c r="AQ34" s="843"/>
      <c r="AR34" s="843"/>
      <c r="AS34" s="843"/>
      <c r="AT34" s="843"/>
      <c r="AU34" s="843">
        <v>277</v>
      </c>
      <c r="AV34" s="843"/>
      <c r="AW34" s="843"/>
      <c r="AX34" s="843"/>
      <c r="AY34" s="843"/>
      <c r="AZ34" s="844"/>
      <c r="BA34" s="844"/>
      <c r="BB34" s="844"/>
      <c r="BC34" s="844"/>
      <c r="BD34" s="844"/>
      <c r="BE34" s="845" t="s">
        <v>396</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t="s">
        <v>398</v>
      </c>
      <c r="C35" s="794"/>
      <c r="D35" s="794"/>
      <c r="E35" s="794"/>
      <c r="F35" s="794"/>
      <c r="G35" s="794"/>
      <c r="H35" s="794"/>
      <c r="I35" s="794"/>
      <c r="J35" s="794"/>
      <c r="K35" s="794"/>
      <c r="L35" s="794"/>
      <c r="M35" s="794"/>
      <c r="N35" s="794"/>
      <c r="O35" s="794"/>
      <c r="P35" s="795"/>
      <c r="Q35" s="796">
        <v>310</v>
      </c>
      <c r="R35" s="797"/>
      <c r="S35" s="797"/>
      <c r="T35" s="797"/>
      <c r="U35" s="797"/>
      <c r="V35" s="797">
        <v>276</v>
      </c>
      <c r="W35" s="797"/>
      <c r="X35" s="797"/>
      <c r="Y35" s="797"/>
      <c r="Z35" s="797"/>
      <c r="AA35" s="797">
        <v>34</v>
      </c>
      <c r="AB35" s="797"/>
      <c r="AC35" s="797"/>
      <c r="AD35" s="797"/>
      <c r="AE35" s="798"/>
      <c r="AF35" s="799">
        <v>32</v>
      </c>
      <c r="AG35" s="800"/>
      <c r="AH35" s="800"/>
      <c r="AI35" s="800"/>
      <c r="AJ35" s="801"/>
      <c r="AK35" s="847">
        <v>188</v>
      </c>
      <c r="AL35" s="843"/>
      <c r="AM35" s="843"/>
      <c r="AN35" s="843"/>
      <c r="AO35" s="843"/>
      <c r="AP35" s="843">
        <v>891</v>
      </c>
      <c r="AQ35" s="843"/>
      <c r="AR35" s="843"/>
      <c r="AS35" s="843"/>
      <c r="AT35" s="843"/>
      <c r="AU35" s="843">
        <v>891</v>
      </c>
      <c r="AV35" s="843"/>
      <c r="AW35" s="843"/>
      <c r="AX35" s="843"/>
      <c r="AY35" s="843"/>
      <c r="AZ35" s="844"/>
      <c r="BA35" s="844"/>
      <c r="BB35" s="844"/>
      <c r="BC35" s="844"/>
      <c r="BD35" s="844"/>
      <c r="BE35" s="845" t="s">
        <v>396</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399</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377</v>
      </c>
      <c r="B63" s="802" t="s">
        <v>400</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1281</v>
      </c>
      <c r="AG63" s="857"/>
      <c r="AH63" s="857"/>
      <c r="AI63" s="857"/>
      <c r="AJ63" s="858"/>
      <c r="AK63" s="859"/>
      <c r="AL63" s="854"/>
      <c r="AM63" s="854"/>
      <c r="AN63" s="854"/>
      <c r="AO63" s="854"/>
      <c r="AP63" s="857">
        <v>2288</v>
      </c>
      <c r="AQ63" s="857"/>
      <c r="AR63" s="857"/>
      <c r="AS63" s="857"/>
      <c r="AT63" s="857"/>
      <c r="AU63" s="857">
        <v>1891</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402</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403</v>
      </c>
      <c r="AV66" s="747"/>
      <c r="AW66" s="747"/>
      <c r="AX66" s="747"/>
      <c r="AY66" s="748"/>
      <c r="AZ66" s="746" t="s">
        <v>365</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552</v>
      </c>
      <c r="C68" s="883"/>
      <c r="D68" s="883"/>
      <c r="E68" s="883"/>
      <c r="F68" s="883"/>
      <c r="G68" s="883"/>
      <c r="H68" s="883"/>
      <c r="I68" s="883"/>
      <c r="J68" s="883"/>
      <c r="K68" s="883"/>
      <c r="L68" s="883"/>
      <c r="M68" s="883"/>
      <c r="N68" s="883"/>
      <c r="O68" s="883"/>
      <c r="P68" s="884"/>
      <c r="Q68" s="885">
        <v>1609</v>
      </c>
      <c r="R68" s="879"/>
      <c r="S68" s="879"/>
      <c r="T68" s="879"/>
      <c r="U68" s="879"/>
      <c r="V68" s="879">
        <v>1467</v>
      </c>
      <c r="W68" s="879"/>
      <c r="X68" s="879"/>
      <c r="Y68" s="879"/>
      <c r="Z68" s="879"/>
      <c r="AA68" s="879">
        <v>141</v>
      </c>
      <c r="AB68" s="879"/>
      <c r="AC68" s="879"/>
      <c r="AD68" s="879"/>
      <c r="AE68" s="879"/>
      <c r="AF68" s="879">
        <v>141</v>
      </c>
      <c r="AG68" s="879"/>
      <c r="AH68" s="879"/>
      <c r="AI68" s="879"/>
      <c r="AJ68" s="879"/>
      <c r="AK68" s="879" t="s">
        <v>559</v>
      </c>
      <c r="AL68" s="879"/>
      <c r="AM68" s="879"/>
      <c r="AN68" s="879"/>
      <c r="AO68" s="879"/>
      <c r="AP68" s="879" t="s">
        <v>559</v>
      </c>
      <c r="AQ68" s="879"/>
      <c r="AR68" s="879"/>
      <c r="AS68" s="879"/>
      <c r="AT68" s="879"/>
      <c r="AU68" s="879" t="s">
        <v>559</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553</v>
      </c>
      <c r="C69" s="887"/>
      <c r="D69" s="887"/>
      <c r="E69" s="887"/>
      <c r="F69" s="887"/>
      <c r="G69" s="887"/>
      <c r="H69" s="887"/>
      <c r="I69" s="887"/>
      <c r="J69" s="887"/>
      <c r="K69" s="887"/>
      <c r="L69" s="887"/>
      <c r="M69" s="887"/>
      <c r="N69" s="887"/>
      <c r="O69" s="887"/>
      <c r="P69" s="888"/>
      <c r="Q69" s="889">
        <v>456917</v>
      </c>
      <c r="R69" s="843"/>
      <c r="S69" s="843"/>
      <c r="T69" s="843"/>
      <c r="U69" s="843"/>
      <c r="V69" s="843">
        <v>456118</v>
      </c>
      <c r="W69" s="843"/>
      <c r="X69" s="843"/>
      <c r="Y69" s="843"/>
      <c r="Z69" s="843"/>
      <c r="AA69" s="843">
        <v>799</v>
      </c>
      <c r="AB69" s="843"/>
      <c r="AC69" s="843"/>
      <c r="AD69" s="843"/>
      <c r="AE69" s="843"/>
      <c r="AF69" s="843">
        <v>794</v>
      </c>
      <c r="AG69" s="843"/>
      <c r="AH69" s="843"/>
      <c r="AI69" s="843"/>
      <c r="AJ69" s="843"/>
      <c r="AK69" s="843">
        <v>892</v>
      </c>
      <c r="AL69" s="843"/>
      <c r="AM69" s="843"/>
      <c r="AN69" s="843"/>
      <c r="AO69" s="843"/>
      <c r="AP69" s="843" t="s">
        <v>559</v>
      </c>
      <c r="AQ69" s="843"/>
      <c r="AR69" s="843"/>
      <c r="AS69" s="843"/>
      <c r="AT69" s="843"/>
      <c r="AU69" s="843" t="s">
        <v>559</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554</v>
      </c>
      <c r="C70" s="887"/>
      <c r="D70" s="887"/>
      <c r="E70" s="887"/>
      <c r="F70" s="887"/>
      <c r="G70" s="887"/>
      <c r="H70" s="887"/>
      <c r="I70" s="887"/>
      <c r="J70" s="887"/>
      <c r="K70" s="887"/>
      <c r="L70" s="887"/>
      <c r="M70" s="887"/>
      <c r="N70" s="887"/>
      <c r="O70" s="887"/>
      <c r="P70" s="888"/>
      <c r="Q70" s="889">
        <v>4343</v>
      </c>
      <c r="R70" s="843"/>
      <c r="S70" s="843"/>
      <c r="T70" s="843"/>
      <c r="U70" s="843"/>
      <c r="V70" s="843">
        <v>4160</v>
      </c>
      <c r="W70" s="843"/>
      <c r="X70" s="843"/>
      <c r="Y70" s="843"/>
      <c r="Z70" s="843"/>
      <c r="AA70" s="843">
        <v>183</v>
      </c>
      <c r="AB70" s="843"/>
      <c r="AC70" s="843"/>
      <c r="AD70" s="843"/>
      <c r="AE70" s="843"/>
      <c r="AF70" s="843">
        <v>183</v>
      </c>
      <c r="AG70" s="843"/>
      <c r="AH70" s="843"/>
      <c r="AI70" s="843"/>
      <c r="AJ70" s="843"/>
      <c r="AK70" s="843" t="s">
        <v>559</v>
      </c>
      <c r="AL70" s="843"/>
      <c r="AM70" s="843"/>
      <c r="AN70" s="843"/>
      <c r="AO70" s="843"/>
      <c r="AP70" s="843" t="s">
        <v>559</v>
      </c>
      <c r="AQ70" s="843"/>
      <c r="AR70" s="843"/>
      <c r="AS70" s="843"/>
      <c r="AT70" s="843"/>
      <c r="AU70" s="843" t="s">
        <v>559</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c r="C71" s="887"/>
      <c r="D71" s="887"/>
      <c r="E71" s="887"/>
      <c r="F71" s="887"/>
      <c r="G71" s="887"/>
      <c r="H71" s="887"/>
      <c r="I71" s="887"/>
      <c r="J71" s="887"/>
      <c r="K71" s="887"/>
      <c r="L71" s="887"/>
      <c r="M71" s="887"/>
      <c r="N71" s="887"/>
      <c r="O71" s="887"/>
      <c r="P71" s="888"/>
      <c r="Q71" s="889"/>
      <c r="R71" s="843"/>
      <c r="S71" s="843"/>
      <c r="T71" s="843"/>
      <c r="U71" s="843"/>
      <c r="V71" s="843"/>
      <c r="W71" s="843"/>
      <c r="X71" s="843"/>
      <c r="Y71" s="843"/>
      <c r="Z71" s="843"/>
      <c r="AA71" s="843"/>
      <c r="AB71" s="843"/>
      <c r="AC71" s="843"/>
      <c r="AD71" s="843"/>
      <c r="AE71" s="843"/>
      <c r="AF71" s="843"/>
      <c r="AG71" s="843"/>
      <c r="AH71" s="843"/>
      <c r="AI71" s="843"/>
      <c r="AJ71" s="843"/>
      <c r="AK71" s="843"/>
      <c r="AL71" s="843"/>
      <c r="AM71" s="843"/>
      <c r="AN71" s="843"/>
      <c r="AO71" s="843"/>
      <c r="AP71" s="843"/>
      <c r="AQ71" s="843"/>
      <c r="AR71" s="843"/>
      <c r="AS71" s="843"/>
      <c r="AT71" s="843"/>
      <c r="AU71" s="843"/>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377</v>
      </c>
      <c r="B88" s="802" t="s">
        <v>404</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1118</v>
      </c>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405</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31</v>
      </c>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406</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407</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410</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411</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412</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413</v>
      </c>
      <c r="AB109" s="906"/>
      <c r="AC109" s="906"/>
      <c r="AD109" s="906"/>
      <c r="AE109" s="907"/>
      <c r="AF109" s="905" t="s">
        <v>414</v>
      </c>
      <c r="AG109" s="906"/>
      <c r="AH109" s="906"/>
      <c r="AI109" s="906"/>
      <c r="AJ109" s="907"/>
      <c r="AK109" s="905" t="s">
        <v>295</v>
      </c>
      <c r="AL109" s="906"/>
      <c r="AM109" s="906"/>
      <c r="AN109" s="906"/>
      <c r="AO109" s="907"/>
      <c r="AP109" s="905" t="s">
        <v>415</v>
      </c>
      <c r="AQ109" s="906"/>
      <c r="AR109" s="906"/>
      <c r="AS109" s="906"/>
      <c r="AT109" s="908"/>
      <c r="AU109" s="925" t="s">
        <v>412</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413</v>
      </c>
      <c r="BR109" s="906"/>
      <c r="BS109" s="906"/>
      <c r="BT109" s="906"/>
      <c r="BU109" s="907"/>
      <c r="BV109" s="905" t="s">
        <v>414</v>
      </c>
      <c r="BW109" s="906"/>
      <c r="BX109" s="906"/>
      <c r="BY109" s="906"/>
      <c r="BZ109" s="907"/>
      <c r="CA109" s="905" t="s">
        <v>295</v>
      </c>
      <c r="CB109" s="906"/>
      <c r="CC109" s="906"/>
      <c r="CD109" s="906"/>
      <c r="CE109" s="907"/>
      <c r="CF109" s="926" t="s">
        <v>415</v>
      </c>
      <c r="CG109" s="926"/>
      <c r="CH109" s="926"/>
      <c r="CI109" s="926"/>
      <c r="CJ109" s="926"/>
      <c r="CK109" s="905" t="s">
        <v>416</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413</v>
      </c>
      <c r="DH109" s="906"/>
      <c r="DI109" s="906"/>
      <c r="DJ109" s="906"/>
      <c r="DK109" s="907"/>
      <c r="DL109" s="905" t="s">
        <v>414</v>
      </c>
      <c r="DM109" s="906"/>
      <c r="DN109" s="906"/>
      <c r="DO109" s="906"/>
      <c r="DP109" s="907"/>
      <c r="DQ109" s="905" t="s">
        <v>295</v>
      </c>
      <c r="DR109" s="906"/>
      <c r="DS109" s="906"/>
      <c r="DT109" s="906"/>
      <c r="DU109" s="907"/>
      <c r="DV109" s="905" t="s">
        <v>415</v>
      </c>
      <c r="DW109" s="906"/>
      <c r="DX109" s="906"/>
      <c r="DY109" s="906"/>
      <c r="DZ109" s="908"/>
    </row>
    <row r="110" spans="1:131" s="224" customFormat="1" ht="26.25" customHeight="1" x14ac:dyDescent="0.15">
      <c r="A110" s="909" t="s">
        <v>417</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1217553</v>
      </c>
      <c r="AB110" s="913"/>
      <c r="AC110" s="913"/>
      <c r="AD110" s="913"/>
      <c r="AE110" s="914"/>
      <c r="AF110" s="915">
        <v>1271863</v>
      </c>
      <c r="AG110" s="913"/>
      <c r="AH110" s="913"/>
      <c r="AI110" s="913"/>
      <c r="AJ110" s="914"/>
      <c r="AK110" s="915">
        <v>1271764</v>
      </c>
      <c r="AL110" s="913"/>
      <c r="AM110" s="913"/>
      <c r="AN110" s="913"/>
      <c r="AO110" s="914"/>
      <c r="AP110" s="916">
        <v>33.1</v>
      </c>
      <c r="AQ110" s="917"/>
      <c r="AR110" s="917"/>
      <c r="AS110" s="917"/>
      <c r="AT110" s="918"/>
      <c r="AU110" s="919" t="s">
        <v>69</v>
      </c>
      <c r="AV110" s="920"/>
      <c r="AW110" s="920"/>
      <c r="AX110" s="920"/>
      <c r="AY110" s="920"/>
      <c r="AZ110" s="942" t="s">
        <v>418</v>
      </c>
      <c r="BA110" s="910"/>
      <c r="BB110" s="910"/>
      <c r="BC110" s="910"/>
      <c r="BD110" s="910"/>
      <c r="BE110" s="910"/>
      <c r="BF110" s="910"/>
      <c r="BG110" s="910"/>
      <c r="BH110" s="910"/>
      <c r="BI110" s="910"/>
      <c r="BJ110" s="910"/>
      <c r="BK110" s="910"/>
      <c r="BL110" s="910"/>
      <c r="BM110" s="910"/>
      <c r="BN110" s="910"/>
      <c r="BO110" s="910"/>
      <c r="BP110" s="911"/>
      <c r="BQ110" s="943">
        <v>10887277</v>
      </c>
      <c r="BR110" s="944"/>
      <c r="BS110" s="944"/>
      <c r="BT110" s="944"/>
      <c r="BU110" s="944"/>
      <c r="BV110" s="944">
        <v>10314895</v>
      </c>
      <c r="BW110" s="944"/>
      <c r="BX110" s="944"/>
      <c r="BY110" s="944"/>
      <c r="BZ110" s="944"/>
      <c r="CA110" s="944">
        <v>9835371</v>
      </c>
      <c r="CB110" s="944"/>
      <c r="CC110" s="944"/>
      <c r="CD110" s="944"/>
      <c r="CE110" s="944"/>
      <c r="CF110" s="957">
        <v>255.9</v>
      </c>
      <c r="CG110" s="958"/>
      <c r="CH110" s="958"/>
      <c r="CI110" s="958"/>
      <c r="CJ110" s="958"/>
      <c r="CK110" s="959" t="s">
        <v>419</v>
      </c>
      <c r="CL110" s="960"/>
      <c r="CM110" s="942" t="s">
        <v>420</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421</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422</v>
      </c>
      <c r="BA111" s="936"/>
      <c r="BB111" s="936"/>
      <c r="BC111" s="936"/>
      <c r="BD111" s="936"/>
      <c r="BE111" s="936"/>
      <c r="BF111" s="936"/>
      <c r="BG111" s="936"/>
      <c r="BH111" s="936"/>
      <c r="BI111" s="936"/>
      <c r="BJ111" s="936"/>
      <c r="BK111" s="936"/>
      <c r="BL111" s="936"/>
      <c r="BM111" s="936"/>
      <c r="BN111" s="936"/>
      <c r="BO111" s="936"/>
      <c r="BP111" s="937"/>
      <c r="BQ111" s="938">
        <v>46732</v>
      </c>
      <c r="BR111" s="939"/>
      <c r="BS111" s="939"/>
      <c r="BT111" s="939"/>
      <c r="BU111" s="939"/>
      <c r="BV111" s="939">
        <v>40612</v>
      </c>
      <c r="BW111" s="939"/>
      <c r="BX111" s="939"/>
      <c r="BY111" s="939"/>
      <c r="BZ111" s="939"/>
      <c r="CA111" s="939">
        <v>35208</v>
      </c>
      <c r="CB111" s="939"/>
      <c r="CC111" s="939"/>
      <c r="CD111" s="939"/>
      <c r="CE111" s="939"/>
      <c r="CF111" s="933">
        <v>0.9</v>
      </c>
      <c r="CG111" s="934"/>
      <c r="CH111" s="934"/>
      <c r="CI111" s="934"/>
      <c r="CJ111" s="934"/>
      <c r="CK111" s="961"/>
      <c r="CL111" s="962"/>
      <c r="CM111" s="935" t="s">
        <v>423</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424</v>
      </c>
      <c r="B112" s="966"/>
      <c r="C112" s="936" t="s">
        <v>425</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426</v>
      </c>
      <c r="BA112" s="936"/>
      <c r="BB112" s="936"/>
      <c r="BC112" s="936"/>
      <c r="BD112" s="936"/>
      <c r="BE112" s="936"/>
      <c r="BF112" s="936"/>
      <c r="BG112" s="936"/>
      <c r="BH112" s="936"/>
      <c r="BI112" s="936"/>
      <c r="BJ112" s="936"/>
      <c r="BK112" s="936"/>
      <c r="BL112" s="936"/>
      <c r="BM112" s="936"/>
      <c r="BN112" s="936"/>
      <c r="BO112" s="936"/>
      <c r="BP112" s="937"/>
      <c r="BQ112" s="938">
        <v>2172675</v>
      </c>
      <c r="BR112" s="939"/>
      <c r="BS112" s="939"/>
      <c r="BT112" s="939"/>
      <c r="BU112" s="939"/>
      <c r="BV112" s="939">
        <v>2034666</v>
      </c>
      <c r="BW112" s="939"/>
      <c r="BX112" s="939"/>
      <c r="BY112" s="939"/>
      <c r="BZ112" s="939"/>
      <c r="CA112" s="939">
        <v>1891874</v>
      </c>
      <c r="CB112" s="939"/>
      <c r="CC112" s="939"/>
      <c r="CD112" s="939"/>
      <c r="CE112" s="939"/>
      <c r="CF112" s="933">
        <v>49.2</v>
      </c>
      <c r="CG112" s="934"/>
      <c r="CH112" s="934"/>
      <c r="CI112" s="934"/>
      <c r="CJ112" s="934"/>
      <c r="CK112" s="961"/>
      <c r="CL112" s="962"/>
      <c r="CM112" s="935" t="s">
        <v>427</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428</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299991</v>
      </c>
      <c r="AB113" s="951"/>
      <c r="AC113" s="951"/>
      <c r="AD113" s="951"/>
      <c r="AE113" s="952"/>
      <c r="AF113" s="953">
        <v>266747</v>
      </c>
      <c r="AG113" s="951"/>
      <c r="AH113" s="951"/>
      <c r="AI113" s="951"/>
      <c r="AJ113" s="952"/>
      <c r="AK113" s="953">
        <v>249446</v>
      </c>
      <c r="AL113" s="951"/>
      <c r="AM113" s="951"/>
      <c r="AN113" s="951"/>
      <c r="AO113" s="952"/>
      <c r="AP113" s="954">
        <v>6.5</v>
      </c>
      <c r="AQ113" s="955"/>
      <c r="AR113" s="955"/>
      <c r="AS113" s="955"/>
      <c r="AT113" s="956"/>
      <c r="AU113" s="921"/>
      <c r="AV113" s="922"/>
      <c r="AW113" s="922"/>
      <c r="AX113" s="922"/>
      <c r="AY113" s="922"/>
      <c r="AZ113" s="935" t="s">
        <v>429</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430</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v>46732</v>
      </c>
      <c r="DH113" s="972"/>
      <c r="DI113" s="972"/>
      <c r="DJ113" s="972"/>
      <c r="DK113" s="973"/>
      <c r="DL113" s="974">
        <v>40612</v>
      </c>
      <c r="DM113" s="972"/>
      <c r="DN113" s="972"/>
      <c r="DO113" s="972"/>
      <c r="DP113" s="973"/>
      <c r="DQ113" s="974">
        <v>35208</v>
      </c>
      <c r="DR113" s="972"/>
      <c r="DS113" s="972"/>
      <c r="DT113" s="972"/>
      <c r="DU113" s="973"/>
      <c r="DV113" s="975">
        <v>0.9</v>
      </c>
      <c r="DW113" s="976"/>
      <c r="DX113" s="976"/>
      <c r="DY113" s="976"/>
      <c r="DZ113" s="977"/>
    </row>
    <row r="114" spans="1:130" s="224" customFormat="1" ht="26.25" customHeight="1" x14ac:dyDescent="0.15">
      <c r="A114" s="967"/>
      <c r="B114" s="968"/>
      <c r="C114" s="936" t="s">
        <v>431</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432</v>
      </c>
      <c r="BA114" s="936"/>
      <c r="BB114" s="936"/>
      <c r="BC114" s="936"/>
      <c r="BD114" s="936"/>
      <c r="BE114" s="936"/>
      <c r="BF114" s="936"/>
      <c r="BG114" s="936"/>
      <c r="BH114" s="936"/>
      <c r="BI114" s="936"/>
      <c r="BJ114" s="936"/>
      <c r="BK114" s="936"/>
      <c r="BL114" s="936"/>
      <c r="BM114" s="936"/>
      <c r="BN114" s="936"/>
      <c r="BO114" s="936"/>
      <c r="BP114" s="937"/>
      <c r="BQ114" s="938">
        <v>725512</v>
      </c>
      <c r="BR114" s="939"/>
      <c r="BS114" s="939"/>
      <c r="BT114" s="939"/>
      <c r="BU114" s="939"/>
      <c r="BV114" s="939">
        <v>766394</v>
      </c>
      <c r="BW114" s="939"/>
      <c r="BX114" s="939"/>
      <c r="BY114" s="939"/>
      <c r="BZ114" s="939"/>
      <c r="CA114" s="939">
        <v>792434</v>
      </c>
      <c r="CB114" s="939"/>
      <c r="CC114" s="939"/>
      <c r="CD114" s="939"/>
      <c r="CE114" s="939"/>
      <c r="CF114" s="933">
        <v>20.6</v>
      </c>
      <c r="CG114" s="934"/>
      <c r="CH114" s="934"/>
      <c r="CI114" s="934"/>
      <c r="CJ114" s="934"/>
      <c r="CK114" s="961"/>
      <c r="CL114" s="962"/>
      <c r="CM114" s="935" t="s">
        <v>433</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434</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435</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436</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437</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438</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439</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440</v>
      </c>
      <c r="Z117" s="907"/>
      <c r="AA117" s="991">
        <v>1517544</v>
      </c>
      <c r="AB117" s="992"/>
      <c r="AC117" s="992"/>
      <c r="AD117" s="992"/>
      <c r="AE117" s="993"/>
      <c r="AF117" s="994">
        <v>1538610</v>
      </c>
      <c r="AG117" s="992"/>
      <c r="AH117" s="992"/>
      <c r="AI117" s="992"/>
      <c r="AJ117" s="993"/>
      <c r="AK117" s="994">
        <v>1521210</v>
      </c>
      <c r="AL117" s="992"/>
      <c r="AM117" s="992"/>
      <c r="AN117" s="992"/>
      <c r="AO117" s="993"/>
      <c r="AP117" s="995"/>
      <c r="AQ117" s="996"/>
      <c r="AR117" s="996"/>
      <c r="AS117" s="996"/>
      <c r="AT117" s="997"/>
      <c r="AU117" s="921"/>
      <c r="AV117" s="922"/>
      <c r="AW117" s="922"/>
      <c r="AX117" s="922"/>
      <c r="AY117" s="922"/>
      <c r="AZ117" s="987" t="s">
        <v>441</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442</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416</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413</v>
      </c>
      <c r="AB118" s="906"/>
      <c r="AC118" s="906"/>
      <c r="AD118" s="906"/>
      <c r="AE118" s="907"/>
      <c r="AF118" s="905" t="s">
        <v>414</v>
      </c>
      <c r="AG118" s="906"/>
      <c r="AH118" s="906"/>
      <c r="AI118" s="906"/>
      <c r="AJ118" s="907"/>
      <c r="AK118" s="905" t="s">
        <v>295</v>
      </c>
      <c r="AL118" s="906"/>
      <c r="AM118" s="906"/>
      <c r="AN118" s="906"/>
      <c r="AO118" s="907"/>
      <c r="AP118" s="983" t="s">
        <v>415</v>
      </c>
      <c r="AQ118" s="984"/>
      <c r="AR118" s="984"/>
      <c r="AS118" s="984"/>
      <c r="AT118" s="985"/>
      <c r="AU118" s="921"/>
      <c r="AV118" s="922"/>
      <c r="AW118" s="922"/>
      <c r="AX118" s="922"/>
      <c r="AY118" s="922"/>
      <c r="AZ118" s="986" t="s">
        <v>443</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444</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419</v>
      </c>
      <c r="B119" s="960"/>
      <c r="C119" s="942" t="s">
        <v>420</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178</v>
      </c>
      <c r="BA119" s="247"/>
      <c r="BB119" s="247"/>
      <c r="BC119" s="247"/>
      <c r="BD119" s="247"/>
      <c r="BE119" s="247"/>
      <c r="BF119" s="247"/>
      <c r="BG119" s="247"/>
      <c r="BH119" s="247"/>
      <c r="BI119" s="247"/>
      <c r="BJ119" s="247"/>
      <c r="BK119" s="247"/>
      <c r="BL119" s="247"/>
      <c r="BM119" s="247"/>
      <c r="BN119" s="247"/>
      <c r="BO119" s="990" t="s">
        <v>445</v>
      </c>
      <c r="BP119" s="1018"/>
      <c r="BQ119" s="1012">
        <v>13832196</v>
      </c>
      <c r="BR119" s="1013"/>
      <c r="BS119" s="1013"/>
      <c r="BT119" s="1013"/>
      <c r="BU119" s="1013"/>
      <c r="BV119" s="1013">
        <v>13156567</v>
      </c>
      <c r="BW119" s="1013"/>
      <c r="BX119" s="1013"/>
      <c r="BY119" s="1013"/>
      <c r="BZ119" s="1013"/>
      <c r="CA119" s="1013">
        <v>12554887</v>
      </c>
      <c r="CB119" s="1013"/>
      <c r="CC119" s="1013"/>
      <c r="CD119" s="1013"/>
      <c r="CE119" s="1013"/>
      <c r="CF119" s="1014"/>
      <c r="CG119" s="1015"/>
      <c r="CH119" s="1015"/>
      <c r="CI119" s="1015"/>
      <c r="CJ119" s="1016"/>
      <c r="CK119" s="963"/>
      <c r="CL119" s="964"/>
      <c r="CM119" s="986" t="s">
        <v>446</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423</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447</v>
      </c>
      <c r="AV120" s="1005"/>
      <c r="AW120" s="1005"/>
      <c r="AX120" s="1005"/>
      <c r="AY120" s="1006"/>
      <c r="AZ120" s="942" t="s">
        <v>448</v>
      </c>
      <c r="BA120" s="910"/>
      <c r="BB120" s="910"/>
      <c r="BC120" s="910"/>
      <c r="BD120" s="910"/>
      <c r="BE120" s="910"/>
      <c r="BF120" s="910"/>
      <c r="BG120" s="910"/>
      <c r="BH120" s="910"/>
      <c r="BI120" s="910"/>
      <c r="BJ120" s="910"/>
      <c r="BK120" s="910"/>
      <c r="BL120" s="910"/>
      <c r="BM120" s="910"/>
      <c r="BN120" s="910"/>
      <c r="BO120" s="910"/>
      <c r="BP120" s="911"/>
      <c r="BQ120" s="943">
        <v>4045977</v>
      </c>
      <c r="BR120" s="944"/>
      <c r="BS120" s="944"/>
      <c r="BT120" s="944"/>
      <c r="BU120" s="944"/>
      <c r="BV120" s="944">
        <v>4322292</v>
      </c>
      <c r="BW120" s="944"/>
      <c r="BX120" s="944"/>
      <c r="BY120" s="944"/>
      <c r="BZ120" s="944"/>
      <c r="CA120" s="944">
        <v>4506128</v>
      </c>
      <c r="CB120" s="944"/>
      <c r="CC120" s="944"/>
      <c r="CD120" s="944"/>
      <c r="CE120" s="944"/>
      <c r="CF120" s="957">
        <v>117.3</v>
      </c>
      <c r="CG120" s="958"/>
      <c r="CH120" s="958"/>
      <c r="CI120" s="958"/>
      <c r="CJ120" s="958"/>
      <c r="CK120" s="1019" t="s">
        <v>449</v>
      </c>
      <c r="CL120" s="1020"/>
      <c r="CM120" s="1020"/>
      <c r="CN120" s="1020"/>
      <c r="CO120" s="1021"/>
      <c r="CP120" s="1027" t="s">
        <v>398</v>
      </c>
      <c r="CQ120" s="1028"/>
      <c r="CR120" s="1028"/>
      <c r="CS120" s="1028"/>
      <c r="CT120" s="1028"/>
      <c r="CU120" s="1028"/>
      <c r="CV120" s="1028"/>
      <c r="CW120" s="1028"/>
      <c r="CX120" s="1028"/>
      <c r="CY120" s="1028"/>
      <c r="CZ120" s="1028"/>
      <c r="DA120" s="1028"/>
      <c r="DB120" s="1028"/>
      <c r="DC120" s="1028"/>
      <c r="DD120" s="1028"/>
      <c r="DE120" s="1028"/>
      <c r="DF120" s="1029"/>
      <c r="DG120" s="943">
        <v>1062905</v>
      </c>
      <c r="DH120" s="944"/>
      <c r="DI120" s="944"/>
      <c r="DJ120" s="944"/>
      <c r="DK120" s="944"/>
      <c r="DL120" s="944">
        <v>978763</v>
      </c>
      <c r="DM120" s="944"/>
      <c r="DN120" s="944"/>
      <c r="DO120" s="944"/>
      <c r="DP120" s="944"/>
      <c r="DQ120" s="944">
        <v>891277</v>
      </c>
      <c r="DR120" s="944"/>
      <c r="DS120" s="944"/>
      <c r="DT120" s="944"/>
      <c r="DU120" s="944"/>
      <c r="DV120" s="945">
        <v>23.2</v>
      </c>
      <c r="DW120" s="945"/>
      <c r="DX120" s="945"/>
      <c r="DY120" s="945"/>
      <c r="DZ120" s="946"/>
    </row>
    <row r="121" spans="1:130" s="224" customFormat="1" ht="26.25" customHeight="1" x14ac:dyDescent="0.15">
      <c r="A121" s="1070"/>
      <c r="B121" s="962"/>
      <c r="C121" s="987" t="s">
        <v>450</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451</v>
      </c>
      <c r="BA121" s="936"/>
      <c r="BB121" s="936"/>
      <c r="BC121" s="936"/>
      <c r="BD121" s="936"/>
      <c r="BE121" s="936"/>
      <c r="BF121" s="936"/>
      <c r="BG121" s="936"/>
      <c r="BH121" s="936"/>
      <c r="BI121" s="936"/>
      <c r="BJ121" s="936"/>
      <c r="BK121" s="936"/>
      <c r="BL121" s="936"/>
      <c r="BM121" s="936"/>
      <c r="BN121" s="936"/>
      <c r="BO121" s="936"/>
      <c r="BP121" s="937"/>
      <c r="BQ121" s="938">
        <v>4351</v>
      </c>
      <c r="BR121" s="939"/>
      <c r="BS121" s="939"/>
      <c r="BT121" s="939"/>
      <c r="BU121" s="939"/>
      <c r="BV121" s="939">
        <v>1454</v>
      </c>
      <c r="BW121" s="939"/>
      <c r="BX121" s="939"/>
      <c r="BY121" s="939"/>
      <c r="BZ121" s="939"/>
      <c r="CA121" s="939" t="s">
        <v>122</v>
      </c>
      <c r="CB121" s="939"/>
      <c r="CC121" s="939"/>
      <c r="CD121" s="939"/>
      <c r="CE121" s="939"/>
      <c r="CF121" s="933" t="s">
        <v>122</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v>402574</v>
      </c>
      <c r="DH121" s="939"/>
      <c r="DI121" s="939"/>
      <c r="DJ121" s="939"/>
      <c r="DK121" s="939"/>
      <c r="DL121" s="939">
        <v>400649</v>
      </c>
      <c r="DM121" s="939"/>
      <c r="DN121" s="939"/>
      <c r="DO121" s="939"/>
      <c r="DP121" s="939"/>
      <c r="DQ121" s="939">
        <v>393254</v>
      </c>
      <c r="DR121" s="939"/>
      <c r="DS121" s="939"/>
      <c r="DT121" s="939"/>
      <c r="DU121" s="939"/>
      <c r="DV121" s="940">
        <v>10.199999999999999</v>
      </c>
      <c r="DW121" s="940"/>
      <c r="DX121" s="940"/>
      <c r="DY121" s="940"/>
      <c r="DZ121" s="941"/>
    </row>
    <row r="122" spans="1:130" s="224" customFormat="1" ht="26.25" customHeight="1" x14ac:dyDescent="0.15">
      <c r="A122" s="1070"/>
      <c r="B122" s="962"/>
      <c r="C122" s="935" t="s">
        <v>433</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452</v>
      </c>
      <c r="BA122" s="978"/>
      <c r="BB122" s="978"/>
      <c r="BC122" s="978"/>
      <c r="BD122" s="978"/>
      <c r="BE122" s="978"/>
      <c r="BF122" s="978"/>
      <c r="BG122" s="978"/>
      <c r="BH122" s="978"/>
      <c r="BI122" s="978"/>
      <c r="BJ122" s="978"/>
      <c r="BK122" s="978"/>
      <c r="BL122" s="978"/>
      <c r="BM122" s="978"/>
      <c r="BN122" s="978"/>
      <c r="BO122" s="978"/>
      <c r="BP122" s="979"/>
      <c r="BQ122" s="1012">
        <v>8988560</v>
      </c>
      <c r="BR122" s="1013"/>
      <c r="BS122" s="1013"/>
      <c r="BT122" s="1013"/>
      <c r="BU122" s="1013"/>
      <c r="BV122" s="1013">
        <v>8466332</v>
      </c>
      <c r="BW122" s="1013"/>
      <c r="BX122" s="1013"/>
      <c r="BY122" s="1013"/>
      <c r="BZ122" s="1013"/>
      <c r="CA122" s="1013">
        <v>8005195</v>
      </c>
      <c r="CB122" s="1013"/>
      <c r="CC122" s="1013"/>
      <c r="CD122" s="1013"/>
      <c r="CE122" s="1013"/>
      <c r="CF122" s="1030">
        <v>208.3</v>
      </c>
      <c r="CG122" s="1031"/>
      <c r="CH122" s="1031"/>
      <c r="CI122" s="1031"/>
      <c r="CJ122" s="1031"/>
      <c r="CK122" s="1022"/>
      <c r="CL122" s="1023"/>
      <c r="CM122" s="1023"/>
      <c r="CN122" s="1023"/>
      <c r="CO122" s="1024"/>
      <c r="CP122" s="1032" t="s">
        <v>395</v>
      </c>
      <c r="CQ122" s="1033"/>
      <c r="CR122" s="1033"/>
      <c r="CS122" s="1033"/>
      <c r="CT122" s="1033"/>
      <c r="CU122" s="1033"/>
      <c r="CV122" s="1033"/>
      <c r="CW122" s="1033"/>
      <c r="CX122" s="1033"/>
      <c r="CY122" s="1033"/>
      <c r="CZ122" s="1033"/>
      <c r="DA122" s="1033"/>
      <c r="DB122" s="1033"/>
      <c r="DC122" s="1033"/>
      <c r="DD122" s="1033"/>
      <c r="DE122" s="1033"/>
      <c r="DF122" s="1034"/>
      <c r="DG122" s="938">
        <v>331464</v>
      </c>
      <c r="DH122" s="939"/>
      <c r="DI122" s="939"/>
      <c r="DJ122" s="939"/>
      <c r="DK122" s="939"/>
      <c r="DL122" s="939">
        <v>332454</v>
      </c>
      <c r="DM122" s="939"/>
      <c r="DN122" s="939"/>
      <c r="DO122" s="939"/>
      <c r="DP122" s="939"/>
      <c r="DQ122" s="939">
        <v>330102</v>
      </c>
      <c r="DR122" s="939"/>
      <c r="DS122" s="939"/>
      <c r="DT122" s="939"/>
      <c r="DU122" s="939"/>
      <c r="DV122" s="940">
        <v>8.6</v>
      </c>
      <c r="DW122" s="940"/>
      <c r="DX122" s="940"/>
      <c r="DY122" s="940"/>
      <c r="DZ122" s="941"/>
    </row>
    <row r="123" spans="1:130" s="224" customFormat="1" ht="26.25" customHeight="1" x14ac:dyDescent="0.15">
      <c r="A123" s="1070"/>
      <c r="B123" s="962"/>
      <c r="C123" s="935" t="s">
        <v>439</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178</v>
      </c>
      <c r="BA123" s="247"/>
      <c r="BB123" s="247"/>
      <c r="BC123" s="247"/>
      <c r="BD123" s="247"/>
      <c r="BE123" s="247"/>
      <c r="BF123" s="247"/>
      <c r="BG123" s="247"/>
      <c r="BH123" s="247"/>
      <c r="BI123" s="247"/>
      <c r="BJ123" s="247"/>
      <c r="BK123" s="247"/>
      <c r="BL123" s="247"/>
      <c r="BM123" s="247"/>
      <c r="BN123" s="247"/>
      <c r="BO123" s="990" t="s">
        <v>453</v>
      </c>
      <c r="BP123" s="1018"/>
      <c r="BQ123" s="1076">
        <v>13038888</v>
      </c>
      <c r="BR123" s="1077"/>
      <c r="BS123" s="1077"/>
      <c r="BT123" s="1077"/>
      <c r="BU123" s="1077"/>
      <c r="BV123" s="1077">
        <v>12790078</v>
      </c>
      <c r="BW123" s="1077"/>
      <c r="BX123" s="1077"/>
      <c r="BY123" s="1077"/>
      <c r="BZ123" s="1077"/>
      <c r="CA123" s="1077">
        <v>12511323</v>
      </c>
      <c r="CB123" s="1077"/>
      <c r="CC123" s="1077"/>
      <c r="CD123" s="1077"/>
      <c r="CE123" s="1077"/>
      <c r="CF123" s="1014"/>
      <c r="CG123" s="1015"/>
      <c r="CH123" s="1015"/>
      <c r="CI123" s="1015"/>
      <c r="CJ123" s="1016"/>
      <c r="CK123" s="1022"/>
      <c r="CL123" s="1023"/>
      <c r="CM123" s="1023"/>
      <c r="CN123" s="1023"/>
      <c r="CO123" s="1024"/>
      <c r="CP123" s="1032" t="s">
        <v>397</v>
      </c>
      <c r="CQ123" s="1033"/>
      <c r="CR123" s="1033"/>
      <c r="CS123" s="1033"/>
      <c r="CT123" s="1033"/>
      <c r="CU123" s="1033"/>
      <c r="CV123" s="1033"/>
      <c r="CW123" s="1033"/>
      <c r="CX123" s="1033"/>
      <c r="CY123" s="1033"/>
      <c r="CZ123" s="1033"/>
      <c r="DA123" s="1033"/>
      <c r="DB123" s="1033"/>
      <c r="DC123" s="1033"/>
      <c r="DD123" s="1033"/>
      <c r="DE123" s="1033"/>
      <c r="DF123" s="1034"/>
      <c r="DG123" s="971">
        <v>375732</v>
      </c>
      <c r="DH123" s="972"/>
      <c r="DI123" s="972"/>
      <c r="DJ123" s="972"/>
      <c r="DK123" s="973"/>
      <c r="DL123" s="974">
        <v>322800</v>
      </c>
      <c r="DM123" s="972"/>
      <c r="DN123" s="972"/>
      <c r="DO123" s="972"/>
      <c r="DP123" s="973"/>
      <c r="DQ123" s="974">
        <v>277241</v>
      </c>
      <c r="DR123" s="972"/>
      <c r="DS123" s="972"/>
      <c r="DT123" s="972"/>
      <c r="DU123" s="973"/>
      <c r="DV123" s="975">
        <v>7.2</v>
      </c>
      <c r="DW123" s="976"/>
      <c r="DX123" s="976"/>
      <c r="DY123" s="976"/>
      <c r="DZ123" s="977"/>
    </row>
    <row r="124" spans="1:130" s="224" customFormat="1" ht="26.25" customHeight="1" thickBot="1" x14ac:dyDescent="0.2">
      <c r="A124" s="1070"/>
      <c r="B124" s="962"/>
      <c r="C124" s="935" t="s">
        <v>442</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454</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19.600000000000001</v>
      </c>
      <c r="BR124" s="1040"/>
      <c r="BS124" s="1040"/>
      <c r="BT124" s="1040"/>
      <c r="BU124" s="1040"/>
      <c r="BV124" s="1040">
        <v>9.5</v>
      </c>
      <c r="BW124" s="1040"/>
      <c r="BX124" s="1040"/>
      <c r="BY124" s="1040"/>
      <c r="BZ124" s="1040"/>
      <c r="CA124" s="1040">
        <v>1.1000000000000001</v>
      </c>
      <c r="CB124" s="1040"/>
      <c r="CC124" s="1040"/>
      <c r="CD124" s="1040"/>
      <c r="CE124" s="1040"/>
      <c r="CF124" s="1041"/>
      <c r="CG124" s="1042"/>
      <c r="CH124" s="1042"/>
      <c r="CI124" s="1042"/>
      <c r="CJ124" s="1043"/>
      <c r="CK124" s="1025"/>
      <c r="CL124" s="1025"/>
      <c r="CM124" s="1025"/>
      <c r="CN124" s="1025"/>
      <c r="CO124" s="1026"/>
      <c r="CP124" s="1032" t="s">
        <v>455</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444</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456</v>
      </c>
      <c r="CL125" s="1020"/>
      <c r="CM125" s="1020"/>
      <c r="CN125" s="1020"/>
      <c r="CO125" s="1021"/>
      <c r="CP125" s="942" t="s">
        <v>457</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446</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458</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459</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460</v>
      </c>
      <c r="AY127" s="1045"/>
      <c r="AZ127" s="1045"/>
      <c r="BA127" s="1045"/>
      <c r="BB127" s="1045"/>
      <c r="BC127" s="1045"/>
      <c r="BD127" s="1045"/>
      <c r="BE127" s="1046"/>
      <c r="BF127" s="1047" t="s">
        <v>461</v>
      </c>
      <c r="BG127" s="1045"/>
      <c r="BH127" s="1045"/>
      <c r="BI127" s="1045"/>
      <c r="BJ127" s="1045"/>
      <c r="BK127" s="1045"/>
      <c r="BL127" s="1046"/>
      <c r="BM127" s="1047" t="s">
        <v>462</v>
      </c>
      <c r="BN127" s="1045"/>
      <c r="BO127" s="1045"/>
      <c r="BP127" s="1045"/>
      <c r="BQ127" s="1045"/>
      <c r="BR127" s="1045"/>
      <c r="BS127" s="1046"/>
      <c r="BT127" s="1047" t="s">
        <v>463</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464</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465</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466</v>
      </c>
      <c r="X128" s="1056"/>
      <c r="Y128" s="1056"/>
      <c r="Z128" s="1057"/>
      <c r="AA128" s="1058">
        <v>4159</v>
      </c>
      <c r="AB128" s="1059"/>
      <c r="AC128" s="1059"/>
      <c r="AD128" s="1059"/>
      <c r="AE128" s="1060"/>
      <c r="AF128" s="1061">
        <v>3008</v>
      </c>
      <c r="AG128" s="1059"/>
      <c r="AH128" s="1059"/>
      <c r="AI128" s="1059"/>
      <c r="AJ128" s="1060"/>
      <c r="AK128" s="1061">
        <v>1565</v>
      </c>
      <c r="AL128" s="1059"/>
      <c r="AM128" s="1059"/>
      <c r="AN128" s="1059"/>
      <c r="AO128" s="1060"/>
      <c r="AP128" s="1062"/>
      <c r="AQ128" s="1063"/>
      <c r="AR128" s="1063"/>
      <c r="AS128" s="1063"/>
      <c r="AT128" s="1064"/>
      <c r="AU128" s="226"/>
      <c r="AV128" s="226"/>
      <c r="AW128" s="226"/>
      <c r="AX128" s="909" t="s">
        <v>467</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468</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469</v>
      </c>
      <c r="X129" s="1084"/>
      <c r="Y129" s="1084"/>
      <c r="Z129" s="1085"/>
      <c r="AA129" s="971">
        <v>5063666</v>
      </c>
      <c r="AB129" s="972"/>
      <c r="AC129" s="972"/>
      <c r="AD129" s="972"/>
      <c r="AE129" s="973"/>
      <c r="AF129" s="974">
        <v>4888033</v>
      </c>
      <c r="AG129" s="972"/>
      <c r="AH129" s="972"/>
      <c r="AI129" s="972"/>
      <c r="AJ129" s="973"/>
      <c r="AK129" s="974">
        <v>4867333</v>
      </c>
      <c r="AL129" s="972"/>
      <c r="AM129" s="972"/>
      <c r="AN129" s="972"/>
      <c r="AO129" s="973"/>
      <c r="AP129" s="1086"/>
      <c r="AQ129" s="1087"/>
      <c r="AR129" s="1087"/>
      <c r="AS129" s="1087"/>
      <c r="AT129" s="1088"/>
      <c r="AU129" s="227"/>
      <c r="AV129" s="227"/>
      <c r="AW129" s="227"/>
      <c r="AX129" s="1078" t="s">
        <v>470</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471</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472</v>
      </c>
      <c r="X130" s="1084"/>
      <c r="Y130" s="1084"/>
      <c r="Z130" s="1085"/>
      <c r="AA130" s="971">
        <v>1025221</v>
      </c>
      <c r="AB130" s="972"/>
      <c r="AC130" s="972"/>
      <c r="AD130" s="972"/>
      <c r="AE130" s="973"/>
      <c r="AF130" s="974">
        <v>1035018</v>
      </c>
      <c r="AG130" s="972"/>
      <c r="AH130" s="972"/>
      <c r="AI130" s="972"/>
      <c r="AJ130" s="973"/>
      <c r="AK130" s="974">
        <v>1024254</v>
      </c>
      <c r="AL130" s="972"/>
      <c r="AM130" s="972"/>
      <c r="AN130" s="972"/>
      <c r="AO130" s="973"/>
      <c r="AP130" s="1086"/>
      <c r="AQ130" s="1087"/>
      <c r="AR130" s="1087"/>
      <c r="AS130" s="1087"/>
      <c r="AT130" s="1088"/>
      <c r="AU130" s="227"/>
      <c r="AV130" s="227"/>
      <c r="AW130" s="227"/>
      <c r="AX130" s="1078" t="s">
        <v>473</v>
      </c>
      <c r="AY130" s="936"/>
      <c r="AZ130" s="936"/>
      <c r="BA130" s="936"/>
      <c r="BB130" s="936"/>
      <c r="BC130" s="936"/>
      <c r="BD130" s="936"/>
      <c r="BE130" s="937"/>
      <c r="BF130" s="1114">
        <v>12.6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474</v>
      </c>
      <c r="X131" s="1121"/>
      <c r="Y131" s="1121"/>
      <c r="Z131" s="1122"/>
      <c r="AA131" s="1017">
        <v>4038445</v>
      </c>
      <c r="AB131" s="999"/>
      <c r="AC131" s="999"/>
      <c r="AD131" s="999"/>
      <c r="AE131" s="1000"/>
      <c r="AF131" s="998">
        <v>3853015</v>
      </c>
      <c r="AG131" s="999"/>
      <c r="AH131" s="999"/>
      <c r="AI131" s="999"/>
      <c r="AJ131" s="1000"/>
      <c r="AK131" s="998">
        <v>3843079</v>
      </c>
      <c r="AL131" s="999"/>
      <c r="AM131" s="999"/>
      <c r="AN131" s="999"/>
      <c r="AO131" s="1000"/>
      <c r="AP131" s="1123"/>
      <c r="AQ131" s="1124"/>
      <c r="AR131" s="1124"/>
      <c r="AS131" s="1124"/>
      <c r="AT131" s="1125"/>
      <c r="AU131" s="227"/>
      <c r="AV131" s="227"/>
      <c r="AW131" s="227"/>
      <c r="AX131" s="1096" t="s">
        <v>475</v>
      </c>
      <c r="AY131" s="739"/>
      <c r="AZ131" s="739"/>
      <c r="BA131" s="739"/>
      <c r="BB131" s="739"/>
      <c r="BC131" s="739"/>
      <c r="BD131" s="739"/>
      <c r="BE131" s="1049"/>
      <c r="BF131" s="1097">
        <v>1.1000000000000001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476</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477</v>
      </c>
      <c r="W132" s="1107"/>
      <c r="X132" s="1107"/>
      <c r="Y132" s="1107"/>
      <c r="Z132" s="1108"/>
      <c r="AA132" s="1109">
        <v>12.087919980000001</v>
      </c>
      <c r="AB132" s="1110"/>
      <c r="AC132" s="1110"/>
      <c r="AD132" s="1110"/>
      <c r="AE132" s="1111"/>
      <c r="AF132" s="1112">
        <v>12.992007559999999</v>
      </c>
      <c r="AG132" s="1110"/>
      <c r="AH132" s="1110"/>
      <c r="AI132" s="1110"/>
      <c r="AJ132" s="1111"/>
      <c r="AK132" s="1112">
        <v>12.890471420000001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478</v>
      </c>
      <c r="W133" s="1090"/>
      <c r="X133" s="1090"/>
      <c r="Y133" s="1090"/>
      <c r="Z133" s="1091"/>
      <c r="AA133" s="1092">
        <v>12.3</v>
      </c>
      <c r="AB133" s="1093"/>
      <c r="AC133" s="1093"/>
      <c r="AD133" s="1093"/>
      <c r="AE133" s="1094"/>
      <c r="AF133" s="1092">
        <v>12.1</v>
      </c>
      <c r="AG133" s="1093"/>
      <c r="AH133" s="1093"/>
      <c r="AI133" s="1093"/>
      <c r="AJ133" s="1094"/>
      <c r="AK133" s="1092">
        <v>12.6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X8qJgJ/5Kixmzmbz5n3G7x4Vyx4GHpMG4wMA5L/Vt3/qTpJtKXGQAyv6VznU0KvRW9t582KDdbn15A83qANVQ==" saltValue="0uYIQubtmNikCSfHEu1c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DJhe72JltTLBawcH4aeNjtM0V6lBfhS20JqSaNcuXPq+46G3b2D/YJQHdHuHU7VVxEDkBdpyL1HollXN/DFRjQ==" saltValue="kqMNxoucoItwKlIWHG/3M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tcxFVUXJQxPIh4ZUguqeLEA5tW8xf1yRxWa3yWtnofhwyHuS61uMDpRS9w14nZ2fOpaaSeSRgWNTclzAOauYQ==" saltValue="vZqiVGYCgf3rxpLZdWLV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27" t="s">
        <v>482</v>
      </c>
      <c r="AP7" s="265"/>
      <c r="AQ7" s="266" t="s">
        <v>483</v>
      </c>
      <c r="AR7" s="267"/>
    </row>
    <row r="8" spans="1:46" x14ac:dyDescent="0.15">
      <c r="A8" s="259"/>
      <c r="AK8" s="268"/>
      <c r="AL8" s="269"/>
      <c r="AM8" s="269"/>
      <c r="AN8" s="270"/>
      <c r="AO8" s="1128"/>
      <c r="AP8" s="271" t="s">
        <v>484</v>
      </c>
      <c r="AQ8" s="272" t="s">
        <v>485</v>
      </c>
      <c r="AR8" s="273" t="s">
        <v>486</v>
      </c>
    </row>
    <row r="9" spans="1:46" x14ac:dyDescent="0.15">
      <c r="A9" s="259"/>
      <c r="AK9" s="1129" t="s">
        <v>487</v>
      </c>
      <c r="AL9" s="1130"/>
      <c r="AM9" s="1130"/>
      <c r="AN9" s="1131"/>
      <c r="AO9" s="274">
        <v>1321380</v>
      </c>
      <c r="AP9" s="274">
        <v>238086</v>
      </c>
      <c r="AQ9" s="275">
        <v>143407</v>
      </c>
      <c r="AR9" s="276">
        <v>66</v>
      </c>
    </row>
    <row r="10" spans="1:46" ht="13.5" customHeight="1" x14ac:dyDescent="0.15">
      <c r="A10" s="259"/>
      <c r="AK10" s="1129" t="s">
        <v>488</v>
      </c>
      <c r="AL10" s="1130"/>
      <c r="AM10" s="1130"/>
      <c r="AN10" s="1131"/>
      <c r="AO10" s="277">
        <v>3124</v>
      </c>
      <c r="AP10" s="277">
        <v>563</v>
      </c>
      <c r="AQ10" s="278">
        <v>20271</v>
      </c>
      <c r="AR10" s="279">
        <v>-97.2</v>
      </c>
    </row>
    <row r="11" spans="1:46" ht="13.5" customHeight="1" x14ac:dyDescent="0.15">
      <c r="A11" s="259"/>
      <c r="AK11" s="1129" t="s">
        <v>489</v>
      </c>
      <c r="AL11" s="1130"/>
      <c r="AM11" s="1130"/>
      <c r="AN11" s="1131"/>
      <c r="AO11" s="277" t="s">
        <v>490</v>
      </c>
      <c r="AP11" s="277" t="s">
        <v>490</v>
      </c>
      <c r="AQ11" s="278">
        <v>1412</v>
      </c>
      <c r="AR11" s="279" t="s">
        <v>490</v>
      </c>
    </row>
    <row r="12" spans="1:46" ht="13.5" customHeight="1" x14ac:dyDescent="0.15">
      <c r="A12" s="259"/>
      <c r="AK12" s="1129" t="s">
        <v>491</v>
      </c>
      <c r="AL12" s="1130"/>
      <c r="AM12" s="1130"/>
      <c r="AN12" s="1131"/>
      <c r="AO12" s="277" t="s">
        <v>490</v>
      </c>
      <c r="AP12" s="277" t="s">
        <v>490</v>
      </c>
      <c r="AQ12" s="278" t="s">
        <v>490</v>
      </c>
      <c r="AR12" s="279" t="s">
        <v>490</v>
      </c>
    </row>
    <row r="13" spans="1:46" ht="13.5" customHeight="1" x14ac:dyDescent="0.15">
      <c r="A13" s="259"/>
      <c r="AK13" s="1129" t="s">
        <v>492</v>
      </c>
      <c r="AL13" s="1130"/>
      <c r="AM13" s="1130"/>
      <c r="AN13" s="1131"/>
      <c r="AO13" s="277">
        <v>49847</v>
      </c>
      <c r="AP13" s="277">
        <v>8981</v>
      </c>
      <c r="AQ13" s="278">
        <v>5234</v>
      </c>
      <c r="AR13" s="279">
        <v>71.599999999999994</v>
      </c>
    </row>
    <row r="14" spans="1:46" ht="13.5" customHeight="1" x14ac:dyDescent="0.15">
      <c r="A14" s="259"/>
      <c r="AK14" s="1129" t="s">
        <v>493</v>
      </c>
      <c r="AL14" s="1130"/>
      <c r="AM14" s="1130"/>
      <c r="AN14" s="1131"/>
      <c r="AO14" s="277" t="s">
        <v>490</v>
      </c>
      <c r="AP14" s="277" t="s">
        <v>490</v>
      </c>
      <c r="AQ14" s="278">
        <v>3337</v>
      </c>
      <c r="AR14" s="279" t="s">
        <v>490</v>
      </c>
    </row>
    <row r="15" spans="1:46" ht="13.5" customHeight="1" x14ac:dyDescent="0.15">
      <c r="A15" s="259"/>
      <c r="AK15" s="1132" t="s">
        <v>494</v>
      </c>
      <c r="AL15" s="1133"/>
      <c r="AM15" s="1133"/>
      <c r="AN15" s="1134"/>
      <c r="AO15" s="277">
        <v>-120620</v>
      </c>
      <c r="AP15" s="277">
        <v>-21733</v>
      </c>
      <c r="AQ15" s="278">
        <v>-9830</v>
      </c>
      <c r="AR15" s="279">
        <v>121.1</v>
      </c>
    </row>
    <row r="16" spans="1:46" x14ac:dyDescent="0.15">
      <c r="A16" s="259"/>
      <c r="AK16" s="1132" t="s">
        <v>178</v>
      </c>
      <c r="AL16" s="1133"/>
      <c r="AM16" s="1133"/>
      <c r="AN16" s="1134"/>
      <c r="AO16" s="277">
        <v>1253731</v>
      </c>
      <c r="AP16" s="277">
        <v>225897</v>
      </c>
      <c r="AQ16" s="278">
        <v>163831</v>
      </c>
      <c r="AR16" s="279">
        <v>37.9</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35" t="s">
        <v>499</v>
      </c>
      <c r="AL21" s="1136"/>
      <c r="AM21" s="1136"/>
      <c r="AN21" s="1137"/>
      <c r="AO21" s="289">
        <v>21.98</v>
      </c>
      <c r="AP21" s="290">
        <v>14.18</v>
      </c>
      <c r="AQ21" s="291">
        <v>7.8</v>
      </c>
      <c r="AS21" s="292"/>
      <c r="AT21" s="288"/>
    </row>
    <row r="22" spans="1:46" s="260" customFormat="1" x14ac:dyDescent="0.15">
      <c r="A22" s="288"/>
      <c r="AK22" s="1135" t="s">
        <v>500</v>
      </c>
      <c r="AL22" s="1136"/>
      <c r="AM22" s="1136"/>
      <c r="AN22" s="1137"/>
      <c r="AO22" s="293">
        <v>96.1</v>
      </c>
      <c r="AP22" s="294">
        <v>95.4</v>
      </c>
      <c r="AQ22" s="295">
        <v>0.7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501</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27" t="s">
        <v>482</v>
      </c>
      <c r="AP30" s="265"/>
      <c r="AQ30" s="266" t="s">
        <v>483</v>
      </c>
      <c r="AR30" s="267"/>
    </row>
    <row r="31" spans="1:46" x14ac:dyDescent="0.15">
      <c r="A31" s="259"/>
      <c r="AK31" s="268"/>
      <c r="AL31" s="269"/>
      <c r="AM31" s="269"/>
      <c r="AN31" s="270"/>
      <c r="AO31" s="1128"/>
      <c r="AP31" s="271" t="s">
        <v>484</v>
      </c>
      <c r="AQ31" s="272" t="s">
        <v>485</v>
      </c>
      <c r="AR31" s="273" t="s">
        <v>486</v>
      </c>
    </row>
    <row r="32" spans="1:46" ht="27" customHeight="1" x14ac:dyDescent="0.15">
      <c r="A32" s="259"/>
      <c r="AK32" s="1143" t="s">
        <v>504</v>
      </c>
      <c r="AL32" s="1144"/>
      <c r="AM32" s="1144"/>
      <c r="AN32" s="1145"/>
      <c r="AO32" s="303">
        <v>1271764</v>
      </c>
      <c r="AP32" s="303">
        <v>229147</v>
      </c>
      <c r="AQ32" s="304">
        <v>86321</v>
      </c>
      <c r="AR32" s="305">
        <v>165.5</v>
      </c>
    </row>
    <row r="33" spans="1:46" ht="13.5" customHeight="1" x14ac:dyDescent="0.15">
      <c r="A33" s="259"/>
      <c r="AK33" s="1143" t="s">
        <v>505</v>
      </c>
      <c r="AL33" s="1144"/>
      <c r="AM33" s="1144"/>
      <c r="AN33" s="1145"/>
      <c r="AO33" s="303" t="s">
        <v>490</v>
      </c>
      <c r="AP33" s="303" t="s">
        <v>490</v>
      </c>
      <c r="AQ33" s="304" t="s">
        <v>490</v>
      </c>
      <c r="AR33" s="305" t="s">
        <v>490</v>
      </c>
    </row>
    <row r="34" spans="1:46" ht="27" customHeight="1" x14ac:dyDescent="0.15">
      <c r="A34" s="259"/>
      <c r="AK34" s="1143" t="s">
        <v>506</v>
      </c>
      <c r="AL34" s="1144"/>
      <c r="AM34" s="1144"/>
      <c r="AN34" s="1145"/>
      <c r="AO34" s="303" t="s">
        <v>490</v>
      </c>
      <c r="AP34" s="303" t="s">
        <v>490</v>
      </c>
      <c r="AQ34" s="304" t="s">
        <v>490</v>
      </c>
      <c r="AR34" s="305" t="s">
        <v>490</v>
      </c>
    </row>
    <row r="35" spans="1:46" ht="27" customHeight="1" x14ac:dyDescent="0.15">
      <c r="A35" s="259"/>
      <c r="AK35" s="1143" t="s">
        <v>507</v>
      </c>
      <c r="AL35" s="1144"/>
      <c r="AM35" s="1144"/>
      <c r="AN35" s="1145"/>
      <c r="AO35" s="303">
        <v>249446</v>
      </c>
      <c r="AP35" s="303">
        <v>44945</v>
      </c>
      <c r="AQ35" s="304">
        <v>18581</v>
      </c>
      <c r="AR35" s="305">
        <v>141.9</v>
      </c>
    </row>
    <row r="36" spans="1:46" ht="27" customHeight="1" x14ac:dyDescent="0.15">
      <c r="A36" s="259"/>
      <c r="AK36" s="1143" t="s">
        <v>508</v>
      </c>
      <c r="AL36" s="1144"/>
      <c r="AM36" s="1144"/>
      <c r="AN36" s="1145"/>
      <c r="AO36" s="303" t="s">
        <v>490</v>
      </c>
      <c r="AP36" s="303" t="s">
        <v>490</v>
      </c>
      <c r="AQ36" s="304">
        <v>4521</v>
      </c>
      <c r="AR36" s="305" t="s">
        <v>490</v>
      </c>
    </row>
    <row r="37" spans="1:46" ht="13.5" customHeight="1" x14ac:dyDescent="0.15">
      <c r="A37" s="259"/>
      <c r="AK37" s="1143" t="s">
        <v>509</v>
      </c>
      <c r="AL37" s="1144"/>
      <c r="AM37" s="1144"/>
      <c r="AN37" s="1145"/>
      <c r="AO37" s="303" t="s">
        <v>490</v>
      </c>
      <c r="AP37" s="303" t="s">
        <v>490</v>
      </c>
      <c r="AQ37" s="304">
        <v>983</v>
      </c>
      <c r="AR37" s="305" t="s">
        <v>490</v>
      </c>
    </row>
    <row r="38" spans="1:46" ht="27" customHeight="1" x14ac:dyDescent="0.15">
      <c r="A38" s="259"/>
      <c r="AK38" s="1146" t="s">
        <v>510</v>
      </c>
      <c r="AL38" s="1147"/>
      <c r="AM38" s="1147"/>
      <c r="AN38" s="1148"/>
      <c r="AO38" s="306" t="s">
        <v>490</v>
      </c>
      <c r="AP38" s="306" t="s">
        <v>490</v>
      </c>
      <c r="AQ38" s="307">
        <v>20</v>
      </c>
      <c r="AR38" s="295" t="s">
        <v>490</v>
      </c>
      <c r="AS38" s="302"/>
    </row>
    <row r="39" spans="1:46" x14ac:dyDescent="0.15">
      <c r="A39" s="259"/>
      <c r="AK39" s="1146" t="s">
        <v>511</v>
      </c>
      <c r="AL39" s="1147"/>
      <c r="AM39" s="1147"/>
      <c r="AN39" s="1148"/>
      <c r="AO39" s="303">
        <v>-1565</v>
      </c>
      <c r="AP39" s="303">
        <v>-282</v>
      </c>
      <c r="AQ39" s="304">
        <v>-4212</v>
      </c>
      <c r="AR39" s="305">
        <v>-93.3</v>
      </c>
      <c r="AS39" s="302"/>
    </row>
    <row r="40" spans="1:46" ht="27" customHeight="1" x14ac:dyDescent="0.15">
      <c r="A40" s="259"/>
      <c r="AK40" s="1143" t="s">
        <v>512</v>
      </c>
      <c r="AL40" s="1144"/>
      <c r="AM40" s="1144"/>
      <c r="AN40" s="1145"/>
      <c r="AO40" s="303">
        <v>-1024254</v>
      </c>
      <c r="AP40" s="303">
        <v>-184550</v>
      </c>
      <c r="AQ40" s="304">
        <v>-70783</v>
      </c>
      <c r="AR40" s="305">
        <v>160.69999999999999</v>
      </c>
      <c r="AS40" s="302"/>
    </row>
    <row r="41" spans="1:46" x14ac:dyDescent="0.15">
      <c r="A41" s="259"/>
      <c r="AK41" s="1149" t="s">
        <v>288</v>
      </c>
      <c r="AL41" s="1150"/>
      <c r="AM41" s="1150"/>
      <c r="AN41" s="1151"/>
      <c r="AO41" s="303">
        <v>495391</v>
      </c>
      <c r="AP41" s="303">
        <v>89260</v>
      </c>
      <c r="AQ41" s="304">
        <v>35432</v>
      </c>
      <c r="AR41" s="305">
        <v>151.9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38" t="s">
        <v>482</v>
      </c>
      <c r="AN49" s="1140" t="s">
        <v>515</v>
      </c>
      <c r="AO49" s="1141"/>
      <c r="AP49" s="1141"/>
      <c r="AQ49" s="1141"/>
      <c r="AR49" s="1142"/>
    </row>
    <row r="50" spans="1:44" x14ac:dyDescent="0.15">
      <c r="A50" s="259"/>
      <c r="AK50" s="317"/>
      <c r="AL50" s="318"/>
      <c r="AM50" s="1139"/>
      <c r="AN50" s="319" t="s">
        <v>516</v>
      </c>
      <c r="AO50" s="320" t="s">
        <v>517</v>
      </c>
      <c r="AP50" s="321" t="s">
        <v>518</v>
      </c>
      <c r="AQ50" s="322" t="s">
        <v>519</v>
      </c>
      <c r="AR50" s="323" t="s">
        <v>520</v>
      </c>
    </row>
    <row r="51" spans="1:44" x14ac:dyDescent="0.15">
      <c r="A51" s="259"/>
      <c r="AK51" s="315" t="s">
        <v>521</v>
      </c>
      <c r="AL51" s="316"/>
      <c r="AM51" s="324">
        <v>687194</v>
      </c>
      <c r="AN51" s="325">
        <v>111793</v>
      </c>
      <c r="AO51" s="326">
        <v>88.3</v>
      </c>
      <c r="AP51" s="327">
        <v>145139</v>
      </c>
      <c r="AQ51" s="328">
        <v>19.5</v>
      </c>
      <c r="AR51" s="329">
        <v>68.8</v>
      </c>
    </row>
    <row r="52" spans="1:44" x14ac:dyDescent="0.15">
      <c r="A52" s="259"/>
      <c r="AK52" s="330"/>
      <c r="AL52" s="331" t="s">
        <v>522</v>
      </c>
      <c r="AM52" s="332">
        <v>412031</v>
      </c>
      <c r="AN52" s="333">
        <v>67030</v>
      </c>
      <c r="AO52" s="334">
        <v>87.5</v>
      </c>
      <c r="AP52" s="335">
        <v>83762</v>
      </c>
      <c r="AQ52" s="336">
        <v>33.1</v>
      </c>
      <c r="AR52" s="337">
        <v>54.4</v>
      </c>
    </row>
    <row r="53" spans="1:44" x14ac:dyDescent="0.15">
      <c r="A53" s="259"/>
      <c r="AK53" s="315" t="s">
        <v>523</v>
      </c>
      <c r="AL53" s="316"/>
      <c r="AM53" s="324">
        <v>1178539</v>
      </c>
      <c r="AN53" s="325">
        <v>195316</v>
      </c>
      <c r="AO53" s="326">
        <v>74.7</v>
      </c>
      <c r="AP53" s="327">
        <v>125391</v>
      </c>
      <c r="AQ53" s="328">
        <v>-13.6</v>
      </c>
      <c r="AR53" s="329">
        <v>88.3</v>
      </c>
    </row>
    <row r="54" spans="1:44" x14ac:dyDescent="0.15">
      <c r="A54" s="259"/>
      <c r="AK54" s="330"/>
      <c r="AL54" s="331" t="s">
        <v>522</v>
      </c>
      <c r="AM54" s="332">
        <v>694388</v>
      </c>
      <c r="AN54" s="333">
        <v>115079</v>
      </c>
      <c r="AO54" s="334">
        <v>71.7</v>
      </c>
      <c r="AP54" s="335">
        <v>68516</v>
      </c>
      <c r="AQ54" s="336">
        <v>-18.2</v>
      </c>
      <c r="AR54" s="337">
        <v>89.9</v>
      </c>
    </row>
    <row r="55" spans="1:44" x14ac:dyDescent="0.15">
      <c r="A55" s="259"/>
      <c r="AK55" s="315" t="s">
        <v>524</v>
      </c>
      <c r="AL55" s="316"/>
      <c r="AM55" s="324">
        <v>1054738</v>
      </c>
      <c r="AN55" s="325">
        <v>180606</v>
      </c>
      <c r="AO55" s="326">
        <v>-7.5</v>
      </c>
      <c r="AP55" s="327">
        <v>138402</v>
      </c>
      <c r="AQ55" s="328">
        <v>10.4</v>
      </c>
      <c r="AR55" s="329">
        <v>-17.899999999999999</v>
      </c>
    </row>
    <row r="56" spans="1:44" x14ac:dyDescent="0.15">
      <c r="A56" s="259"/>
      <c r="AK56" s="330"/>
      <c r="AL56" s="331" t="s">
        <v>522</v>
      </c>
      <c r="AM56" s="332">
        <v>136491</v>
      </c>
      <c r="AN56" s="333">
        <v>23372</v>
      </c>
      <c r="AO56" s="334">
        <v>-79.7</v>
      </c>
      <c r="AP56" s="335">
        <v>70652</v>
      </c>
      <c r="AQ56" s="336">
        <v>3.1</v>
      </c>
      <c r="AR56" s="337">
        <v>-82.8</v>
      </c>
    </row>
    <row r="57" spans="1:44" x14ac:dyDescent="0.15">
      <c r="A57" s="259"/>
      <c r="AK57" s="315" t="s">
        <v>525</v>
      </c>
      <c r="AL57" s="316"/>
      <c r="AM57" s="324">
        <v>694050</v>
      </c>
      <c r="AN57" s="325">
        <v>121763</v>
      </c>
      <c r="AO57" s="326">
        <v>-32.6</v>
      </c>
      <c r="AP57" s="327">
        <v>146367</v>
      </c>
      <c r="AQ57" s="328">
        <v>5.8</v>
      </c>
      <c r="AR57" s="329">
        <v>-38.4</v>
      </c>
    </row>
    <row r="58" spans="1:44" x14ac:dyDescent="0.15">
      <c r="A58" s="259"/>
      <c r="AK58" s="330"/>
      <c r="AL58" s="331" t="s">
        <v>522</v>
      </c>
      <c r="AM58" s="332">
        <v>276972</v>
      </c>
      <c r="AN58" s="333">
        <v>48592</v>
      </c>
      <c r="AO58" s="334">
        <v>107.9</v>
      </c>
      <c r="AP58" s="335">
        <v>79441</v>
      </c>
      <c r="AQ58" s="336">
        <v>12.4</v>
      </c>
      <c r="AR58" s="337">
        <v>95.5</v>
      </c>
    </row>
    <row r="59" spans="1:44" x14ac:dyDescent="0.15">
      <c r="A59" s="259"/>
      <c r="AK59" s="315" t="s">
        <v>526</v>
      </c>
      <c r="AL59" s="316"/>
      <c r="AM59" s="324">
        <v>715278</v>
      </c>
      <c r="AN59" s="325">
        <v>128879</v>
      </c>
      <c r="AO59" s="326">
        <v>5.8</v>
      </c>
      <c r="AP59" s="327">
        <v>165181</v>
      </c>
      <c r="AQ59" s="328">
        <v>12.9</v>
      </c>
      <c r="AR59" s="329">
        <v>-7.1</v>
      </c>
    </row>
    <row r="60" spans="1:44" x14ac:dyDescent="0.15">
      <c r="A60" s="259"/>
      <c r="AK60" s="330"/>
      <c r="AL60" s="331" t="s">
        <v>522</v>
      </c>
      <c r="AM60" s="332">
        <v>341255</v>
      </c>
      <c r="AN60" s="333">
        <v>61487</v>
      </c>
      <c r="AO60" s="334">
        <v>26.5</v>
      </c>
      <c r="AP60" s="335">
        <v>82246</v>
      </c>
      <c r="AQ60" s="336">
        <v>3.5</v>
      </c>
      <c r="AR60" s="337">
        <v>23</v>
      </c>
    </row>
    <row r="61" spans="1:44" x14ac:dyDescent="0.15">
      <c r="A61" s="259"/>
      <c r="AK61" s="315" t="s">
        <v>527</v>
      </c>
      <c r="AL61" s="338"/>
      <c r="AM61" s="324">
        <v>865960</v>
      </c>
      <c r="AN61" s="325">
        <v>147671</v>
      </c>
      <c r="AO61" s="326">
        <v>25.7</v>
      </c>
      <c r="AP61" s="327">
        <v>144096</v>
      </c>
      <c r="AQ61" s="339">
        <v>7</v>
      </c>
      <c r="AR61" s="329">
        <v>18.7</v>
      </c>
    </row>
    <row r="62" spans="1:44" x14ac:dyDescent="0.15">
      <c r="A62" s="259"/>
      <c r="AK62" s="330"/>
      <c r="AL62" s="331" t="s">
        <v>522</v>
      </c>
      <c r="AM62" s="332">
        <v>372227</v>
      </c>
      <c r="AN62" s="333">
        <v>63112</v>
      </c>
      <c r="AO62" s="334">
        <v>42.8</v>
      </c>
      <c r="AP62" s="335">
        <v>76923</v>
      </c>
      <c r="AQ62" s="336">
        <v>6.8</v>
      </c>
      <c r="AR62" s="337">
        <v>36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11ozvHQZ1Kxm3HAWlQ/kjRUYQtoBLavjhrvHV3fsG0TcI4NylxcrFgFhTxlRgHKSVGbwMufb9YVKbZS6Noksrw==" saltValue="6tGYz7oOVP5YPnlxtekx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fnCVdMCqQ5WiFwA4Q1PQd6oAcWzpgEjW3Iyvkj3sO6gG37XdnAKRmEVScIGlQkETIGi1xWHTCi8X+so48wA0hw==" saltValue="yNBf61WlCrVYPXvW022V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zW7elKTC/pMXaSSDLEMgAnonRKhqDO1n+97RMB1E4HvEQT9n1cepeOuhmi8B200Z1r5DR6XmZnJKfZsx152X6w==" saltValue="A/RqfPpQEfcjYPQFl1uQ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52" t="s">
        <v>3</v>
      </c>
      <c r="D47" s="1152"/>
      <c r="E47" s="1153"/>
      <c r="F47" s="11">
        <v>46.89</v>
      </c>
      <c r="G47" s="12">
        <v>46.24</v>
      </c>
      <c r="H47" s="12">
        <v>56.21</v>
      </c>
      <c r="I47" s="12">
        <v>61.94</v>
      </c>
      <c r="J47" s="13">
        <v>65.25</v>
      </c>
    </row>
    <row r="48" spans="2:10" ht="57.75" customHeight="1" x14ac:dyDescent="0.15">
      <c r="B48" s="14"/>
      <c r="C48" s="1154" t="s">
        <v>4</v>
      </c>
      <c r="D48" s="1154"/>
      <c r="E48" s="1155"/>
      <c r="F48" s="15">
        <v>5</v>
      </c>
      <c r="G48" s="16">
        <v>7.37</v>
      </c>
      <c r="H48" s="16">
        <v>7.09</v>
      </c>
      <c r="I48" s="16">
        <v>6</v>
      </c>
      <c r="J48" s="17">
        <v>3.31</v>
      </c>
    </row>
    <row r="49" spans="2:10" ht="57.75" customHeight="1" thickBot="1" x14ac:dyDescent="0.2">
      <c r="B49" s="18"/>
      <c r="C49" s="1156" t="s">
        <v>5</v>
      </c>
      <c r="D49" s="1156"/>
      <c r="E49" s="1157"/>
      <c r="F49" s="19" t="s">
        <v>534</v>
      </c>
      <c r="G49" s="20">
        <v>7.42</v>
      </c>
      <c r="H49" s="20">
        <v>8.3800000000000008</v>
      </c>
      <c r="I49" s="20">
        <v>2.36</v>
      </c>
      <c r="J49" s="21">
        <v>0.34</v>
      </c>
    </row>
    <row r="50" spans="2:10" x14ac:dyDescent="0.15"/>
  </sheetData>
  <sheetProtection algorithmName="SHA-512" hashValue="DoeLtggJyfK0QL7HodyA4GjjCxVDPFnNEyuOavSu1LbtXVOuPIemiX1cgwDRX1YUiGPjQqZBWGrBCVdRZaNoWQ==" saltValue="EJ/8hFu0wWtthg3NbJSh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髙木　大輔</cp:lastModifiedBy>
  <cp:lastPrinted>2025-09-04T00:13:12Z</cp:lastPrinted>
  <dcterms:created xsi:type="dcterms:W3CDTF">2025-02-19T04:17:51Z</dcterms:created>
  <dcterms:modified xsi:type="dcterms:W3CDTF">2025-09-04T00:16:28Z</dcterms:modified>
  <cp:category/>
</cp:coreProperties>
</file>