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010健康福祉総務課\01　総務グループ\320_統計\D02 人口動態\03_年報作成\令和５年統計年報 第52号（作成R6年）\04 付録\"/>
    </mc:Choice>
  </mc:AlternateContent>
  <xr:revisionPtr revIDLastSave="0" documentId="13_ncr:1_{398FBB42-C731-44BE-8944-CFC054B57EFD}" xr6:coauthVersionLast="47" xr6:coauthVersionMax="47" xr10:uidLastSave="{00000000-0000-0000-0000-000000000000}"/>
  <bookViews>
    <workbookView xWindow="-28920" yWindow="-120" windowWidth="29040" windowHeight="15720" xr2:uid="{97729F79-8534-48B9-8868-B30299A22DCB}"/>
  </bookViews>
  <sheets>
    <sheet name="付録8-1" sheetId="7" r:id="rId1"/>
  </sheets>
  <externalReferences>
    <externalReference r:id="rId2"/>
  </externalReferences>
  <definedNames>
    <definedName name="_129">#REF!</definedName>
    <definedName name="_153">#REF!</definedName>
    <definedName name="_198">#REF!</definedName>
    <definedName name="_386">#REF!</definedName>
    <definedName name="_xlnm.Print_Titles" localSheetId="0">'付録8-1'!$1:$6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7" l="1"/>
  <c r="H62" i="7"/>
  <c r="G62" i="7"/>
  <c r="F62" i="7"/>
  <c r="E62" i="7"/>
  <c r="K61" i="7"/>
  <c r="L60" i="7"/>
  <c r="H59" i="7"/>
  <c r="I58" i="7"/>
  <c r="H58" i="7"/>
  <c r="S57" i="7"/>
  <c r="R57" i="7"/>
  <c r="Q57" i="7"/>
  <c r="E57" i="7"/>
  <c r="D57" i="7"/>
  <c r="AA53" i="7"/>
  <c r="V53" i="7"/>
  <c r="U53" i="7"/>
  <c r="T53" i="7"/>
  <c r="Y53" i="7" s="1"/>
  <c r="S53" i="7"/>
  <c r="R53" i="7"/>
  <c r="Q53" i="7"/>
  <c r="P53" i="7"/>
  <c r="O53" i="7"/>
  <c r="L53" i="7"/>
  <c r="K53" i="7"/>
  <c r="J53" i="7"/>
  <c r="I53" i="7"/>
  <c r="H53" i="7"/>
  <c r="G53" i="7"/>
  <c r="F53" i="7"/>
  <c r="E53" i="7"/>
  <c r="D53" i="7"/>
  <c r="C53" i="7"/>
  <c r="C51" i="7" s="1"/>
  <c r="C62" i="7" s="1"/>
  <c r="AA52" i="7"/>
  <c r="Y52" i="7"/>
  <c r="X52" i="7"/>
  <c r="V52" i="7"/>
  <c r="U52" i="7"/>
  <c r="U51" i="7" s="1"/>
  <c r="T52" i="7"/>
  <c r="S52" i="7"/>
  <c r="S51" i="7" s="1"/>
  <c r="S62" i="7" s="1"/>
  <c r="R52" i="7"/>
  <c r="Q52" i="7"/>
  <c r="P52" i="7"/>
  <c r="O52" i="7"/>
  <c r="L52" i="7"/>
  <c r="K52" i="7"/>
  <c r="J52" i="7"/>
  <c r="I52" i="7"/>
  <c r="H52" i="7"/>
  <c r="G52" i="7"/>
  <c r="F52" i="7"/>
  <c r="E52" i="7"/>
  <c r="D52" i="7"/>
  <c r="C52" i="7"/>
  <c r="AA51" i="7"/>
  <c r="V51" i="7"/>
  <c r="R51" i="7"/>
  <c r="Q51" i="7"/>
  <c r="P51" i="7"/>
  <c r="I51" i="7"/>
  <c r="H51" i="7"/>
  <c r="G51" i="7"/>
  <c r="F51" i="7"/>
  <c r="E51" i="7"/>
  <c r="AA50" i="7"/>
  <c r="AA49" i="7"/>
  <c r="V49" i="7"/>
  <c r="U49" i="7"/>
  <c r="T49" i="7"/>
  <c r="S49" i="7"/>
  <c r="R49" i="7"/>
  <c r="Q49" i="7"/>
  <c r="P49" i="7"/>
  <c r="O49" i="7"/>
  <c r="L49" i="7"/>
  <c r="K49" i="7"/>
  <c r="J49" i="7"/>
  <c r="I49" i="7"/>
  <c r="H49" i="7"/>
  <c r="G49" i="7"/>
  <c r="F49" i="7"/>
  <c r="E49" i="7"/>
  <c r="D49" i="7"/>
  <c r="AA48" i="7"/>
  <c r="V48" i="7"/>
  <c r="U48" i="7"/>
  <c r="T48" i="7"/>
  <c r="S48" i="7"/>
  <c r="R48" i="7"/>
  <c r="Q48" i="7"/>
  <c r="P48" i="7"/>
  <c r="O48" i="7"/>
  <c r="L48" i="7"/>
  <c r="K48" i="7"/>
  <c r="J48" i="7"/>
  <c r="I48" i="7"/>
  <c r="H48" i="7"/>
  <c r="G48" i="7"/>
  <c r="F48" i="7"/>
  <c r="E48" i="7"/>
  <c r="D48" i="7"/>
  <c r="AA47" i="7"/>
  <c r="L47" i="7"/>
  <c r="K47" i="7"/>
  <c r="J47" i="7"/>
  <c r="G47" i="7"/>
  <c r="F47" i="7"/>
  <c r="E47" i="7"/>
  <c r="AA46" i="7"/>
  <c r="V46" i="7"/>
  <c r="U46" i="7"/>
  <c r="T46" i="7"/>
  <c r="S46" i="7"/>
  <c r="Y46" i="7" s="1"/>
  <c r="R46" i="7"/>
  <c r="R43" i="7" s="1"/>
  <c r="Q46" i="7"/>
  <c r="Q43" i="7" s="1"/>
  <c r="P46" i="7"/>
  <c r="O46" i="7"/>
  <c r="L46" i="7"/>
  <c r="K46" i="7"/>
  <c r="J46" i="7"/>
  <c r="I46" i="7"/>
  <c r="H46" i="7"/>
  <c r="G46" i="7"/>
  <c r="F46" i="7"/>
  <c r="E46" i="7"/>
  <c r="D46" i="7"/>
  <c r="C46" i="7"/>
  <c r="AA45" i="7"/>
  <c r="X45" i="7"/>
  <c r="V45" i="7"/>
  <c r="U45" i="7"/>
  <c r="T45" i="7"/>
  <c r="S45" i="7"/>
  <c r="R45" i="7"/>
  <c r="Q45" i="7"/>
  <c r="P45" i="7"/>
  <c r="O45" i="7"/>
  <c r="L45" i="7"/>
  <c r="K45" i="7"/>
  <c r="J45" i="7"/>
  <c r="I45" i="7"/>
  <c r="H45" i="7"/>
  <c r="G45" i="7"/>
  <c r="F45" i="7"/>
  <c r="E45" i="7"/>
  <c r="D45" i="7"/>
  <c r="AA44" i="7"/>
  <c r="V44" i="7"/>
  <c r="U44" i="7"/>
  <c r="T44" i="7"/>
  <c r="S44" i="7"/>
  <c r="R44" i="7"/>
  <c r="Q44" i="7"/>
  <c r="P44" i="7"/>
  <c r="O44" i="7"/>
  <c r="L44" i="7"/>
  <c r="L43" i="7" s="1"/>
  <c r="K44" i="7"/>
  <c r="J44" i="7"/>
  <c r="I44" i="7"/>
  <c r="H44" i="7"/>
  <c r="G44" i="7"/>
  <c r="F44" i="7"/>
  <c r="E44" i="7"/>
  <c r="D44" i="7"/>
  <c r="AA43" i="7"/>
  <c r="P43" i="7"/>
  <c r="I43" i="7"/>
  <c r="H43" i="7"/>
  <c r="E43" i="7"/>
  <c r="E60" i="7" s="1"/>
  <c r="D43" i="7"/>
  <c r="AA42" i="7"/>
  <c r="L42" i="7"/>
  <c r="AA40" i="7"/>
  <c r="V40" i="7"/>
  <c r="U40" i="7"/>
  <c r="T40" i="7"/>
  <c r="S40" i="7"/>
  <c r="Y40" i="7" s="1"/>
  <c r="R40" i="7"/>
  <c r="Q40" i="7"/>
  <c r="P40" i="7"/>
  <c r="O40" i="7"/>
  <c r="L40" i="7"/>
  <c r="K40" i="7"/>
  <c r="J40" i="7"/>
  <c r="I40" i="7"/>
  <c r="H40" i="7"/>
  <c r="G40" i="7"/>
  <c r="F40" i="7"/>
  <c r="E40" i="7"/>
  <c r="D40" i="7"/>
  <c r="AA39" i="7"/>
  <c r="V39" i="7"/>
  <c r="U39" i="7"/>
  <c r="T39" i="7"/>
  <c r="S39" i="7"/>
  <c r="Y39" i="7" s="1"/>
  <c r="R39" i="7"/>
  <c r="Q39" i="7"/>
  <c r="P39" i="7"/>
  <c r="O39" i="7"/>
  <c r="L39" i="7"/>
  <c r="K39" i="7"/>
  <c r="J39" i="7"/>
  <c r="I39" i="7"/>
  <c r="H39" i="7"/>
  <c r="G39" i="7"/>
  <c r="F39" i="7"/>
  <c r="E39" i="7"/>
  <c r="D39" i="7"/>
  <c r="AA38" i="7"/>
  <c r="V38" i="7"/>
  <c r="U38" i="7"/>
  <c r="T38" i="7"/>
  <c r="S38" i="7"/>
  <c r="R38" i="7"/>
  <c r="Q38" i="7"/>
  <c r="P38" i="7"/>
  <c r="O38" i="7"/>
  <c r="L38" i="7"/>
  <c r="K38" i="7"/>
  <c r="J38" i="7"/>
  <c r="I38" i="7"/>
  <c r="H38" i="7"/>
  <c r="G38" i="7"/>
  <c r="F38" i="7"/>
  <c r="E38" i="7"/>
  <c r="D38" i="7"/>
  <c r="AA37" i="7"/>
  <c r="V37" i="7"/>
  <c r="S37" i="7"/>
  <c r="S59" i="7" s="1"/>
  <c r="R37" i="7"/>
  <c r="Q37" i="7"/>
  <c r="J37" i="7"/>
  <c r="I37" i="7"/>
  <c r="H37" i="7"/>
  <c r="AA36" i="7"/>
  <c r="AA35" i="7"/>
  <c r="V35" i="7"/>
  <c r="U35" i="7"/>
  <c r="T35" i="7"/>
  <c r="S35" i="7"/>
  <c r="R35" i="7"/>
  <c r="Q35" i="7"/>
  <c r="P35" i="7"/>
  <c r="O35" i="7"/>
  <c r="L35" i="7"/>
  <c r="K35" i="7"/>
  <c r="J35" i="7"/>
  <c r="I35" i="7"/>
  <c r="H35" i="7"/>
  <c r="G35" i="7"/>
  <c r="F35" i="7"/>
  <c r="E35" i="7"/>
  <c r="D35" i="7"/>
  <c r="AA34" i="7"/>
  <c r="V34" i="7"/>
  <c r="S34" i="7"/>
  <c r="R34" i="7"/>
  <c r="Q34" i="7"/>
  <c r="O34" i="7"/>
  <c r="L34" i="7"/>
  <c r="J34" i="7"/>
  <c r="I34" i="7"/>
  <c r="H34" i="7"/>
  <c r="E34" i="7"/>
  <c r="D34" i="7"/>
  <c r="AA33" i="7"/>
  <c r="V33" i="7"/>
  <c r="U33" i="7"/>
  <c r="T33" i="7"/>
  <c r="S33" i="7"/>
  <c r="R33" i="7"/>
  <c r="Q33" i="7"/>
  <c r="P33" i="7"/>
  <c r="O33" i="7"/>
  <c r="L33" i="7"/>
  <c r="K33" i="7"/>
  <c r="J33" i="7"/>
  <c r="I33" i="7"/>
  <c r="H33" i="7"/>
  <c r="G33" i="7"/>
  <c r="F33" i="7"/>
  <c r="E33" i="7"/>
  <c r="D33" i="7"/>
  <c r="C33" i="7"/>
  <c r="AA32" i="7"/>
  <c r="V32" i="7"/>
  <c r="U32" i="7"/>
  <c r="T32" i="7"/>
  <c r="S32" i="7"/>
  <c r="Y32" i="7" s="1"/>
  <c r="R32" i="7"/>
  <c r="Q32" i="7"/>
  <c r="P32" i="7"/>
  <c r="O32" i="7"/>
  <c r="L32" i="7"/>
  <c r="K32" i="7"/>
  <c r="J32" i="7"/>
  <c r="I32" i="7"/>
  <c r="H32" i="7"/>
  <c r="G32" i="7"/>
  <c r="F32" i="7"/>
  <c r="E32" i="7"/>
  <c r="D32" i="7"/>
  <c r="AA31" i="7"/>
  <c r="Y31" i="7"/>
  <c r="W31" i="7"/>
  <c r="V31" i="7"/>
  <c r="U31" i="7"/>
  <c r="T31" i="7"/>
  <c r="S31" i="7"/>
  <c r="R31" i="7"/>
  <c r="Q31" i="7"/>
  <c r="P31" i="7"/>
  <c r="O31" i="7"/>
  <c r="L31" i="7"/>
  <c r="K31" i="7"/>
  <c r="J31" i="7"/>
  <c r="I31" i="7"/>
  <c r="H31" i="7"/>
  <c r="G31" i="7"/>
  <c r="F31" i="7"/>
  <c r="E31" i="7"/>
  <c r="D31" i="7"/>
  <c r="AA30" i="7"/>
  <c r="W30" i="7"/>
  <c r="V30" i="7"/>
  <c r="U30" i="7"/>
  <c r="T30" i="7"/>
  <c r="S30" i="7"/>
  <c r="R30" i="7"/>
  <c r="Q30" i="7"/>
  <c r="P30" i="7"/>
  <c r="O30" i="7"/>
  <c r="L30" i="7"/>
  <c r="K30" i="7"/>
  <c r="J30" i="7"/>
  <c r="I30" i="7"/>
  <c r="H30" i="7"/>
  <c r="G30" i="7"/>
  <c r="F30" i="7"/>
  <c r="E30" i="7"/>
  <c r="D30" i="7"/>
  <c r="AA29" i="7"/>
  <c r="V29" i="7"/>
  <c r="U29" i="7"/>
  <c r="T29" i="7"/>
  <c r="S29" i="7"/>
  <c r="R29" i="7"/>
  <c r="Q29" i="7"/>
  <c r="P29" i="7"/>
  <c r="O29" i="7"/>
  <c r="L29" i="7"/>
  <c r="K29" i="7"/>
  <c r="J29" i="7"/>
  <c r="I29" i="7"/>
  <c r="H29" i="7"/>
  <c r="G29" i="7"/>
  <c r="F29" i="7"/>
  <c r="E29" i="7"/>
  <c r="D29" i="7"/>
  <c r="AA28" i="7"/>
  <c r="V28" i="7"/>
  <c r="U28" i="7"/>
  <c r="T28" i="7"/>
  <c r="S28" i="7"/>
  <c r="Y28" i="7" s="1"/>
  <c r="R28" i="7"/>
  <c r="Q28" i="7"/>
  <c r="P28" i="7"/>
  <c r="O28" i="7"/>
  <c r="L28" i="7"/>
  <c r="K28" i="7"/>
  <c r="J28" i="7"/>
  <c r="I28" i="7"/>
  <c r="H28" i="7"/>
  <c r="G28" i="7"/>
  <c r="F28" i="7"/>
  <c r="E28" i="7"/>
  <c r="D28" i="7"/>
  <c r="W28" i="7" s="1"/>
  <c r="AA27" i="7"/>
  <c r="X27" i="7"/>
  <c r="V27" i="7"/>
  <c r="U27" i="7"/>
  <c r="T27" i="7"/>
  <c r="S27" i="7"/>
  <c r="R27" i="7"/>
  <c r="Q27" i="7"/>
  <c r="P27" i="7"/>
  <c r="O27" i="7"/>
  <c r="L27" i="7"/>
  <c r="K27" i="7"/>
  <c r="J27" i="7"/>
  <c r="I27" i="7"/>
  <c r="H27" i="7"/>
  <c r="G27" i="7"/>
  <c r="F27" i="7"/>
  <c r="E27" i="7"/>
  <c r="D27" i="7"/>
  <c r="W27" i="7" s="1"/>
  <c r="AA26" i="7"/>
  <c r="AA25" i="7"/>
  <c r="V25" i="7"/>
  <c r="U25" i="7"/>
  <c r="T25" i="7"/>
  <c r="S25" i="7"/>
  <c r="R25" i="7"/>
  <c r="Q25" i="7"/>
  <c r="P25" i="7"/>
  <c r="O25" i="7"/>
  <c r="L25" i="7"/>
  <c r="K25" i="7"/>
  <c r="K23" i="7" s="1"/>
  <c r="K57" i="7" s="1"/>
  <c r="J25" i="7"/>
  <c r="I25" i="7"/>
  <c r="H25" i="7"/>
  <c r="G25" i="7"/>
  <c r="F25" i="7"/>
  <c r="E25" i="7"/>
  <c r="D25" i="7"/>
  <c r="C25" i="7" s="1"/>
  <c r="AA24" i="7"/>
  <c r="W24" i="7"/>
  <c r="V24" i="7"/>
  <c r="V23" i="7" s="1"/>
  <c r="U24" i="7"/>
  <c r="T24" i="7"/>
  <c r="S24" i="7"/>
  <c r="R24" i="7"/>
  <c r="Q24" i="7"/>
  <c r="P24" i="7"/>
  <c r="O24" i="7"/>
  <c r="L24" i="7"/>
  <c r="K24" i="7"/>
  <c r="J24" i="7"/>
  <c r="I24" i="7"/>
  <c r="H24" i="7"/>
  <c r="H23" i="7" s="1"/>
  <c r="G24" i="7"/>
  <c r="F24" i="7"/>
  <c r="E24" i="7"/>
  <c r="D24" i="7"/>
  <c r="AA23" i="7"/>
  <c r="S23" i="7"/>
  <c r="R23" i="7"/>
  <c r="Q23" i="7"/>
  <c r="J23" i="7"/>
  <c r="I23" i="7"/>
  <c r="E23" i="7"/>
  <c r="D23" i="7"/>
  <c r="AA22" i="7"/>
  <c r="AA21" i="7"/>
  <c r="AA20" i="7"/>
  <c r="V20" i="7"/>
  <c r="V58" i="7" s="1"/>
  <c r="U20" i="7"/>
  <c r="T20" i="7"/>
  <c r="S20" i="7"/>
  <c r="R20" i="7"/>
  <c r="Q20" i="7"/>
  <c r="P20" i="7"/>
  <c r="O20" i="7"/>
  <c r="L20" i="7"/>
  <c r="K20" i="7"/>
  <c r="J20" i="7"/>
  <c r="I20" i="7"/>
  <c r="H20" i="7"/>
  <c r="G20" i="7"/>
  <c r="F20" i="7"/>
  <c r="E20" i="7"/>
  <c r="E58" i="7" s="1"/>
  <c r="D20" i="7"/>
  <c r="AA19" i="7"/>
  <c r="AA18" i="7"/>
  <c r="V18" i="7"/>
  <c r="U18" i="7"/>
  <c r="T18" i="7"/>
  <c r="S18" i="7"/>
  <c r="R18" i="7"/>
  <c r="Q18" i="7"/>
  <c r="P18" i="7"/>
  <c r="O18" i="7"/>
  <c r="L18" i="7"/>
  <c r="K18" i="7"/>
  <c r="J18" i="7"/>
  <c r="I18" i="7"/>
  <c r="H18" i="7"/>
  <c r="G18" i="7"/>
  <c r="F18" i="7"/>
  <c r="E18" i="7"/>
  <c r="D18" i="7"/>
  <c r="AA17" i="7"/>
  <c r="AA16" i="7"/>
  <c r="W16" i="7"/>
  <c r="V16" i="7"/>
  <c r="U16" i="7"/>
  <c r="T16" i="7"/>
  <c r="S16" i="7"/>
  <c r="R16" i="7"/>
  <c r="Q16" i="7"/>
  <c r="P16" i="7"/>
  <c r="O16" i="7"/>
  <c r="L16" i="7"/>
  <c r="K16" i="7"/>
  <c r="J16" i="7"/>
  <c r="I16" i="7"/>
  <c r="H16" i="7"/>
  <c r="G16" i="7"/>
  <c r="F16" i="7"/>
  <c r="E16" i="7"/>
  <c r="D16" i="7"/>
  <c r="AA15" i="7"/>
  <c r="V15" i="7"/>
  <c r="U15" i="7"/>
  <c r="T15" i="7"/>
  <c r="S15" i="7"/>
  <c r="R15" i="7"/>
  <c r="R8" i="7" s="1"/>
  <c r="Q15" i="7"/>
  <c r="P15" i="7"/>
  <c r="O15" i="7"/>
  <c r="L15" i="7"/>
  <c r="K15" i="7"/>
  <c r="J15" i="7"/>
  <c r="I15" i="7"/>
  <c r="H15" i="7"/>
  <c r="G15" i="7"/>
  <c r="F15" i="7"/>
  <c r="E15" i="7"/>
  <c r="D15" i="7"/>
  <c r="AA14" i="7"/>
  <c r="W14" i="7"/>
  <c r="V14" i="7"/>
  <c r="U14" i="7"/>
  <c r="T14" i="7"/>
  <c r="S14" i="7"/>
  <c r="R14" i="7"/>
  <c r="Q14" i="7"/>
  <c r="P14" i="7"/>
  <c r="O14" i="7"/>
  <c r="L14" i="7"/>
  <c r="K14" i="7"/>
  <c r="J14" i="7"/>
  <c r="I14" i="7"/>
  <c r="H14" i="7"/>
  <c r="G14" i="7"/>
  <c r="F14" i="7"/>
  <c r="E14" i="7"/>
  <c r="D14" i="7"/>
  <c r="AA13" i="7"/>
  <c r="Y13" i="7"/>
  <c r="V13" i="7"/>
  <c r="U13" i="7"/>
  <c r="T13" i="7"/>
  <c r="S13" i="7"/>
  <c r="R13" i="7"/>
  <c r="Q13" i="7"/>
  <c r="P13" i="7"/>
  <c r="O13" i="7"/>
  <c r="L13" i="7"/>
  <c r="K13" i="7"/>
  <c r="J13" i="7"/>
  <c r="I13" i="7"/>
  <c r="H13" i="7"/>
  <c r="G13" i="7"/>
  <c r="F13" i="7"/>
  <c r="E13" i="7"/>
  <c r="D13" i="7"/>
  <c r="AA12" i="7"/>
  <c r="V12" i="7"/>
  <c r="U12" i="7"/>
  <c r="T12" i="7"/>
  <c r="S12" i="7"/>
  <c r="R12" i="7"/>
  <c r="Q12" i="7"/>
  <c r="P12" i="7"/>
  <c r="O12" i="7"/>
  <c r="L12" i="7"/>
  <c r="K12" i="7"/>
  <c r="J12" i="7"/>
  <c r="I12" i="7"/>
  <c r="H12" i="7"/>
  <c r="G12" i="7"/>
  <c r="F12" i="7"/>
  <c r="E12" i="7"/>
  <c r="D12" i="7"/>
  <c r="AA11" i="7"/>
  <c r="V11" i="7"/>
  <c r="U11" i="7"/>
  <c r="T11" i="7"/>
  <c r="S11" i="7"/>
  <c r="R11" i="7"/>
  <c r="Q11" i="7"/>
  <c r="P11" i="7"/>
  <c r="O11" i="7"/>
  <c r="L11" i="7"/>
  <c r="C11" i="7" s="1"/>
  <c r="K11" i="7"/>
  <c r="J11" i="7"/>
  <c r="I11" i="7"/>
  <c r="H11" i="7"/>
  <c r="G11" i="7"/>
  <c r="F11" i="7"/>
  <c r="W11" i="7" s="1"/>
  <c r="E11" i="7"/>
  <c r="D11" i="7"/>
  <c r="AA10" i="7"/>
  <c r="Y10" i="7"/>
  <c r="X10" i="7"/>
  <c r="V10" i="7"/>
  <c r="U10" i="7"/>
  <c r="T10" i="7"/>
  <c r="S10" i="7"/>
  <c r="R10" i="7"/>
  <c r="Q10" i="7"/>
  <c r="P10" i="7"/>
  <c r="O10" i="7"/>
  <c r="L10" i="7"/>
  <c r="K10" i="7"/>
  <c r="J10" i="7"/>
  <c r="I10" i="7"/>
  <c r="H10" i="7"/>
  <c r="G10" i="7"/>
  <c r="F10" i="7"/>
  <c r="E10" i="7"/>
  <c r="D10" i="7"/>
  <c r="AA9" i="7"/>
  <c r="W9" i="7"/>
  <c r="V9" i="7"/>
  <c r="U9" i="7"/>
  <c r="T9" i="7"/>
  <c r="S9" i="7"/>
  <c r="R9" i="7"/>
  <c r="Q9" i="7"/>
  <c r="P9" i="7"/>
  <c r="O9" i="7"/>
  <c r="L9" i="7"/>
  <c r="K9" i="7"/>
  <c r="J9" i="7"/>
  <c r="I9" i="7"/>
  <c r="H9" i="7"/>
  <c r="G9" i="7"/>
  <c r="F9" i="7"/>
  <c r="E9" i="7"/>
  <c r="D9" i="7"/>
  <c r="AA8" i="7"/>
  <c r="AA7" i="7"/>
  <c r="Z5" i="7"/>
  <c r="Z4" i="7"/>
  <c r="Z3" i="7"/>
  <c r="G8" i="7" l="1"/>
  <c r="C9" i="7"/>
  <c r="X9" i="7"/>
  <c r="Y9" i="7"/>
  <c r="U8" i="7"/>
  <c r="L8" i="7"/>
  <c r="Q8" i="7"/>
  <c r="R59" i="7"/>
  <c r="C49" i="7"/>
  <c r="W49" i="7"/>
  <c r="R62" i="7"/>
  <c r="H8" i="7"/>
  <c r="V8" i="7"/>
  <c r="Q60" i="7"/>
  <c r="Q42" i="7"/>
  <c r="O47" i="7"/>
  <c r="X49" i="7"/>
  <c r="U47" i="7"/>
  <c r="V62" i="7"/>
  <c r="X15" i="7"/>
  <c r="U62" i="7"/>
  <c r="E8" i="7"/>
  <c r="W12" i="7"/>
  <c r="Y12" i="7"/>
  <c r="S8" i="7"/>
  <c r="X13" i="7"/>
  <c r="C14" i="7"/>
  <c r="O23" i="7"/>
  <c r="F23" i="7"/>
  <c r="T23" i="7"/>
  <c r="Y25" i="7"/>
  <c r="P23" i="7"/>
  <c r="X25" i="7"/>
  <c r="X51" i="7"/>
  <c r="J59" i="7"/>
  <c r="P62" i="7"/>
  <c r="J51" i="7"/>
  <c r="Y51" i="7"/>
  <c r="X12" i="7"/>
  <c r="Y30" i="7"/>
  <c r="K26" i="7"/>
  <c r="Q59" i="7"/>
  <c r="Q62" i="7"/>
  <c r="I8" i="7"/>
  <c r="C29" i="7"/>
  <c r="D26" i="7"/>
  <c r="D22" i="7" s="1"/>
  <c r="W29" i="7"/>
  <c r="X30" i="7"/>
  <c r="R60" i="7"/>
  <c r="P47" i="7"/>
  <c r="E26" i="7"/>
  <c r="Y29" i="7"/>
  <c r="S26" i="7"/>
  <c r="W35" i="7"/>
  <c r="C35" i="7"/>
  <c r="F34" i="7"/>
  <c r="T34" i="7"/>
  <c r="T58" i="7" s="1"/>
  <c r="Y35" i="7"/>
  <c r="R56" i="7"/>
  <c r="C28" i="7"/>
  <c r="F26" i="7"/>
  <c r="T26" i="7"/>
  <c r="X35" i="7"/>
  <c r="G34" i="7"/>
  <c r="U34" i="7"/>
  <c r="C40" i="7"/>
  <c r="C48" i="7"/>
  <c r="H26" i="7"/>
  <c r="C27" i="7"/>
  <c r="V26" i="7"/>
  <c r="V22" i="7" s="1"/>
  <c r="Y27" i="7"/>
  <c r="X29" i="7"/>
  <c r="J26" i="7"/>
  <c r="J58" i="7"/>
  <c r="W40" i="7"/>
  <c r="Q47" i="7"/>
  <c r="I47" i="7"/>
  <c r="Y15" i="7"/>
  <c r="C31" i="7"/>
  <c r="Y33" i="7"/>
  <c r="H60" i="7"/>
  <c r="L61" i="7"/>
  <c r="L58" i="7"/>
  <c r="D42" i="7"/>
  <c r="D47" i="7"/>
  <c r="W48" i="7"/>
  <c r="R47" i="7"/>
  <c r="W15" i="7"/>
  <c r="C15" i="7"/>
  <c r="D8" i="7"/>
  <c r="X16" i="7"/>
  <c r="C32" i="7"/>
  <c r="W33" i="7"/>
  <c r="C38" i="7"/>
  <c r="G37" i="7"/>
  <c r="X38" i="7"/>
  <c r="U37" i="7"/>
  <c r="Y38" i="7"/>
  <c r="E42" i="7"/>
  <c r="D60" i="7"/>
  <c r="C12" i="7"/>
  <c r="T8" i="7"/>
  <c r="X31" i="7"/>
  <c r="I59" i="7"/>
  <c r="C45" i="7"/>
  <c r="J8" i="7"/>
  <c r="O8" i="7"/>
  <c r="F58" i="7"/>
  <c r="C20" i="7"/>
  <c r="I57" i="7"/>
  <c r="X33" i="7"/>
  <c r="I60" i="7"/>
  <c r="F43" i="7"/>
  <c r="C44" i="7"/>
  <c r="J43" i="7"/>
  <c r="S47" i="7"/>
  <c r="Y48" i="7"/>
  <c r="K51" i="7"/>
  <c r="K8" i="7"/>
  <c r="C18" i="7"/>
  <c r="E61" i="7"/>
  <c r="J57" i="7"/>
  <c r="L26" i="7"/>
  <c r="W32" i="7"/>
  <c r="P60" i="7"/>
  <c r="X44" i="7"/>
  <c r="G43" i="7"/>
  <c r="U43" i="7"/>
  <c r="T47" i="7"/>
  <c r="L51" i="7"/>
  <c r="Y11" i="7"/>
  <c r="F61" i="7"/>
  <c r="X24" i="7"/>
  <c r="G23" i="7"/>
  <c r="U23" i="7"/>
  <c r="O26" i="7"/>
  <c r="K37" i="7"/>
  <c r="V43" i="7"/>
  <c r="O51" i="7"/>
  <c r="C10" i="7"/>
  <c r="W10" i="7"/>
  <c r="X11" i="7"/>
  <c r="W13" i="7"/>
  <c r="C13" i="7"/>
  <c r="X14" i="7"/>
  <c r="C16" i="7"/>
  <c r="G61" i="7"/>
  <c r="U61" i="7"/>
  <c r="W20" i="7"/>
  <c r="H57" i="7"/>
  <c r="P26" i="7"/>
  <c r="K34" i="7"/>
  <c r="L37" i="7"/>
  <c r="C39" i="7"/>
  <c r="P42" i="7"/>
  <c r="Y44" i="7"/>
  <c r="P8" i="7"/>
  <c r="Y16" i="7"/>
  <c r="X20" i="7"/>
  <c r="Q26" i="7"/>
  <c r="O37" i="7"/>
  <c r="W39" i="7"/>
  <c r="S43" i="7"/>
  <c r="W53" i="7"/>
  <c r="Q58" i="7"/>
  <c r="F8" i="7"/>
  <c r="W18" i="7"/>
  <c r="Y20" i="7"/>
  <c r="S22" i="7"/>
  <c r="R26" i="7"/>
  <c r="X28" i="7"/>
  <c r="D37" i="7"/>
  <c r="P37" i="7"/>
  <c r="X40" i="7"/>
  <c r="T43" i="7"/>
  <c r="K43" i="7"/>
  <c r="X46" i="7"/>
  <c r="W52" i="7"/>
  <c r="D51" i="7"/>
  <c r="X53" i="7"/>
  <c r="R58" i="7"/>
  <c r="J61" i="7"/>
  <c r="X18" i="7"/>
  <c r="I26" i="7"/>
  <c r="P34" i="7"/>
  <c r="U58" i="7"/>
  <c r="V59" i="7"/>
  <c r="Y18" i="7"/>
  <c r="O58" i="7"/>
  <c r="L23" i="7"/>
  <c r="W25" i="7"/>
  <c r="O43" i="7"/>
  <c r="W45" i="7"/>
  <c r="Y45" i="7"/>
  <c r="W46" i="7"/>
  <c r="Y49" i="7"/>
  <c r="T51" i="7"/>
  <c r="V57" i="7"/>
  <c r="C24" i="7"/>
  <c r="S58" i="7"/>
  <c r="X39" i="7"/>
  <c r="Y14" i="7"/>
  <c r="Y24" i="7"/>
  <c r="W38" i="7"/>
  <c r="E37" i="7"/>
  <c r="W44" i="7"/>
  <c r="X32" i="7"/>
  <c r="F37" i="7"/>
  <c r="T37" i="7"/>
  <c r="X48" i="7"/>
  <c r="D58" i="7"/>
  <c r="G26" i="7"/>
  <c r="U26" i="7"/>
  <c r="C30" i="7"/>
  <c r="H47" i="7"/>
  <c r="V47" i="7"/>
  <c r="V61" i="7" s="1"/>
  <c r="H61" i="7" l="1"/>
  <c r="H42" i="7"/>
  <c r="L57" i="7"/>
  <c r="L22" i="7"/>
  <c r="L62" i="7"/>
  <c r="E59" i="7"/>
  <c r="T62" i="7"/>
  <c r="S42" i="7"/>
  <c r="S60" i="7"/>
  <c r="L59" i="7"/>
  <c r="X23" i="7"/>
  <c r="Y37" i="7"/>
  <c r="W47" i="7"/>
  <c r="W61" i="7" s="1"/>
  <c r="O57" i="7"/>
  <c r="O22" i="7"/>
  <c r="O6" i="7" s="1"/>
  <c r="L6" i="7"/>
  <c r="L56" i="7"/>
  <c r="X47" i="7"/>
  <c r="K59" i="7"/>
  <c r="G60" i="7"/>
  <c r="G42" i="7"/>
  <c r="G59" i="7"/>
  <c r="X62" i="7"/>
  <c r="X61" i="7"/>
  <c r="C37" i="7"/>
  <c r="Y26" i="7"/>
  <c r="X8" i="7"/>
  <c r="W26" i="7"/>
  <c r="O62" i="7"/>
  <c r="O56" i="7"/>
  <c r="D6" i="7"/>
  <c r="D56" i="7"/>
  <c r="C8" i="7"/>
  <c r="P59" i="7"/>
  <c r="K56" i="7"/>
  <c r="J42" i="7"/>
  <c r="J60" i="7"/>
  <c r="C34" i="7"/>
  <c r="J62" i="7"/>
  <c r="T22" i="7"/>
  <c r="T6" i="7" s="1"/>
  <c r="T57" i="7"/>
  <c r="G56" i="7"/>
  <c r="W51" i="7"/>
  <c r="W34" i="7"/>
  <c r="P61" i="7"/>
  <c r="E6" i="7"/>
  <c r="E56" i="7"/>
  <c r="V56" i="7"/>
  <c r="V6" i="7"/>
  <c r="W43" i="7"/>
  <c r="O60" i="7"/>
  <c r="O42" i="7"/>
  <c r="V60" i="7"/>
  <c r="V42" i="7"/>
  <c r="C43" i="7"/>
  <c r="X34" i="7"/>
  <c r="W8" i="7"/>
  <c r="W37" i="7"/>
  <c r="R22" i="7"/>
  <c r="G58" i="7"/>
  <c r="F60" i="7"/>
  <c r="F42" i="7"/>
  <c r="I61" i="7"/>
  <c r="I42" i="7"/>
  <c r="I56" i="7"/>
  <c r="K22" i="7"/>
  <c r="K6" i="7" s="1"/>
  <c r="P58" i="7"/>
  <c r="K60" i="7"/>
  <c r="K42" i="7"/>
  <c r="T61" i="7"/>
  <c r="K62" i="7"/>
  <c r="E22" i="7"/>
  <c r="U56" i="7"/>
  <c r="U6" i="7"/>
  <c r="F59" i="7"/>
  <c r="T42" i="7"/>
  <c r="T60" i="7"/>
  <c r="O59" i="7"/>
  <c r="Y47" i="7"/>
  <c r="X43" i="7"/>
  <c r="C47" i="7"/>
  <c r="S56" i="7"/>
  <c r="S6" i="7"/>
  <c r="Y23" i="7"/>
  <c r="Y62" i="7"/>
  <c r="D62" i="7"/>
  <c r="Q22" i="7"/>
  <c r="P56" i="7"/>
  <c r="P6" i="7"/>
  <c r="Y43" i="7"/>
  <c r="T56" i="7"/>
  <c r="W23" i="7"/>
  <c r="D59" i="7"/>
  <c r="J56" i="7"/>
  <c r="C26" i="7"/>
  <c r="F22" i="7"/>
  <c r="F57" i="7"/>
  <c r="O61" i="7"/>
  <c r="C23" i="7"/>
  <c r="U22" i="7"/>
  <c r="U57" i="7"/>
  <c r="R61" i="7"/>
  <c r="H22" i="7"/>
  <c r="P22" i="7"/>
  <c r="P57" i="7"/>
  <c r="Q56" i="7"/>
  <c r="G22" i="7"/>
  <c r="G57" i="7"/>
  <c r="J22" i="7"/>
  <c r="J6" i="7" s="1"/>
  <c r="X26" i="7"/>
  <c r="H56" i="7"/>
  <c r="F56" i="7"/>
  <c r="U60" i="7"/>
  <c r="U42" i="7"/>
  <c r="U59" i="7"/>
  <c r="D61" i="7"/>
  <c r="R42" i="7"/>
  <c r="T59" i="7"/>
  <c r="S61" i="7"/>
  <c r="I22" i="7"/>
  <c r="I6" i="7" s="1"/>
  <c r="K58" i="7"/>
  <c r="W58" i="7"/>
  <c r="C58" i="7"/>
  <c r="X37" i="7"/>
  <c r="Q61" i="7"/>
  <c r="Y34" i="7"/>
  <c r="Y8" i="7"/>
  <c r="W22" i="7" l="1"/>
  <c r="W57" i="7"/>
  <c r="C56" i="7"/>
  <c r="C22" i="7"/>
  <c r="C57" i="7"/>
  <c r="Y42" i="7"/>
  <c r="Y60" i="7"/>
  <c r="C42" i="7"/>
  <c r="C60" i="7"/>
  <c r="W60" i="7"/>
  <c r="W42" i="7"/>
  <c r="G6" i="7"/>
  <c r="W56" i="7"/>
  <c r="W6" i="7"/>
  <c r="Y22" i="7"/>
  <c r="Y57" i="7"/>
  <c r="C61" i="7"/>
  <c r="X56" i="7"/>
  <c r="X59" i="7"/>
  <c r="Y59" i="7"/>
  <c r="R6" i="7"/>
  <c r="X57" i="7"/>
  <c r="X22" i="7"/>
  <c r="W59" i="7"/>
  <c r="C59" i="7"/>
  <c r="X58" i="7"/>
  <c r="Y56" i="7"/>
  <c r="F6" i="7"/>
  <c r="H6" i="7"/>
  <c r="Q6" i="7"/>
  <c r="Y61" i="7"/>
  <c r="X42" i="7"/>
  <c r="X60" i="7"/>
  <c r="W62" i="7"/>
  <c r="Y58" i="7"/>
  <c r="X6" i="7" l="1"/>
  <c r="C6" i="7"/>
  <c r="Y6" i="7"/>
</calcChain>
</file>

<file path=xl/sharedStrings.xml><?xml version="1.0" encoding="utf-8"?>
<sst xmlns="http://schemas.openxmlformats.org/spreadsheetml/2006/main" count="94" uniqueCount="81">
  <si>
    <t>総数</t>
  </si>
  <si>
    <t/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</si>
  <si>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</si>
  <si>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</si>
  <si>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</si>
  <si>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</si>
  <si>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</si>
  <si>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</si>
  <si>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</si>
  <si>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</si>
  <si>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</si>
  <si>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</si>
  <si>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</si>
  <si>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</si>
  <si>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</si>
  <si>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</si>
  <si>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</si>
  <si>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　　 　８-１　住民基本台帳人口 ・ 実数 、 性 ( 総数 ) ･ 年齢 （ ５歳階級 ） ・</t>
    <rPh sb="8" eb="14">
      <t>ジュウミンキホンダイチョウ</t>
    </rPh>
    <rPh sb="41" eb="42">
      <t>サイ</t>
    </rPh>
    <rPh sb="42" eb="44">
      <t>カイキュウ</t>
    </rPh>
    <phoneticPr fontId="3"/>
  </si>
  <si>
    <t>　　　　保健医療圏 ・ 保健所 ･ 市町別　</t>
  </si>
  <si>
    <t xml:space="preserve"> 令和５年１月１日現在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</si>
  <si>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（単位　人）</t>
    <rPh sb="1" eb="3">
      <t>タンイ</t>
    </rPh>
    <rPh sb="4" eb="5">
      <t>ヒト</t>
    </rPh>
    <phoneticPr fontId="3"/>
  </si>
  <si>
    <t>保　健　所</t>
    <rPh sb="0" eb="3">
      <t>ホケン</t>
    </rPh>
    <rPh sb="4" eb="5">
      <t>ショ</t>
    </rPh>
    <phoneticPr fontId="3"/>
  </si>
  <si>
    <t>市　　　町</t>
    <rPh sb="0" eb="5">
      <t>シチョウ</t>
    </rPh>
    <phoneticPr fontId="3"/>
  </si>
  <si>
    <t>0～4歳</t>
  </si>
  <si>
    <t>80～</t>
  </si>
  <si>
    <t>再　　　掲</t>
    <rPh sb="0" eb="1">
      <t>サイ</t>
    </rPh>
    <rPh sb="4" eb="5">
      <t>カチ</t>
    </rPh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</si>
  <si>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</si>
  <si>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>0～14</t>
  </si>
  <si>
    <t>15～64</t>
  </si>
  <si>
    <t>65～</t>
  </si>
  <si>
    <t>総　　　数</t>
    <rPh sb="0" eb="1">
      <t>フサ</t>
    </rPh>
    <rPh sb="4" eb="5">
      <t>カズ</t>
    </rPh>
    <phoneticPr fontId="3"/>
  </si>
  <si>
    <t>広島市</t>
  </si>
  <si>
    <t>　　中区</t>
  </si>
  <si>
    <t>　　東区</t>
  </si>
  <si>
    <t>　　南区</t>
  </si>
  <si>
    <t>　　西区</t>
  </si>
  <si>
    <t>　　安佐南区</t>
  </si>
  <si>
    <t>　　安佐北区</t>
  </si>
  <si>
    <t>　　安芸区</t>
  </si>
  <si>
    <t>　　佐伯区</t>
  </si>
  <si>
    <t>福山市</t>
  </si>
  <si>
    <t>呉市</t>
  </si>
  <si>
    <t>西部</t>
    <rPh sb="0" eb="2">
      <t>セイブ</t>
    </rPh>
    <phoneticPr fontId="3"/>
  </si>
  <si>
    <t>　西部</t>
    <rPh sb="1" eb="3">
      <t>セイブ</t>
    </rPh>
    <phoneticPr fontId="3"/>
  </si>
  <si>
    <t>　　大竹市</t>
  </si>
  <si>
    <t>　　廿日市市</t>
  </si>
  <si>
    <t>　広島支所</t>
    <rPh sb="1" eb="3">
      <t>ヒロシマ</t>
    </rPh>
    <rPh sb="3" eb="5">
      <t>シショ</t>
    </rPh>
    <phoneticPr fontId="3"/>
  </si>
  <si>
    <t>　　安芸高田市</t>
    <rPh sb="2" eb="4">
      <t>アキ</t>
    </rPh>
    <rPh sb="4" eb="6">
      <t>タカタ</t>
    </rPh>
    <rPh sb="6" eb="7">
      <t>シ</t>
    </rPh>
    <phoneticPr fontId="3"/>
  </si>
  <si>
    <t>　　府中町</t>
  </si>
  <si>
    <t>　　海田町</t>
  </si>
  <si>
    <t>　　熊野町</t>
  </si>
  <si>
    <t>　　坂町</t>
  </si>
  <si>
    <t>　　安芸太田町</t>
    <rPh sb="2" eb="4">
      <t>アキ</t>
    </rPh>
    <rPh sb="4" eb="7">
      <t>オオタチョウ</t>
    </rPh>
    <phoneticPr fontId="3"/>
  </si>
  <si>
    <t>　　北広島町</t>
    <rPh sb="2" eb="3">
      <t>キタ</t>
    </rPh>
    <rPh sb="3" eb="6">
      <t>ヒロシマチョウ</t>
    </rPh>
    <phoneticPr fontId="3"/>
  </si>
  <si>
    <t>　呉支所</t>
    <rPh sb="2" eb="3">
      <t>シ</t>
    </rPh>
    <rPh sb="3" eb="4">
      <t>ショ</t>
    </rPh>
    <phoneticPr fontId="3"/>
  </si>
  <si>
    <t>　　江田島市</t>
    <rPh sb="2" eb="5">
      <t>エタジマ</t>
    </rPh>
    <rPh sb="5" eb="6">
      <t>シ</t>
    </rPh>
    <phoneticPr fontId="3"/>
  </si>
  <si>
    <t>西部東</t>
    <rPh sb="0" eb="2">
      <t>セイブ</t>
    </rPh>
    <rPh sb="2" eb="3">
      <t>ヒガシ</t>
    </rPh>
    <phoneticPr fontId="3"/>
  </si>
  <si>
    <t>　　竹原市</t>
  </si>
  <si>
    <t>　　東広島市</t>
  </si>
  <si>
    <t>　　大崎上島町</t>
    <rPh sb="4" eb="6">
      <t>カミジマ</t>
    </rPh>
    <phoneticPr fontId="3"/>
  </si>
  <si>
    <t>東部</t>
    <rPh sb="0" eb="2">
      <t>トウブ</t>
    </rPh>
    <phoneticPr fontId="3"/>
  </si>
  <si>
    <t>　東部</t>
    <rPh sb="1" eb="3">
      <t>トウブ</t>
    </rPh>
    <phoneticPr fontId="3"/>
  </si>
  <si>
    <t>　　三原市</t>
  </si>
  <si>
    <t>　　尾道市</t>
  </si>
  <si>
    <t>　　世羅町</t>
  </si>
  <si>
    <t>　福山支所</t>
    <rPh sb="3" eb="5">
      <t>シショ</t>
    </rPh>
    <phoneticPr fontId="3"/>
  </si>
  <si>
    <t>　　府中市</t>
  </si>
  <si>
    <t>　　神石高原町</t>
    <rPh sb="2" eb="4">
      <t>ジンセキ</t>
    </rPh>
    <rPh sb="4" eb="6">
      <t>コウゲン</t>
    </rPh>
    <rPh sb="6" eb="7">
      <t>チョウ</t>
    </rPh>
    <phoneticPr fontId="3"/>
  </si>
  <si>
    <t>北部</t>
    <rPh sb="0" eb="2">
      <t>ホクブ</t>
    </rPh>
    <phoneticPr fontId="3"/>
  </si>
  <si>
    <t>　　三次市</t>
  </si>
  <si>
    <t>　　庄原市</t>
  </si>
  <si>
    <t>（二次保健医療圏）</t>
    <rPh sb="1" eb="2">
      <t>２</t>
    </rPh>
    <rPh sb="2" eb="3">
      <t>ツギ</t>
    </rPh>
    <rPh sb="3" eb="5">
      <t>ホケン</t>
    </rPh>
    <rPh sb="5" eb="7">
      <t>イリョウ</t>
    </rPh>
    <rPh sb="7" eb="8">
      <t>ケン</t>
    </rPh>
    <phoneticPr fontId="3"/>
  </si>
  <si>
    <t>（二次保険医療圏）</t>
    <rPh sb="1" eb="3">
      <t>ニジ</t>
    </rPh>
    <rPh sb="3" eb="5">
      <t>ホケン</t>
    </rPh>
    <rPh sb="5" eb="8">
      <t>イリョ</t>
    </rPh>
    <phoneticPr fontId="3"/>
  </si>
  <si>
    <t>　広島</t>
    <rPh sb="1" eb="3">
      <t>ヒロシマ</t>
    </rPh>
    <phoneticPr fontId="3"/>
  </si>
  <si>
    <t>　広島西</t>
    <rPh sb="1" eb="3">
      <t>ヒロシマ</t>
    </rPh>
    <rPh sb="3" eb="4">
      <t>ニシ</t>
    </rPh>
    <phoneticPr fontId="3"/>
  </si>
  <si>
    <t>　呉</t>
    <rPh sb="1" eb="2">
      <t>クレ</t>
    </rPh>
    <phoneticPr fontId="3"/>
  </si>
  <si>
    <t>　広島中央</t>
    <rPh sb="1" eb="3">
      <t>ヒロシマ</t>
    </rPh>
    <rPh sb="3" eb="5">
      <t>チュウオウ</t>
    </rPh>
    <phoneticPr fontId="3"/>
  </si>
  <si>
    <t>　尾三</t>
    <rPh sb="1" eb="2">
      <t>ビ</t>
    </rPh>
    <rPh sb="2" eb="3">
      <t>3</t>
    </rPh>
    <phoneticPr fontId="3"/>
  </si>
  <si>
    <t>　福山・府中</t>
    <rPh sb="1" eb="3">
      <t>フクヤマ</t>
    </rPh>
    <rPh sb="4" eb="6">
      <t>フチュウ</t>
    </rPh>
    <phoneticPr fontId="3"/>
  </si>
  <si>
    <t>　備北</t>
    <rPh sb="1" eb="2">
      <t>ビ</t>
    </rPh>
    <rPh sb="2" eb="3">
      <t>キタ</t>
    </rPh>
    <phoneticPr fontId="3"/>
  </si>
  <si>
    <t>注） 年齢不詳は含まない。</t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</si>
</sst>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7" formatCode="#,##0_ "/>
  </numFmts>
  <fonts count="12" x14ac:knownFonts="1"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9"/>
      <name val="ＭＳ Ｐゴシック"/>
      <family val="3"/>
    </font>
    <font>
      <sz val="10"/>
      <name val="ＭＳ 明朝"/>
      <family val="1"/>
    </font>
    <font>
      <sz val="10"/>
      <name val="ＭＳ Ｐゴシック"/>
      <family val="3"/>
    </font>
    <font>
      <sz val="8"/>
      <name val="ＭＳ 明朝"/>
      <family val="1"/>
    </font>
    <font>
      <sz val="8"/>
      <name val="ＭＳ Ｐゴシック"/>
      <family val="3"/>
    </font>
    <font>
      <sz val="9"/>
      <color indexed="10"/>
      <name val="ＭＳ 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5" fontId="1" fillId="0" borderId="0"/>
  </cellStyleXfs>
  <cellXfs count="87">
    <xf numFmtId="0" fontId="0" fillId="0" borderId="0" xfId="0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7" fillId="0" borderId="11" xfId="1" applyNumberFormat="1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2" xfId="1" applyNumberFormat="1" applyFont="1" applyBorder="1"/>
    <xf numFmtId="0" fontId="7" fillId="0" borderId="28" xfId="1" applyNumberFormat="1" applyFont="1" applyBorder="1"/>
    <xf numFmtId="0" fontId="7" fillId="0" borderId="3" xfId="1" applyNumberFormat="1" applyFont="1" applyBorder="1"/>
    <xf numFmtId="0" fontId="7" fillId="0" borderId="6" xfId="1" applyNumberFormat="1" applyFont="1" applyBorder="1"/>
    <xf numFmtId="0" fontId="7" fillId="0" borderId="29" xfId="1" applyNumberFormat="1" applyFont="1" applyBorder="1"/>
    <xf numFmtId="0" fontId="7" fillId="0" borderId="1" xfId="1" applyNumberFormat="1" applyFont="1" applyBorder="1"/>
    <xf numFmtId="0" fontId="7" fillId="0" borderId="30" xfId="1" applyNumberFormat="1" applyFont="1" applyBorder="1"/>
    <xf numFmtId="0" fontId="7" fillId="0" borderId="11" xfId="1" applyNumberFormat="1" applyFont="1" applyBorder="1"/>
    <xf numFmtId="0" fontId="7" fillId="0" borderId="13" xfId="1" applyNumberFormat="1" applyFont="1" applyBorder="1"/>
    <xf numFmtId="0" fontId="7" fillId="0" borderId="16" xfId="1" applyNumberFormat="1" applyFont="1" applyBorder="1" applyAlignment="1">
      <alignment horizontal="centerContinuous"/>
    </xf>
    <xf numFmtId="0" fontId="7" fillId="0" borderId="3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top"/>
    </xf>
    <xf numFmtId="0" fontId="7" fillId="0" borderId="0" xfId="1" applyNumberFormat="1" applyFont="1" applyAlignment="1">
      <alignment horizontal="center" vertical="top"/>
    </xf>
    <xf numFmtId="0" fontId="7" fillId="0" borderId="25" xfId="1" applyNumberFormat="1" applyFont="1" applyBorder="1" applyAlignment="1">
      <alignment horizontal="center" vertical="top"/>
    </xf>
    <xf numFmtId="0" fontId="7" fillId="0" borderId="3" xfId="1" applyNumberFormat="1" applyFont="1" applyBorder="1" applyAlignment="1">
      <alignment horizontal="center" vertical="top"/>
    </xf>
    <xf numFmtId="0" fontId="7" fillId="0" borderId="6" xfId="1" applyNumberFormat="1" applyFont="1" applyBorder="1" applyAlignment="1">
      <alignment horizontal="center" vertical="top"/>
    </xf>
    <xf numFmtId="0" fontId="7" fillId="0" borderId="26" xfId="1" applyNumberFormat="1" applyFont="1" applyBorder="1" applyAlignment="1">
      <alignment horizontal="center" vertical="top"/>
    </xf>
    <xf numFmtId="0" fontId="7" fillId="0" borderId="7" xfId="1" applyNumberFormat="1" applyFont="1" applyBorder="1" applyAlignment="1">
      <alignment horizontal="center" vertical="top"/>
    </xf>
    <xf numFmtId="0" fontId="7" fillId="0" borderId="21" xfId="1" applyNumberFormat="1" applyFont="1" applyBorder="1" applyAlignment="1">
      <alignment horizontal="center" vertical="top"/>
    </xf>
    <xf numFmtId="0" fontId="7" fillId="0" borderId="23" xfId="1" applyNumberFormat="1" applyFont="1" applyBorder="1" applyAlignment="1">
      <alignment horizontal="centerContinuous" vertical="top"/>
    </xf>
    <xf numFmtId="0" fontId="7" fillId="0" borderId="27" xfId="1" applyNumberFormat="1" applyFont="1" applyBorder="1" applyAlignment="1">
      <alignment horizontal="center" vertical="top"/>
    </xf>
    <xf numFmtId="0" fontId="7" fillId="0" borderId="22" xfId="1" applyNumberFormat="1" applyFont="1" applyBorder="1" applyAlignment="1">
      <alignment horizontal="centerContinuous" vertical="top"/>
    </xf>
    <xf numFmtId="0" fontId="7" fillId="0" borderId="31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0" xfId="0" applyFont="1" applyAlignment="1">
      <alignment vertical="top"/>
    </xf>
    <xf numFmtId="0" fontId="7" fillId="0" borderId="9" xfId="1" applyNumberFormat="1" applyFont="1" applyBorder="1" applyAlignment="1">
      <alignment horizontal="centerContinuous" vertical="top"/>
    </xf>
    <xf numFmtId="0" fontId="7" fillId="0" borderId="10" xfId="0" applyFont="1" applyBorder="1" applyAlignment="1">
      <alignment horizontal="centerContinuous" vertical="top"/>
    </xf>
    <xf numFmtId="0" fontId="7" fillId="0" borderId="27" xfId="1" applyNumberFormat="1" applyFont="1" applyBorder="1" applyAlignment="1">
      <alignment horizontal="center"/>
    </xf>
    <xf numFmtId="0" fontId="7" fillId="0" borderId="18" xfId="1" applyNumberFormat="1" applyFont="1" applyBorder="1" applyAlignment="1">
      <alignment horizontal="center"/>
    </xf>
    <xf numFmtId="0" fontId="7" fillId="0" borderId="18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6" xfId="1" applyNumberFormat="1" applyFont="1" applyBorder="1" applyAlignment="1">
      <alignment horizontal="center"/>
    </xf>
    <xf numFmtId="0" fontId="7" fillId="0" borderId="20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19" xfId="1" applyNumberFormat="1" applyFont="1" applyBorder="1" applyAlignment="1">
      <alignment horizontal="center"/>
    </xf>
    <xf numFmtId="0" fontId="7" fillId="0" borderId="17" xfId="1" applyNumberFormat="1" applyFont="1" applyBorder="1" applyAlignment="1">
      <alignment horizontal="centerContinuous" vertical="top"/>
    </xf>
    <xf numFmtId="0" fontId="7" fillId="0" borderId="10" xfId="0" applyFont="1" applyBorder="1" applyAlignment="1">
      <alignment horizontal="centerContinuous"/>
    </xf>
    <xf numFmtId="0" fontId="4" fillId="0" borderId="15" xfId="1" applyNumberFormat="1" applyFont="1" applyBorder="1" applyAlignment="1">
      <alignment horizontal="centerContinuous" vertical="center"/>
    </xf>
    <xf numFmtId="177" fontId="4" fillId="0" borderId="5" xfId="1" applyNumberFormat="1" applyFont="1" applyBorder="1" applyAlignment="1">
      <alignment vertical="center" shrinkToFit="1"/>
    </xf>
    <xf numFmtId="177" fontId="4" fillId="0" borderId="24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vertical="center" shrinkToFit="1"/>
    </xf>
    <xf numFmtId="177" fontId="4" fillId="0" borderId="6" xfId="1" applyNumberFormat="1" applyFont="1" applyBorder="1" applyAlignment="1">
      <alignment vertical="center" shrinkToFit="1"/>
    </xf>
    <xf numFmtId="177" fontId="4" fillId="0" borderId="4" xfId="1" applyNumberFormat="1" applyFont="1" applyBorder="1" applyAlignment="1">
      <alignment vertical="center" shrinkToFit="1"/>
    </xf>
    <xf numFmtId="0" fontId="4" fillId="0" borderId="6" xfId="1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vertical="top"/>
    </xf>
    <xf numFmtId="0" fontId="4" fillId="0" borderId="15" xfId="1" quotePrefix="1" applyNumberFormat="1" applyFont="1" applyBorder="1" applyAlignment="1">
      <alignment vertical="top"/>
    </xf>
    <xf numFmtId="177" fontId="4" fillId="0" borderId="0" xfId="1" applyNumberFormat="1" applyFont="1" applyAlignment="1">
      <alignment vertical="top" shrinkToFit="1"/>
    </xf>
    <xf numFmtId="177" fontId="4" fillId="0" borderId="6" xfId="1" applyNumberFormat="1" applyFont="1" applyBorder="1" applyAlignment="1">
      <alignment vertical="top" shrinkToFit="1"/>
    </xf>
    <xf numFmtId="177" fontId="4" fillId="0" borderId="3" xfId="0" applyNumberFormat="1" applyFont="1" applyBorder="1" applyAlignment="1">
      <alignment vertical="top" shrinkToFit="1"/>
    </xf>
    <xf numFmtId="0" fontId="11" fillId="0" borderId="3" xfId="1" applyNumberFormat="1" applyFont="1" applyBorder="1" applyAlignment="1">
      <alignment vertical="top"/>
    </xf>
    <xf numFmtId="0" fontId="4" fillId="0" borderId="6" xfId="1" applyNumberFormat="1" applyFont="1" applyBorder="1" applyAlignment="1">
      <alignment vertical="top"/>
    </xf>
    <xf numFmtId="0" fontId="4" fillId="0" borderId="15" xfId="1" applyNumberFormat="1" applyFont="1" applyBorder="1" applyAlignment="1">
      <alignment vertical="top"/>
    </xf>
    <xf numFmtId="0" fontId="4" fillId="0" borderId="3" xfId="1" applyNumberFormat="1" applyFont="1" applyBorder="1" applyAlignment="1">
      <alignment vertical="top"/>
    </xf>
    <xf numFmtId="0" fontId="4" fillId="0" borderId="15" xfId="1" quotePrefix="1" applyNumberFormat="1" applyFont="1" applyBorder="1" applyAlignment="1">
      <alignment horizontal="left" vertical="top"/>
    </xf>
    <xf numFmtId="0" fontId="4" fillId="0" borderId="6" xfId="1" applyNumberFormat="1" applyFont="1" applyBorder="1" applyAlignment="1">
      <alignment horizontal="left" vertical="top"/>
    </xf>
    <xf numFmtId="0" fontId="4" fillId="0" borderId="0" xfId="1" applyNumberFormat="1" applyFont="1" applyAlignment="1">
      <alignment vertical="top"/>
    </xf>
    <xf numFmtId="0" fontId="9" fillId="0" borderId="3" xfId="1" applyNumberFormat="1" applyFont="1" applyBorder="1" applyAlignment="1">
      <alignment vertical="top"/>
    </xf>
    <xf numFmtId="0" fontId="9" fillId="0" borderId="6" xfId="1" applyNumberFormat="1" applyFont="1" applyBorder="1" applyAlignment="1">
      <alignment vertical="top"/>
    </xf>
    <xf numFmtId="0" fontId="4" fillId="0" borderId="3" xfId="1" applyNumberFormat="1" applyFont="1" applyBorder="1" applyAlignment="1">
      <alignment horizontal="left" vertical="top" shrinkToFit="1"/>
    </xf>
    <xf numFmtId="0" fontId="4" fillId="0" borderId="6" xfId="1" applyNumberFormat="1" applyFont="1" applyBorder="1" applyAlignment="1">
      <alignment horizontal="left" vertical="top" shrinkToFit="1"/>
    </xf>
    <xf numFmtId="0" fontId="9" fillId="0" borderId="3" xfId="1" applyNumberFormat="1" applyFont="1" applyBorder="1" applyAlignment="1">
      <alignment horizontal="left" vertical="top" shrinkToFit="1"/>
    </xf>
    <xf numFmtId="0" fontId="9" fillId="0" borderId="6" xfId="1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vertical="top"/>
    </xf>
    <xf numFmtId="0" fontId="4" fillId="0" borderId="14" xfId="1" applyNumberFormat="1" applyFont="1" applyBorder="1" applyAlignment="1">
      <alignment vertical="top"/>
    </xf>
    <xf numFmtId="177" fontId="4" fillId="0" borderId="8" xfId="1" applyNumberFormat="1" applyFont="1" applyBorder="1" applyAlignment="1">
      <alignment vertical="top" shrinkToFit="1"/>
    </xf>
    <xf numFmtId="177" fontId="4" fillId="0" borderId="10" xfId="1" applyNumberFormat="1" applyFont="1" applyBorder="1" applyAlignment="1">
      <alignment vertical="top" shrinkToFit="1"/>
    </xf>
    <xf numFmtId="177" fontId="4" fillId="0" borderId="9" xfId="1" applyNumberFormat="1" applyFont="1" applyBorder="1" applyAlignment="1">
      <alignment vertical="top" shrinkToFit="1"/>
    </xf>
    <xf numFmtId="0" fontId="4" fillId="0" borderId="9" xfId="1" applyNumberFormat="1" applyFont="1" applyBorder="1" applyAlignment="1">
      <alignment vertical="top"/>
    </xf>
    <xf numFmtId="0" fontId="4" fillId="0" borderId="10" xfId="1" applyNumberFormat="1" applyFont="1" applyBorder="1" applyAlignment="1">
      <alignment vertical="top"/>
    </xf>
  </cellXfs>
  <cellStyles count="2">
    <cellStyle name="標準" xfId="0" builtinId="0"/>
    <cellStyle name="標準_付録８・９　住民基本台帳人口・実数、率、性・年齢（5歳階級）保健医療圏・保健所・市町別" xfId="1" xr:uid="{8E074A0F-47A3-4D3F-BA38-31A37B94F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010&#20581;&#24247;&#31119;&#31049;&#32207;&#21209;&#35506;\01&#12288;&#32207;&#21209;&#12464;&#12523;&#12540;&#12503;\320_&#32113;&#35336;\D02%20&#20154;&#21475;&#21205;&#24907;\03_&#24180;&#22577;&#20316;&#25104;\&#20196;&#21644;&#65301;&#24180;&#32113;&#35336;&#24180;&#22577;%20&#31532;52&#21495;&#65288;&#20316;&#25104;R6&#24180;&#65289;\04%20&#20184;&#37682;\01_&#12308;&#20184;&#37682;&#12309;1&#65374;9%20&#9733;&#9734;&#20837;&#21147;&#12487;&#12540;&#12479;&#9734;&#9733;.xlsx" TargetMode="External"/><Relationship Id="rId1" Type="http://schemas.openxmlformats.org/officeDocument/2006/relationships/externalLinkPath" Target="01_&#12308;&#20184;&#37682;&#12309;1&#65374;9%20&#9733;&#9734;&#20837;&#21147;&#12487;&#12540;&#12479;&#9734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シート 付録用"/>
      <sheetName val="データシート 付録７_広島"/>
      <sheetName val="データシート 付録８-9"/>
      <sheetName val="付録１"/>
      <sheetName val="付録２"/>
      <sheetName val="付録３-1・2"/>
      <sheetName val="付録４"/>
      <sheetName val="付録５・６"/>
      <sheetName val="付録７"/>
      <sheetName val="付録8-1"/>
      <sheetName val="付録8-2"/>
      <sheetName val="付録8-3"/>
      <sheetName val="付録9-1"/>
      <sheetName val="付録9-2"/>
      <sheetName val="付録9-3"/>
    </sheetNames>
    <sheetDataSet>
      <sheetData sheetId="0"/>
      <sheetData sheetId="1"/>
      <sheetData sheetId="2">
        <row r="6">
          <cell r="G6">
            <v>4632</v>
          </cell>
          <cell r="H6">
            <v>4971</v>
          </cell>
          <cell r="I6">
            <v>4690</v>
          </cell>
          <cell r="J6">
            <v>4843</v>
          </cell>
          <cell r="K6">
            <v>6858</v>
          </cell>
          <cell r="L6">
            <v>8624</v>
          </cell>
          <cell r="M6">
            <v>8249</v>
          </cell>
          <cell r="N6">
            <v>8590</v>
          </cell>
          <cell r="O6">
            <v>9128</v>
          </cell>
          <cell r="P6">
            <v>10757</v>
          </cell>
          <cell r="Q6">
            <v>10913</v>
          </cell>
          <cell r="R6">
            <v>8497</v>
          </cell>
          <cell r="S6">
            <v>7655</v>
          </cell>
          <cell r="T6">
            <v>7114</v>
          </cell>
          <cell r="U6">
            <v>8619</v>
          </cell>
          <cell r="V6">
            <v>6785</v>
          </cell>
          <cell r="W6">
            <v>5137</v>
          </cell>
          <cell r="X6">
            <v>3529</v>
          </cell>
          <cell r="Y6">
            <v>1769</v>
          </cell>
          <cell r="Z6">
            <v>567</v>
          </cell>
          <cell r="AA6">
            <v>117</v>
          </cell>
        </row>
        <row r="7">
          <cell r="G7">
            <v>4453</v>
          </cell>
          <cell r="H7">
            <v>5255</v>
          </cell>
          <cell r="I7">
            <v>5606</v>
          </cell>
          <cell r="J7">
            <v>5537</v>
          </cell>
          <cell r="K7">
            <v>5523</v>
          </cell>
          <cell r="L7">
            <v>5569</v>
          </cell>
          <cell r="M7">
            <v>5662</v>
          </cell>
          <cell r="N7">
            <v>6687</v>
          </cell>
          <cell r="O7">
            <v>7416</v>
          </cell>
          <cell r="P7">
            <v>8913</v>
          </cell>
          <cell r="Q7">
            <v>9238</v>
          </cell>
          <cell r="R7">
            <v>8048</v>
          </cell>
          <cell r="S7">
            <v>6998</v>
          </cell>
          <cell r="T7">
            <v>6583</v>
          </cell>
          <cell r="U7">
            <v>7889</v>
          </cell>
          <cell r="V7">
            <v>6715</v>
          </cell>
          <cell r="W7">
            <v>5018</v>
          </cell>
          <cell r="X7">
            <v>3375</v>
          </cell>
          <cell r="Y7">
            <v>1600</v>
          </cell>
          <cell r="Z7">
            <v>495</v>
          </cell>
          <cell r="AA7">
            <v>80</v>
          </cell>
        </row>
        <row r="8">
          <cell r="G8">
            <v>5179</v>
          </cell>
          <cell r="H8">
            <v>6094</v>
          </cell>
          <cell r="I8">
            <v>6437</v>
          </cell>
          <cell r="J8">
            <v>6571</v>
          </cell>
          <cell r="K8">
            <v>7494</v>
          </cell>
          <cell r="L8">
            <v>7504</v>
          </cell>
          <cell r="M8">
            <v>7404</v>
          </cell>
          <cell r="N8">
            <v>8248</v>
          </cell>
          <cell r="O8">
            <v>9166</v>
          </cell>
          <cell r="P8">
            <v>11521</v>
          </cell>
          <cell r="Q8">
            <v>11304</v>
          </cell>
          <cell r="R8">
            <v>9099</v>
          </cell>
          <cell r="S8">
            <v>8007</v>
          </cell>
          <cell r="T8">
            <v>7311</v>
          </cell>
          <cell r="U8">
            <v>8783</v>
          </cell>
          <cell r="V8">
            <v>7316</v>
          </cell>
          <cell r="W8">
            <v>5322</v>
          </cell>
          <cell r="X8">
            <v>3703</v>
          </cell>
          <cell r="Y8">
            <v>1906</v>
          </cell>
          <cell r="Z8">
            <v>598</v>
          </cell>
          <cell r="AA8">
            <v>82</v>
          </cell>
        </row>
        <row r="9">
          <cell r="G9">
            <v>6861</v>
          </cell>
          <cell r="H9">
            <v>7731</v>
          </cell>
          <cell r="I9">
            <v>8459</v>
          </cell>
          <cell r="J9">
            <v>8395</v>
          </cell>
          <cell r="K9">
            <v>9344</v>
          </cell>
          <cell r="L9">
            <v>10382</v>
          </cell>
          <cell r="M9">
            <v>10306</v>
          </cell>
          <cell r="N9">
            <v>11345</v>
          </cell>
          <cell r="O9">
            <v>12409</v>
          </cell>
          <cell r="P9">
            <v>15118</v>
          </cell>
          <cell r="Q9">
            <v>14997</v>
          </cell>
          <cell r="R9">
            <v>12409</v>
          </cell>
          <cell r="S9">
            <v>10465</v>
          </cell>
          <cell r="T9">
            <v>9778</v>
          </cell>
          <cell r="U9">
            <v>11434</v>
          </cell>
          <cell r="V9">
            <v>8908</v>
          </cell>
          <cell r="W9">
            <v>6657</v>
          </cell>
          <cell r="X9">
            <v>4601</v>
          </cell>
          <cell r="Y9">
            <v>2250</v>
          </cell>
          <cell r="Z9">
            <v>697</v>
          </cell>
          <cell r="AA9">
            <v>118</v>
          </cell>
        </row>
        <row r="10">
          <cell r="G10">
            <v>10878</v>
          </cell>
          <cell r="H10">
            <v>12672</v>
          </cell>
          <cell r="I10">
            <v>13863</v>
          </cell>
          <cell r="J10">
            <v>13459</v>
          </cell>
          <cell r="K10">
            <v>13172</v>
          </cell>
          <cell r="L10">
            <v>12895</v>
          </cell>
          <cell r="M10">
            <v>12965</v>
          </cell>
          <cell r="N10">
            <v>14694</v>
          </cell>
          <cell r="O10">
            <v>16767</v>
          </cell>
          <cell r="P10">
            <v>21206</v>
          </cell>
          <cell r="Q10">
            <v>20573</v>
          </cell>
          <cell r="R10">
            <v>14348</v>
          </cell>
          <cell r="S10">
            <v>11419</v>
          </cell>
          <cell r="T10">
            <v>10282</v>
          </cell>
          <cell r="U10">
            <v>13571</v>
          </cell>
          <cell r="V10">
            <v>11614</v>
          </cell>
          <cell r="W10">
            <v>8504</v>
          </cell>
          <cell r="X10">
            <v>5393</v>
          </cell>
          <cell r="Y10">
            <v>2382</v>
          </cell>
          <cell r="Z10">
            <v>728</v>
          </cell>
          <cell r="AA10">
            <v>127</v>
          </cell>
        </row>
        <row r="11">
          <cell r="G11">
            <v>3969</v>
          </cell>
          <cell r="H11">
            <v>5139</v>
          </cell>
          <cell r="I11">
            <v>6121</v>
          </cell>
          <cell r="J11">
            <v>6344</v>
          </cell>
          <cell r="K11">
            <v>5883</v>
          </cell>
          <cell r="L11">
            <v>4933</v>
          </cell>
          <cell r="M11">
            <v>5367</v>
          </cell>
          <cell r="N11">
            <v>6595</v>
          </cell>
          <cell r="O11">
            <v>7563</v>
          </cell>
          <cell r="P11">
            <v>10099</v>
          </cell>
          <cell r="Q11">
            <v>10242</v>
          </cell>
          <cell r="R11">
            <v>8235</v>
          </cell>
          <cell r="S11">
            <v>8414</v>
          </cell>
          <cell r="T11">
            <v>9402</v>
          </cell>
          <cell r="U11">
            <v>12855</v>
          </cell>
          <cell r="V11">
            <v>10640</v>
          </cell>
          <cell r="W11">
            <v>7685</v>
          </cell>
          <cell r="X11">
            <v>4818</v>
          </cell>
          <cell r="Y11">
            <v>2269</v>
          </cell>
          <cell r="Z11">
            <v>744</v>
          </cell>
          <cell r="AA11">
            <v>118</v>
          </cell>
        </row>
        <row r="12">
          <cell r="G12">
            <v>2635</v>
          </cell>
          <cell r="H12">
            <v>3184</v>
          </cell>
          <cell r="I12">
            <v>3770</v>
          </cell>
          <cell r="J12">
            <v>3913</v>
          </cell>
          <cell r="K12">
            <v>4038</v>
          </cell>
          <cell r="L12">
            <v>3831</v>
          </cell>
          <cell r="M12">
            <v>3714</v>
          </cell>
          <cell r="N12">
            <v>3885</v>
          </cell>
          <cell r="O12">
            <v>4646</v>
          </cell>
          <cell r="P12">
            <v>5796</v>
          </cell>
          <cell r="Q12">
            <v>6094</v>
          </cell>
          <cell r="R12">
            <v>5115</v>
          </cell>
          <cell r="S12">
            <v>4189</v>
          </cell>
          <cell r="T12">
            <v>3901</v>
          </cell>
          <cell r="U12">
            <v>5334</v>
          </cell>
          <cell r="V12">
            <v>4552</v>
          </cell>
          <cell r="W12">
            <v>3527</v>
          </cell>
          <cell r="X12">
            <v>2238</v>
          </cell>
          <cell r="Y12">
            <v>1001</v>
          </cell>
          <cell r="Z12">
            <v>325</v>
          </cell>
          <cell r="AA12">
            <v>64</v>
          </cell>
        </row>
        <row r="13">
          <cell r="G13">
            <v>5870</v>
          </cell>
          <cell r="H13">
            <v>6915</v>
          </cell>
          <cell r="I13">
            <v>7033</v>
          </cell>
          <cell r="J13">
            <v>6739</v>
          </cell>
          <cell r="K13">
            <v>6359</v>
          </cell>
          <cell r="L13">
            <v>5939</v>
          </cell>
          <cell r="M13">
            <v>7136</v>
          </cell>
          <cell r="N13">
            <v>8358</v>
          </cell>
          <cell r="O13">
            <v>9072</v>
          </cell>
          <cell r="P13">
            <v>10715</v>
          </cell>
          <cell r="Q13">
            <v>10095</v>
          </cell>
          <cell r="R13">
            <v>8335</v>
          </cell>
          <cell r="S13">
            <v>8244</v>
          </cell>
          <cell r="T13">
            <v>8537</v>
          </cell>
          <cell r="U13">
            <v>10607</v>
          </cell>
          <cell r="V13">
            <v>7882</v>
          </cell>
          <cell r="W13">
            <v>5634</v>
          </cell>
          <cell r="X13">
            <v>3633</v>
          </cell>
          <cell r="Y13">
            <v>1806</v>
          </cell>
          <cell r="Z13">
            <v>616</v>
          </cell>
          <cell r="AA13">
            <v>104</v>
          </cell>
        </row>
        <row r="14">
          <cell r="G14">
            <v>17078</v>
          </cell>
          <cell r="H14">
            <v>19997</v>
          </cell>
          <cell r="I14">
            <v>21569</v>
          </cell>
          <cell r="J14">
            <v>21399</v>
          </cell>
          <cell r="K14">
            <v>21438</v>
          </cell>
          <cell r="L14">
            <v>20958</v>
          </cell>
          <cell r="M14">
            <v>21869</v>
          </cell>
          <cell r="N14">
            <v>25372</v>
          </cell>
          <cell r="O14">
            <v>28007</v>
          </cell>
          <cell r="P14">
            <v>34287</v>
          </cell>
          <cell r="Q14">
            <v>32929</v>
          </cell>
          <cell r="R14">
            <v>26675</v>
          </cell>
          <cell r="S14">
            <v>25734</v>
          </cell>
          <cell r="T14">
            <v>27402</v>
          </cell>
          <cell r="U14">
            <v>34312</v>
          </cell>
          <cell r="V14">
            <v>27164</v>
          </cell>
          <cell r="W14">
            <v>21041</v>
          </cell>
          <cell r="X14">
            <v>13951</v>
          </cell>
          <cell r="Y14">
            <v>7142</v>
          </cell>
          <cell r="Z14">
            <v>2257</v>
          </cell>
          <cell r="AA14">
            <v>367</v>
          </cell>
        </row>
        <row r="15">
          <cell r="G15">
            <v>5585</v>
          </cell>
          <cell r="H15">
            <v>7194</v>
          </cell>
          <cell r="I15">
            <v>8414</v>
          </cell>
          <cell r="J15">
            <v>8979</v>
          </cell>
          <cell r="K15">
            <v>9520</v>
          </cell>
          <cell r="L15">
            <v>8038</v>
          </cell>
          <cell r="M15">
            <v>8153</v>
          </cell>
          <cell r="N15">
            <v>9294</v>
          </cell>
          <cell r="O15">
            <v>10962</v>
          </cell>
          <cell r="P15">
            <v>14366</v>
          </cell>
          <cell r="Q15">
            <v>15229</v>
          </cell>
          <cell r="R15">
            <v>12622</v>
          </cell>
          <cell r="S15">
            <v>12392</v>
          </cell>
          <cell r="T15">
            <v>12922</v>
          </cell>
          <cell r="U15">
            <v>17909</v>
          </cell>
          <cell r="V15">
            <v>16527</v>
          </cell>
          <cell r="W15">
            <v>12856</v>
          </cell>
          <cell r="X15">
            <v>8983</v>
          </cell>
          <cell r="Y15">
            <v>4448</v>
          </cell>
          <cell r="Z15">
            <v>1436</v>
          </cell>
          <cell r="AA15">
            <v>234</v>
          </cell>
        </row>
        <row r="16">
          <cell r="G16">
            <v>791</v>
          </cell>
          <cell r="H16">
            <v>987</v>
          </cell>
          <cell r="I16">
            <v>1004</v>
          </cell>
          <cell r="J16">
            <v>1035</v>
          </cell>
          <cell r="K16">
            <v>1134</v>
          </cell>
          <cell r="L16">
            <v>1076</v>
          </cell>
          <cell r="M16">
            <v>1168</v>
          </cell>
          <cell r="N16">
            <v>1330</v>
          </cell>
          <cell r="O16">
            <v>1332</v>
          </cell>
          <cell r="P16">
            <v>1608</v>
          </cell>
          <cell r="Q16">
            <v>1785</v>
          </cell>
          <cell r="R16">
            <v>1520</v>
          </cell>
          <cell r="S16">
            <v>1583</v>
          </cell>
          <cell r="T16">
            <v>1745</v>
          </cell>
          <cell r="U16">
            <v>2254</v>
          </cell>
          <cell r="V16">
            <v>1894</v>
          </cell>
          <cell r="W16">
            <v>1499</v>
          </cell>
          <cell r="X16">
            <v>1105</v>
          </cell>
          <cell r="Y16">
            <v>601</v>
          </cell>
          <cell r="Z16">
            <v>200</v>
          </cell>
          <cell r="AA16">
            <v>22</v>
          </cell>
        </row>
        <row r="17">
          <cell r="G17">
            <v>4257</v>
          </cell>
          <cell r="H17">
            <v>5385</v>
          </cell>
          <cell r="I17">
            <v>5344</v>
          </cell>
          <cell r="J17">
            <v>5205</v>
          </cell>
          <cell r="K17">
            <v>4851</v>
          </cell>
          <cell r="L17">
            <v>4575</v>
          </cell>
          <cell r="M17">
            <v>5217</v>
          </cell>
          <cell r="N17">
            <v>6603</v>
          </cell>
          <cell r="O17">
            <v>7158</v>
          </cell>
          <cell r="P17">
            <v>8171</v>
          </cell>
          <cell r="Q17">
            <v>7867</v>
          </cell>
          <cell r="R17">
            <v>6896</v>
          </cell>
          <cell r="S17">
            <v>7183</v>
          </cell>
          <cell r="T17">
            <v>7968</v>
          </cell>
          <cell r="U17">
            <v>9496</v>
          </cell>
          <cell r="V17">
            <v>7208</v>
          </cell>
          <cell r="W17">
            <v>5059</v>
          </cell>
          <cell r="X17">
            <v>3707</v>
          </cell>
          <cell r="Y17">
            <v>1909</v>
          </cell>
          <cell r="Z17">
            <v>658</v>
          </cell>
          <cell r="AA17">
            <v>111</v>
          </cell>
        </row>
        <row r="18">
          <cell r="G18">
            <v>605</v>
          </cell>
          <cell r="H18">
            <v>871</v>
          </cell>
          <cell r="I18">
            <v>1050</v>
          </cell>
          <cell r="J18">
            <v>1124</v>
          </cell>
          <cell r="K18">
            <v>918</v>
          </cell>
          <cell r="L18">
            <v>834</v>
          </cell>
          <cell r="M18">
            <v>848</v>
          </cell>
          <cell r="N18">
            <v>1095</v>
          </cell>
          <cell r="O18">
            <v>1315</v>
          </cell>
          <cell r="P18">
            <v>1701</v>
          </cell>
          <cell r="Q18">
            <v>1661</v>
          </cell>
          <cell r="R18">
            <v>1472</v>
          </cell>
          <cell r="S18">
            <v>1740</v>
          </cell>
          <cell r="T18">
            <v>2048</v>
          </cell>
          <cell r="U18">
            <v>2622</v>
          </cell>
          <cell r="V18">
            <v>2049</v>
          </cell>
          <cell r="W18">
            <v>1535</v>
          </cell>
          <cell r="X18">
            <v>1309</v>
          </cell>
          <cell r="Y18">
            <v>898</v>
          </cell>
          <cell r="Z18">
            <v>341</v>
          </cell>
          <cell r="AA18">
            <v>78</v>
          </cell>
        </row>
        <row r="19">
          <cell r="G19">
            <v>2460</v>
          </cell>
          <cell r="H19">
            <v>2693</v>
          </cell>
          <cell r="I19">
            <v>2508</v>
          </cell>
          <cell r="J19">
            <v>2353</v>
          </cell>
          <cell r="K19">
            <v>2303</v>
          </cell>
          <cell r="L19">
            <v>2727</v>
          </cell>
          <cell r="M19">
            <v>3117</v>
          </cell>
          <cell r="N19">
            <v>3428</v>
          </cell>
          <cell r="O19">
            <v>3414</v>
          </cell>
          <cell r="P19">
            <v>3958</v>
          </cell>
          <cell r="Q19">
            <v>3923</v>
          </cell>
          <cell r="R19">
            <v>3459</v>
          </cell>
          <cell r="S19">
            <v>2927</v>
          </cell>
          <cell r="T19">
            <v>2781</v>
          </cell>
          <cell r="U19">
            <v>3120</v>
          </cell>
          <cell r="V19">
            <v>2647</v>
          </cell>
          <cell r="W19">
            <v>2176</v>
          </cell>
          <cell r="X19">
            <v>1344</v>
          </cell>
          <cell r="Y19">
            <v>646</v>
          </cell>
          <cell r="Z19">
            <v>182</v>
          </cell>
          <cell r="AA19">
            <v>30</v>
          </cell>
        </row>
        <row r="20">
          <cell r="G20">
            <v>1543</v>
          </cell>
          <cell r="H20">
            <v>1555</v>
          </cell>
          <cell r="I20">
            <v>1376</v>
          </cell>
          <cell r="J20">
            <v>1352</v>
          </cell>
          <cell r="K20">
            <v>1354</v>
          </cell>
          <cell r="L20">
            <v>1762</v>
          </cell>
          <cell r="M20">
            <v>1946</v>
          </cell>
          <cell r="N20">
            <v>2077</v>
          </cell>
          <cell r="O20">
            <v>1986</v>
          </cell>
          <cell r="P20">
            <v>2283</v>
          </cell>
          <cell r="Q20">
            <v>2210</v>
          </cell>
          <cell r="R20">
            <v>1715</v>
          </cell>
          <cell r="S20">
            <v>1420</v>
          </cell>
          <cell r="T20">
            <v>1402</v>
          </cell>
          <cell r="U20">
            <v>1921</v>
          </cell>
          <cell r="V20">
            <v>1538</v>
          </cell>
          <cell r="W20">
            <v>1169</v>
          </cell>
          <cell r="X20">
            <v>721</v>
          </cell>
          <cell r="Y20">
            <v>303</v>
          </cell>
          <cell r="Z20">
            <v>112</v>
          </cell>
          <cell r="AA20">
            <v>19</v>
          </cell>
        </row>
        <row r="21">
          <cell r="G21">
            <v>796</v>
          </cell>
          <cell r="H21">
            <v>947</v>
          </cell>
          <cell r="I21">
            <v>1085</v>
          </cell>
          <cell r="J21">
            <v>1084</v>
          </cell>
          <cell r="K21">
            <v>980</v>
          </cell>
          <cell r="L21">
            <v>862</v>
          </cell>
          <cell r="M21">
            <v>891</v>
          </cell>
          <cell r="N21">
            <v>1120</v>
          </cell>
          <cell r="O21">
            <v>1233</v>
          </cell>
          <cell r="P21">
            <v>1662</v>
          </cell>
          <cell r="Q21">
            <v>1796</v>
          </cell>
          <cell r="R21">
            <v>1392</v>
          </cell>
          <cell r="S21">
            <v>1164</v>
          </cell>
          <cell r="T21">
            <v>1298</v>
          </cell>
          <cell r="U21">
            <v>2085</v>
          </cell>
          <cell r="V21">
            <v>1934</v>
          </cell>
          <cell r="W21">
            <v>1662</v>
          </cell>
          <cell r="X21">
            <v>841</v>
          </cell>
          <cell r="Y21">
            <v>304</v>
          </cell>
          <cell r="Z21">
            <v>101</v>
          </cell>
          <cell r="AA21">
            <v>21</v>
          </cell>
        </row>
        <row r="22">
          <cell r="G22">
            <v>532</v>
          </cell>
          <cell r="H22">
            <v>572</v>
          </cell>
          <cell r="I22">
            <v>649</v>
          </cell>
          <cell r="J22">
            <v>656</v>
          </cell>
          <cell r="K22">
            <v>611</v>
          </cell>
          <cell r="L22">
            <v>518</v>
          </cell>
          <cell r="M22">
            <v>589</v>
          </cell>
          <cell r="N22">
            <v>651</v>
          </cell>
          <cell r="O22">
            <v>769</v>
          </cell>
          <cell r="P22">
            <v>946</v>
          </cell>
          <cell r="Q22">
            <v>942</v>
          </cell>
          <cell r="R22">
            <v>743</v>
          </cell>
          <cell r="S22">
            <v>672</v>
          </cell>
          <cell r="T22">
            <v>640</v>
          </cell>
          <cell r="U22">
            <v>996</v>
          </cell>
          <cell r="V22">
            <v>799</v>
          </cell>
          <cell r="W22">
            <v>642</v>
          </cell>
          <cell r="X22">
            <v>388</v>
          </cell>
          <cell r="Y22">
            <v>237</v>
          </cell>
          <cell r="Z22">
            <v>88</v>
          </cell>
          <cell r="AA22">
            <v>14</v>
          </cell>
        </row>
        <row r="23">
          <cell r="G23">
            <v>96</v>
          </cell>
          <cell r="H23">
            <v>179</v>
          </cell>
          <cell r="I23">
            <v>158</v>
          </cell>
          <cell r="J23">
            <v>196</v>
          </cell>
          <cell r="K23">
            <v>149</v>
          </cell>
          <cell r="L23">
            <v>120</v>
          </cell>
          <cell r="M23">
            <v>138</v>
          </cell>
          <cell r="N23">
            <v>198</v>
          </cell>
          <cell r="O23">
            <v>198</v>
          </cell>
          <cell r="P23">
            <v>291</v>
          </cell>
          <cell r="Q23">
            <v>298</v>
          </cell>
          <cell r="R23">
            <v>302</v>
          </cell>
          <cell r="S23">
            <v>379</v>
          </cell>
          <cell r="T23">
            <v>469</v>
          </cell>
          <cell r="U23">
            <v>635</v>
          </cell>
          <cell r="V23">
            <v>506</v>
          </cell>
          <cell r="W23">
            <v>444</v>
          </cell>
          <cell r="X23">
            <v>471</v>
          </cell>
          <cell r="Y23">
            <v>290</v>
          </cell>
          <cell r="Z23">
            <v>108</v>
          </cell>
          <cell r="AA23">
            <v>22</v>
          </cell>
        </row>
        <row r="24">
          <cell r="G24">
            <v>450</v>
          </cell>
          <cell r="H24">
            <v>565</v>
          </cell>
          <cell r="I24">
            <v>697</v>
          </cell>
          <cell r="J24">
            <v>739</v>
          </cell>
          <cell r="K24">
            <v>668</v>
          </cell>
          <cell r="L24">
            <v>553</v>
          </cell>
          <cell r="M24">
            <v>583</v>
          </cell>
          <cell r="N24">
            <v>701</v>
          </cell>
          <cell r="O24">
            <v>837</v>
          </cell>
          <cell r="P24">
            <v>1130</v>
          </cell>
          <cell r="Q24">
            <v>1072</v>
          </cell>
          <cell r="R24">
            <v>969</v>
          </cell>
          <cell r="S24">
            <v>1126</v>
          </cell>
          <cell r="T24">
            <v>1296</v>
          </cell>
          <cell r="U24">
            <v>1677</v>
          </cell>
          <cell r="V24">
            <v>1175</v>
          </cell>
          <cell r="W24">
            <v>926</v>
          </cell>
          <cell r="X24">
            <v>930</v>
          </cell>
          <cell r="Y24">
            <v>610</v>
          </cell>
          <cell r="Z24">
            <v>230</v>
          </cell>
          <cell r="AA24">
            <v>33</v>
          </cell>
        </row>
        <row r="25">
          <cell r="G25">
            <v>402</v>
          </cell>
          <cell r="H25">
            <v>565</v>
          </cell>
          <cell r="I25">
            <v>580</v>
          </cell>
          <cell r="J25">
            <v>627</v>
          </cell>
          <cell r="K25">
            <v>720</v>
          </cell>
          <cell r="L25">
            <v>620</v>
          </cell>
          <cell r="M25">
            <v>748</v>
          </cell>
          <cell r="N25">
            <v>813</v>
          </cell>
          <cell r="O25">
            <v>1013</v>
          </cell>
          <cell r="P25">
            <v>1203</v>
          </cell>
          <cell r="Q25">
            <v>1237</v>
          </cell>
          <cell r="R25">
            <v>1168</v>
          </cell>
          <cell r="S25">
            <v>1350</v>
          </cell>
          <cell r="T25">
            <v>1668</v>
          </cell>
          <cell r="U25">
            <v>2289</v>
          </cell>
          <cell r="V25">
            <v>1972</v>
          </cell>
          <cell r="W25">
            <v>1569</v>
          </cell>
          <cell r="X25">
            <v>1215</v>
          </cell>
          <cell r="Y25">
            <v>636</v>
          </cell>
          <cell r="Z25">
            <v>228</v>
          </cell>
          <cell r="AA25">
            <v>43</v>
          </cell>
        </row>
        <row r="26">
          <cell r="G26">
            <v>497</v>
          </cell>
          <cell r="H26">
            <v>649</v>
          </cell>
          <cell r="I26">
            <v>787</v>
          </cell>
          <cell r="J26">
            <v>909</v>
          </cell>
          <cell r="K26">
            <v>846</v>
          </cell>
          <cell r="L26">
            <v>785</v>
          </cell>
          <cell r="M26">
            <v>687</v>
          </cell>
          <cell r="N26">
            <v>885</v>
          </cell>
          <cell r="O26">
            <v>1100</v>
          </cell>
          <cell r="P26">
            <v>1515</v>
          </cell>
          <cell r="Q26">
            <v>1574</v>
          </cell>
          <cell r="R26">
            <v>1552</v>
          </cell>
          <cell r="S26">
            <v>1528</v>
          </cell>
          <cell r="T26">
            <v>1749</v>
          </cell>
          <cell r="U26">
            <v>2395</v>
          </cell>
          <cell r="V26">
            <v>2053</v>
          </cell>
          <cell r="W26">
            <v>1663</v>
          </cell>
          <cell r="X26">
            <v>1194</v>
          </cell>
          <cell r="Y26">
            <v>669</v>
          </cell>
          <cell r="Z26">
            <v>240</v>
          </cell>
          <cell r="AA26">
            <v>47</v>
          </cell>
        </row>
        <row r="27">
          <cell r="G27">
            <v>7406</v>
          </cell>
          <cell r="H27">
            <v>8874</v>
          </cell>
          <cell r="I27">
            <v>9553</v>
          </cell>
          <cell r="J27">
            <v>9329</v>
          </cell>
          <cell r="K27">
            <v>9809</v>
          </cell>
          <cell r="L27">
            <v>9176</v>
          </cell>
          <cell r="M27">
            <v>9817</v>
          </cell>
          <cell r="N27">
            <v>10971</v>
          </cell>
          <cell r="O27">
            <v>11964</v>
          </cell>
          <cell r="P27">
            <v>14100</v>
          </cell>
          <cell r="Q27">
            <v>13345</v>
          </cell>
          <cell r="R27">
            <v>10941</v>
          </cell>
          <cell r="S27">
            <v>10396</v>
          </cell>
          <cell r="T27">
            <v>9941</v>
          </cell>
          <cell r="U27">
            <v>12345</v>
          </cell>
          <cell r="V27">
            <v>9613</v>
          </cell>
          <cell r="W27">
            <v>6820</v>
          </cell>
          <cell r="X27">
            <v>4513</v>
          </cell>
          <cell r="Y27">
            <v>2443</v>
          </cell>
          <cell r="Z27">
            <v>806</v>
          </cell>
          <cell r="AA27">
            <v>133</v>
          </cell>
        </row>
        <row r="28">
          <cell r="G28">
            <v>115</v>
          </cell>
          <cell r="H28">
            <v>152</v>
          </cell>
          <cell r="I28">
            <v>257</v>
          </cell>
          <cell r="J28">
            <v>645</v>
          </cell>
          <cell r="K28">
            <v>230</v>
          </cell>
          <cell r="L28">
            <v>156</v>
          </cell>
          <cell r="M28">
            <v>157</v>
          </cell>
          <cell r="N28">
            <v>195</v>
          </cell>
          <cell r="O28">
            <v>237</v>
          </cell>
          <cell r="P28">
            <v>330</v>
          </cell>
          <cell r="Q28">
            <v>352</v>
          </cell>
          <cell r="R28">
            <v>349</v>
          </cell>
          <cell r="S28">
            <v>412</v>
          </cell>
          <cell r="T28">
            <v>452</v>
          </cell>
          <cell r="U28">
            <v>704</v>
          </cell>
          <cell r="V28">
            <v>688</v>
          </cell>
          <cell r="W28">
            <v>551</v>
          </cell>
          <cell r="X28">
            <v>472</v>
          </cell>
          <cell r="Y28">
            <v>266</v>
          </cell>
          <cell r="Z28">
            <v>103</v>
          </cell>
          <cell r="AA28">
            <v>28</v>
          </cell>
        </row>
        <row r="29">
          <cell r="G29">
            <v>2371</v>
          </cell>
          <cell r="H29">
            <v>3367</v>
          </cell>
          <cell r="I29">
            <v>3869</v>
          </cell>
          <cell r="J29">
            <v>3799</v>
          </cell>
          <cell r="K29">
            <v>3452</v>
          </cell>
          <cell r="L29">
            <v>2931</v>
          </cell>
          <cell r="M29">
            <v>3335</v>
          </cell>
          <cell r="N29">
            <v>4147</v>
          </cell>
          <cell r="O29">
            <v>4770</v>
          </cell>
          <cell r="P29">
            <v>6147</v>
          </cell>
          <cell r="Q29">
            <v>6010</v>
          </cell>
          <cell r="R29">
            <v>5205</v>
          </cell>
          <cell r="S29">
            <v>5635</v>
          </cell>
          <cell r="T29">
            <v>6283</v>
          </cell>
          <cell r="U29">
            <v>8002</v>
          </cell>
          <cell r="V29">
            <v>6166</v>
          </cell>
          <cell r="W29">
            <v>4734</v>
          </cell>
          <cell r="X29">
            <v>3674</v>
          </cell>
          <cell r="Y29">
            <v>2206</v>
          </cell>
          <cell r="Z29">
            <v>708</v>
          </cell>
          <cell r="AA29">
            <v>112</v>
          </cell>
        </row>
        <row r="30">
          <cell r="G30">
            <v>3521</v>
          </cell>
          <cell r="H30">
            <v>4601</v>
          </cell>
          <cell r="I30">
            <v>5336</v>
          </cell>
          <cell r="J30">
            <v>5452</v>
          </cell>
          <cell r="K30">
            <v>5024</v>
          </cell>
          <cell r="L30">
            <v>4236</v>
          </cell>
          <cell r="M30">
            <v>4859</v>
          </cell>
          <cell r="N30">
            <v>6147</v>
          </cell>
          <cell r="O30">
            <v>6967</v>
          </cell>
          <cell r="P30">
            <v>8572</v>
          </cell>
          <cell r="Q30">
            <v>8610</v>
          </cell>
          <cell r="R30">
            <v>7493</v>
          </cell>
          <cell r="S30">
            <v>8300</v>
          </cell>
          <cell r="T30">
            <v>9184</v>
          </cell>
          <cell r="U30">
            <v>11603</v>
          </cell>
          <cell r="V30">
            <v>9642</v>
          </cell>
          <cell r="W30">
            <v>7507</v>
          </cell>
          <cell r="X30">
            <v>5621</v>
          </cell>
          <cell r="Y30">
            <v>3138</v>
          </cell>
          <cell r="Z30">
            <v>1002</v>
          </cell>
          <cell r="AA30">
            <v>176</v>
          </cell>
        </row>
        <row r="31">
          <cell r="G31">
            <v>384</v>
          </cell>
          <cell r="H31">
            <v>542</v>
          </cell>
          <cell r="I31">
            <v>582</v>
          </cell>
          <cell r="J31">
            <v>615</v>
          </cell>
          <cell r="K31">
            <v>439</v>
          </cell>
          <cell r="L31">
            <v>418</v>
          </cell>
          <cell r="M31">
            <v>440</v>
          </cell>
          <cell r="N31">
            <v>654</v>
          </cell>
          <cell r="O31">
            <v>731</v>
          </cell>
          <cell r="P31">
            <v>904</v>
          </cell>
          <cell r="Q31">
            <v>807</v>
          </cell>
          <cell r="R31">
            <v>855</v>
          </cell>
          <cell r="S31">
            <v>1088</v>
          </cell>
          <cell r="T31">
            <v>1246</v>
          </cell>
          <cell r="U31">
            <v>1497</v>
          </cell>
          <cell r="V31">
            <v>1084</v>
          </cell>
          <cell r="W31">
            <v>943</v>
          </cell>
          <cell r="X31">
            <v>838</v>
          </cell>
          <cell r="Y31">
            <v>550</v>
          </cell>
          <cell r="Z31">
            <v>210</v>
          </cell>
          <cell r="AA31">
            <v>29</v>
          </cell>
        </row>
        <row r="32">
          <cell r="G32">
            <v>777</v>
          </cell>
          <cell r="H32">
            <v>1221</v>
          </cell>
          <cell r="I32">
            <v>1435</v>
          </cell>
          <cell r="J32">
            <v>1590</v>
          </cell>
          <cell r="K32">
            <v>1428</v>
          </cell>
          <cell r="L32">
            <v>1177</v>
          </cell>
          <cell r="M32">
            <v>1206</v>
          </cell>
          <cell r="N32">
            <v>1572</v>
          </cell>
          <cell r="O32">
            <v>1721</v>
          </cell>
          <cell r="P32">
            <v>2495</v>
          </cell>
          <cell r="Q32">
            <v>2599</v>
          </cell>
          <cell r="R32">
            <v>2292</v>
          </cell>
          <cell r="S32">
            <v>2362</v>
          </cell>
          <cell r="T32">
            <v>2635</v>
          </cell>
          <cell r="U32">
            <v>3419</v>
          </cell>
          <cell r="V32">
            <v>2720</v>
          </cell>
          <cell r="W32">
            <v>2266</v>
          </cell>
          <cell r="X32">
            <v>1698</v>
          </cell>
          <cell r="Y32">
            <v>919</v>
          </cell>
          <cell r="Z32">
            <v>337</v>
          </cell>
          <cell r="AA32">
            <v>55</v>
          </cell>
        </row>
        <row r="33">
          <cell r="G33">
            <v>154</v>
          </cell>
          <cell r="H33">
            <v>226</v>
          </cell>
          <cell r="I33">
            <v>279</v>
          </cell>
          <cell r="J33">
            <v>262</v>
          </cell>
          <cell r="K33">
            <v>253</v>
          </cell>
          <cell r="L33">
            <v>194</v>
          </cell>
          <cell r="M33">
            <v>241</v>
          </cell>
          <cell r="N33">
            <v>287</v>
          </cell>
          <cell r="O33">
            <v>324</v>
          </cell>
          <cell r="P33">
            <v>436</v>
          </cell>
          <cell r="Q33">
            <v>394</v>
          </cell>
          <cell r="R33">
            <v>423</v>
          </cell>
          <cell r="S33">
            <v>609</v>
          </cell>
          <cell r="T33">
            <v>726</v>
          </cell>
          <cell r="U33">
            <v>910</v>
          </cell>
          <cell r="V33">
            <v>618</v>
          </cell>
          <cell r="W33">
            <v>562</v>
          </cell>
          <cell r="X33">
            <v>645</v>
          </cell>
          <cell r="Y33">
            <v>418</v>
          </cell>
          <cell r="Z33">
            <v>159</v>
          </cell>
          <cell r="AA33">
            <v>26</v>
          </cell>
        </row>
        <row r="34">
          <cell r="F34">
            <v>48860</v>
          </cell>
          <cell r="G34">
            <v>1614</v>
          </cell>
          <cell r="H34">
            <v>1898</v>
          </cell>
          <cell r="I34">
            <v>2158</v>
          </cell>
          <cell r="J34">
            <v>2134</v>
          </cell>
          <cell r="K34">
            <v>1844</v>
          </cell>
          <cell r="L34">
            <v>1835</v>
          </cell>
          <cell r="M34">
            <v>1960</v>
          </cell>
          <cell r="N34">
            <v>2441</v>
          </cell>
          <cell r="O34">
            <v>2631</v>
          </cell>
          <cell r="P34">
            <v>3367</v>
          </cell>
          <cell r="Q34">
            <v>3037</v>
          </cell>
          <cell r="R34">
            <v>2724</v>
          </cell>
          <cell r="S34">
            <v>3232</v>
          </cell>
          <cell r="T34">
            <v>3570</v>
          </cell>
          <cell r="U34">
            <v>4342</v>
          </cell>
          <cell r="V34">
            <v>3236</v>
          </cell>
          <cell r="W34">
            <v>2536</v>
          </cell>
          <cell r="X34">
            <v>2267</v>
          </cell>
          <cell r="Y34">
            <v>1428</v>
          </cell>
          <cell r="Z34">
            <v>532</v>
          </cell>
          <cell r="AA34">
            <v>74</v>
          </cell>
        </row>
        <row r="35">
          <cell r="F35">
            <v>32182</v>
          </cell>
          <cell r="G35">
            <v>814</v>
          </cell>
          <cell r="H35">
            <v>1101</v>
          </cell>
          <cell r="I35">
            <v>1275</v>
          </cell>
          <cell r="J35">
            <v>1327</v>
          </cell>
          <cell r="K35">
            <v>1031</v>
          </cell>
          <cell r="L35">
            <v>964</v>
          </cell>
          <cell r="M35">
            <v>1079</v>
          </cell>
          <cell r="N35">
            <v>1283</v>
          </cell>
          <cell r="O35">
            <v>1571</v>
          </cell>
          <cell r="P35">
            <v>1855</v>
          </cell>
          <cell r="Q35">
            <v>1726</v>
          </cell>
          <cell r="R35">
            <v>1625</v>
          </cell>
          <cell r="S35">
            <v>2167</v>
          </cell>
          <cell r="T35">
            <v>2644</v>
          </cell>
          <cell r="U35">
            <v>3236</v>
          </cell>
          <cell r="V35">
            <v>2427</v>
          </cell>
          <cell r="W35">
            <v>2058</v>
          </cell>
          <cell r="X35">
            <v>2103</v>
          </cell>
          <cell r="Y35">
            <v>1332</v>
          </cell>
          <cell r="Z35">
            <v>480</v>
          </cell>
          <cell r="AA35">
            <v>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114B-B835-4F51-A491-84B1FF55DD3D}">
  <sheetPr transitionEvaluation="1"/>
  <dimension ref="A1:AA63"/>
  <sheetViews>
    <sheetView tabSelected="1" view="pageBreakPreview" zoomScale="90" zoomScaleNormal="50" zoomScaleSheetLayoutView="90" workbookViewId="0">
      <selection activeCell="J2" sqref="J2"/>
    </sheetView>
  </sheetViews>
  <sheetFormatPr defaultColWidth="7.58203125" defaultRowHeight="15" customHeight="1" x14ac:dyDescent="0.2"/>
  <cols>
    <col min="1" max="1" width="1" style="7" customWidth="1"/>
    <col min="2" max="2" width="12.6640625" style="6" customWidth="1"/>
    <col min="3" max="3" width="8.83203125" style="6" customWidth="1"/>
    <col min="4" max="12" width="8.4140625" style="6" customWidth="1"/>
    <col min="13" max="14" width="3.58203125" style="6" customWidth="1"/>
    <col min="15" max="22" width="7.9140625" style="6" customWidth="1"/>
    <col min="23" max="25" width="7.25" style="6" customWidth="1"/>
    <col min="26" max="26" width="0.83203125" style="7" customWidth="1"/>
    <col min="27" max="27" width="12.4140625" style="6" customWidth="1"/>
    <col min="28" max="15929" width="7.33203125" style="7" customWidth="1"/>
    <col min="15930" max="16384" width="7.58203125" style="7"/>
  </cols>
  <sheetData>
    <row r="1" spans="1:27" ht="28.5" customHeight="1" x14ac:dyDescent="0.2">
      <c r="A1" s="1" t="s">
        <v>17</v>
      </c>
      <c r="B1" s="1"/>
      <c r="O1" s="1" t="s">
        <v>18</v>
      </c>
    </row>
    <row r="2" spans="1:27" s="3" customFormat="1" ht="15" customHeight="1" x14ac:dyDescent="0.2">
      <c r="A2" s="1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4"/>
      <c r="Z2" s="14"/>
      <c r="AA2" s="15" t="s">
        <v>20</v>
      </c>
    </row>
    <row r="3" spans="1:27" ht="25" customHeight="1" x14ac:dyDescent="0.2">
      <c r="A3" s="16" t="s">
        <v>21</v>
      </c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  <c r="O3" s="22"/>
      <c r="P3" s="23"/>
      <c r="Q3" s="19"/>
      <c r="R3" s="19"/>
      <c r="S3" s="19"/>
      <c r="T3" s="19"/>
      <c r="U3" s="19"/>
      <c r="V3" s="24"/>
      <c r="W3" s="25"/>
      <c r="X3" s="18"/>
      <c r="Y3" s="26"/>
      <c r="Z3" s="27" t="str">
        <f>A3</f>
        <v>保　健　所</v>
      </c>
      <c r="AA3" s="17"/>
    </row>
    <row r="4" spans="1:27" s="42" customFormat="1" ht="25" customHeight="1" x14ac:dyDescent="0.2">
      <c r="A4" s="28" t="s">
        <v>22</v>
      </c>
      <c r="B4" s="29"/>
      <c r="C4" s="30" t="s">
        <v>0</v>
      </c>
      <c r="D4" s="31" t="s">
        <v>23</v>
      </c>
      <c r="E4" s="31" t="s">
        <v>2</v>
      </c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8</v>
      </c>
      <c r="L4" s="31" t="s">
        <v>9</v>
      </c>
      <c r="M4" s="32"/>
      <c r="N4" s="33"/>
      <c r="O4" s="34" t="s">
        <v>10</v>
      </c>
      <c r="P4" s="35" t="s">
        <v>11</v>
      </c>
      <c r="Q4" s="31" t="s">
        <v>12</v>
      </c>
      <c r="R4" s="31" t="s">
        <v>13</v>
      </c>
      <c r="S4" s="31" t="s">
        <v>14</v>
      </c>
      <c r="T4" s="31" t="s">
        <v>15</v>
      </c>
      <c r="U4" s="31" t="s">
        <v>16</v>
      </c>
      <c r="V4" s="36" t="s">
        <v>24</v>
      </c>
      <c r="W4" s="37"/>
      <c r="X4" s="38" t="s">
        <v>25</v>
      </c>
      <c r="Y4" s="39"/>
      <c r="Z4" s="40" t="str">
        <f>A4</f>
        <v>市　　　町</v>
      </c>
      <c r="AA4" s="41"/>
    </row>
    <row r="5" spans="1:27" ht="25" customHeight="1" x14ac:dyDescent="0.2">
      <c r="A5" s="43" t="s">
        <v>26</v>
      </c>
      <c r="B5" s="44"/>
      <c r="C5" s="45"/>
      <c r="D5" s="46"/>
      <c r="E5" s="47"/>
      <c r="F5" s="47"/>
      <c r="G5" s="47"/>
      <c r="H5" s="47"/>
      <c r="I5" s="47"/>
      <c r="J5" s="47"/>
      <c r="K5" s="47"/>
      <c r="L5" s="46"/>
      <c r="M5" s="48"/>
      <c r="N5" s="49"/>
      <c r="O5" s="50"/>
      <c r="P5" s="51"/>
      <c r="Q5" s="46"/>
      <c r="R5" s="46"/>
      <c r="S5" s="46"/>
      <c r="T5" s="46"/>
      <c r="U5" s="46"/>
      <c r="V5" s="52"/>
      <c r="W5" s="9" t="s">
        <v>27</v>
      </c>
      <c r="X5" s="8" t="s">
        <v>28</v>
      </c>
      <c r="Y5" s="10" t="s">
        <v>29</v>
      </c>
      <c r="Z5" s="53" t="str">
        <f>A5</f>
        <v>保健医療圏</v>
      </c>
      <c r="AA5" s="54"/>
    </row>
    <row r="6" spans="1:27" s="3" customFormat="1" ht="31.4" customHeight="1" x14ac:dyDescent="0.2">
      <c r="A6" s="11" t="s">
        <v>30</v>
      </c>
      <c r="B6" s="55"/>
      <c r="C6" s="56">
        <f t="shared" ref="C6:L6" si="0">SUM(C8,C18,C20,C22,C37,C42,C51)</f>
        <v>2715875</v>
      </c>
      <c r="D6" s="56">
        <f t="shared" si="0"/>
        <v>96725</v>
      </c>
      <c r="E6" s="56">
        <f t="shared" si="0"/>
        <v>116102</v>
      </c>
      <c r="F6" s="56">
        <f t="shared" si="0"/>
        <v>125944</v>
      </c>
      <c r="G6" s="56">
        <f t="shared" si="0"/>
        <v>126612</v>
      </c>
      <c r="H6" s="56">
        <f t="shared" si="0"/>
        <v>127673</v>
      </c>
      <c r="I6" s="56">
        <f t="shared" si="0"/>
        <v>124192</v>
      </c>
      <c r="J6" s="56">
        <f t="shared" si="0"/>
        <v>129851</v>
      </c>
      <c r="K6" s="56">
        <f t="shared" si="0"/>
        <v>149666</v>
      </c>
      <c r="L6" s="57">
        <f t="shared" si="0"/>
        <v>166407</v>
      </c>
      <c r="M6" s="58"/>
      <c r="N6" s="59"/>
      <c r="O6" s="56">
        <f t="shared" ref="O6:Y6" si="1">SUM(O8,O18,O20,O22,O37,O42,O51)</f>
        <v>205452</v>
      </c>
      <c r="P6" s="56">
        <f t="shared" si="1"/>
        <v>202859</v>
      </c>
      <c r="Q6" s="56">
        <f t="shared" si="1"/>
        <v>166478</v>
      </c>
      <c r="R6" s="56">
        <f t="shared" si="1"/>
        <v>158790</v>
      </c>
      <c r="S6" s="56">
        <f t="shared" si="1"/>
        <v>162977</v>
      </c>
      <c r="T6" s="56">
        <f t="shared" si="1"/>
        <v>206861</v>
      </c>
      <c r="U6" s="56">
        <f t="shared" si="1"/>
        <v>168072</v>
      </c>
      <c r="V6" s="56">
        <f t="shared" si="1"/>
        <v>281214</v>
      </c>
      <c r="W6" s="60">
        <f t="shared" si="1"/>
        <v>338771</v>
      </c>
      <c r="X6" s="56">
        <f t="shared" si="1"/>
        <v>1557980</v>
      </c>
      <c r="Y6" s="57">
        <f t="shared" si="1"/>
        <v>819124</v>
      </c>
      <c r="Z6" s="11" t="s">
        <v>30</v>
      </c>
      <c r="AA6" s="61"/>
    </row>
    <row r="7" spans="1:27" s="42" customFormat="1" ht="9.5" customHeight="1" x14ac:dyDescent="0.2">
      <c r="A7" s="6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5"/>
      <c r="M7" s="66"/>
      <c r="N7" s="65"/>
      <c r="O7" s="64"/>
      <c r="P7" s="64"/>
      <c r="Q7" s="64"/>
      <c r="R7" s="64"/>
      <c r="S7" s="64"/>
      <c r="T7" s="64"/>
      <c r="U7" s="64"/>
      <c r="V7" s="64"/>
      <c r="W7" s="66"/>
      <c r="X7" s="64"/>
      <c r="Y7" s="65"/>
      <c r="Z7" s="67"/>
      <c r="AA7" s="68" t="str">
        <f t="shared" ref="AA7:AA40" si="2">B7</f>
        <v/>
      </c>
    </row>
    <row r="8" spans="1:27" s="42" customFormat="1" ht="14" customHeight="1" x14ac:dyDescent="0.2">
      <c r="A8" s="62"/>
      <c r="B8" s="69" t="s">
        <v>31</v>
      </c>
      <c r="C8" s="64">
        <f t="shared" ref="C8:L8" si="3">SUM(C9:C16)</f>
        <v>1164745</v>
      </c>
      <c r="D8" s="64">
        <f t="shared" si="3"/>
        <v>44477</v>
      </c>
      <c r="E8" s="64">
        <f t="shared" si="3"/>
        <v>51961</v>
      </c>
      <c r="F8" s="64">
        <f t="shared" si="3"/>
        <v>55979</v>
      </c>
      <c r="G8" s="64">
        <f t="shared" si="3"/>
        <v>55801</v>
      </c>
      <c r="H8" s="64">
        <f t="shared" si="3"/>
        <v>58671</v>
      </c>
      <c r="I8" s="64">
        <f t="shared" si="3"/>
        <v>59677</v>
      </c>
      <c r="J8" s="64">
        <f t="shared" si="3"/>
        <v>60803</v>
      </c>
      <c r="K8" s="64">
        <f t="shared" si="3"/>
        <v>68402</v>
      </c>
      <c r="L8" s="65">
        <f t="shared" si="3"/>
        <v>76167</v>
      </c>
      <c r="M8" s="66"/>
      <c r="N8" s="65"/>
      <c r="O8" s="64">
        <f t="shared" ref="O8:Y8" si="4">SUM(O9:O16)</f>
        <v>94125</v>
      </c>
      <c r="P8" s="64">
        <f t="shared" si="4"/>
        <v>93456</v>
      </c>
      <c r="Q8" s="64">
        <f t="shared" si="4"/>
        <v>74086</v>
      </c>
      <c r="R8" s="64">
        <f t="shared" si="4"/>
        <v>65391</v>
      </c>
      <c r="S8" s="64">
        <f t="shared" si="4"/>
        <v>62908</v>
      </c>
      <c r="T8" s="64">
        <f t="shared" si="4"/>
        <v>79092</v>
      </c>
      <c r="U8" s="64">
        <f t="shared" si="4"/>
        <v>64412</v>
      </c>
      <c r="V8" s="64">
        <f t="shared" si="4"/>
        <v>99337</v>
      </c>
      <c r="W8" s="66">
        <f t="shared" si="4"/>
        <v>152417</v>
      </c>
      <c r="X8" s="64">
        <f t="shared" si="4"/>
        <v>706579</v>
      </c>
      <c r="Y8" s="65">
        <f t="shared" si="4"/>
        <v>305749</v>
      </c>
      <c r="Z8" s="67"/>
      <c r="AA8" s="68" t="str">
        <f t="shared" si="2"/>
        <v>広島市</v>
      </c>
    </row>
    <row r="9" spans="1:27" s="42" customFormat="1" ht="14" customHeight="1" x14ac:dyDescent="0.2">
      <c r="A9" s="62"/>
      <c r="B9" s="69" t="s">
        <v>32</v>
      </c>
      <c r="C9" s="64">
        <f t="shared" ref="C9:C16" si="5">SUM(D9:L9,O9:V9)</f>
        <v>132044</v>
      </c>
      <c r="D9" s="64">
        <f>'[1]データシート 付録８-9'!G6</f>
        <v>4632</v>
      </c>
      <c r="E9" s="64">
        <f>'[1]データシート 付録８-9'!H6</f>
        <v>4971</v>
      </c>
      <c r="F9" s="64">
        <f>'[1]データシート 付録８-9'!I6</f>
        <v>4690</v>
      </c>
      <c r="G9" s="64">
        <f>'[1]データシート 付録８-9'!J6</f>
        <v>4843</v>
      </c>
      <c r="H9" s="64">
        <f>'[1]データシート 付録８-9'!K6</f>
        <v>6858</v>
      </c>
      <c r="I9" s="64">
        <f>'[1]データシート 付録８-9'!L6</f>
        <v>8624</v>
      </c>
      <c r="J9" s="64">
        <f>'[1]データシート 付録８-9'!M6</f>
        <v>8249</v>
      </c>
      <c r="K9" s="64">
        <f>'[1]データシート 付録８-9'!N6</f>
        <v>8590</v>
      </c>
      <c r="L9" s="65">
        <f>'[1]データシート 付録８-9'!O6</f>
        <v>9128</v>
      </c>
      <c r="M9" s="66"/>
      <c r="N9" s="65"/>
      <c r="O9" s="64">
        <f>'[1]データシート 付録８-9'!P6</f>
        <v>10757</v>
      </c>
      <c r="P9" s="64">
        <f>'[1]データシート 付録８-9'!Q6</f>
        <v>10913</v>
      </c>
      <c r="Q9" s="64">
        <f>'[1]データシート 付録８-9'!R6</f>
        <v>8497</v>
      </c>
      <c r="R9" s="64">
        <f>'[1]データシート 付録８-9'!S6</f>
        <v>7655</v>
      </c>
      <c r="S9" s="64">
        <f>'[1]データシート 付録８-9'!T6</f>
        <v>7114</v>
      </c>
      <c r="T9" s="64">
        <f>'[1]データシート 付録８-9'!U6</f>
        <v>8619</v>
      </c>
      <c r="U9" s="64">
        <f>'[1]データシート 付録８-9'!V6</f>
        <v>6785</v>
      </c>
      <c r="V9" s="64">
        <f>SUM('[1]データシート 付録８-9'!W6:AA6)</f>
        <v>11119</v>
      </c>
      <c r="W9" s="66">
        <f t="shared" ref="W9:W16" si="6">SUM(D9:F9)</f>
        <v>14293</v>
      </c>
      <c r="X9" s="64">
        <f t="shared" ref="X9:X16" si="7">SUM(G9:L9,O9:R9)</f>
        <v>84114</v>
      </c>
      <c r="Y9" s="65">
        <f t="shared" ref="Y9:Y16" si="8">SUM(S9:V9)</f>
        <v>33637</v>
      </c>
      <c r="Z9" s="67"/>
      <c r="AA9" s="68" t="str">
        <f t="shared" si="2"/>
        <v>　　中区</v>
      </c>
    </row>
    <row r="10" spans="1:27" s="42" customFormat="1" ht="14" customHeight="1" x14ac:dyDescent="0.2">
      <c r="A10" s="62"/>
      <c r="B10" s="69" t="s">
        <v>33</v>
      </c>
      <c r="C10" s="64">
        <f t="shared" si="5"/>
        <v>116660</v>
      </c>
      <c r="D10" s="64">
        <f>'[1]データシート 付録８-9'!G7</f>
        <v>4453</v>
      </c>
      <c r="E10" s="64">
        <f>'[1]データシート 付録８-9'!H7</f>
        <v>5255</v>
      </c>
      <c r="F10" s="64">
        <f>'[1]データシート 付録８-9'!I7</f>
        <v>5606</v>
      </c>
      <c r="G10" s="64">
        <f>'[1]データシート 付録８-9'!J7</f>
        <v>5537</v>
      </c>
      <c r="H10" s="64">
        <f>'[1]データシート 付録８-9'!K7</f>
        <v>5523</v>
      </c>
      <c r="I10" s="64">
        <f>'[1]データシート 付録８-9'!L7</f>
        <v>5569</v>
      </c>
      <c r="J10" s="64">
        <f>'[1]データシート 付録８-9'!M7</f>
        <v>5662</v>
      </c>
      <c r="K10" s="64">
        <f>'[1]データシート 付録８-9'!N7</f>
        <v>6687</v>
      </c>
      <c r="L10" s="65">
        <f>'[1]データシート 付録８-9'!O7</f>
        <v>7416</v>
      </c>
      <c r="M10" s="66"/>
      <c r="N10" s="65"/>
      <c r="O10" s="64">
        <f>'[1]データシート 付録８-9'!P7</f>
        <v>8913</v>
      </c>
      <c r="P10" s="64">
        <f>'[1]データシート 付録８-9'!Q7</f>
        <v>9238</v>
      </c>
      <c r="Q10" s="64">
        <f>'[1]データシート 付録８-9'!R7</f>
        <v>8048</v>
      </c>
      <c r="R10" s="64">
        <f>'[1]データシート 付録８-9'!S7</f>
        <v>6998</v>
      </c>
      <c r="S10" s="64">
        <f>'[1]データシート 付録８-9'!T7</f>
        <v>6583</v>
      </c>
      <c r="T10" s="64">
        <f>'[1]データシート 付録８-9'!U7</f>
        <v>7889</v>
      </c>
      <c r="U10" s="64">
        <f>'[1]データシート 付録８-9'!V7</f>
        <v>6715</v>
      </c>
      <c r="V10" s="64">
        <f>SUM('[1]データシート 付録８-9'!W7:AA7)</f>
        <v>10568</v>
      </c>
      <c r="W10" s="66">
        <f t="shared" si="6"/>
        <v>15314</v>
      </c>
      <c r="X10" s="64">
        <f t="shared" si="7"/>
        <v>69591</v>
      </c>
      <c r="Y10" s="65">
        <f t="shared" si="8"/>
        <v>31755</v>
      </c>
      <c r="Z10" s="67"/>
      <c r="AA10" s="68" t="str">
        <f t="shared" si="2"/>
        <v>　　東区</v>
      </c>
    </row>
    <row r="11" spans="1:27" s="42" customFormat="1" ht="14" customHeight="1" x14ac:dyDescent="0.2">
      <c r="A11" s="62"/>
      <c r="B11" s="69" t="s">
        <v>34</v>
      </c>
      <c r="C11" s="64">
        <f t="shared" si="5"/>
        <v>139049</v>
      </c>
      <c r="D11" s="64">
        <f>'[1]データシート 付録８-9'!G8</f>
        <v>5179</v>
      </c>
      <c r="E11" s="64">
        <f>'[1]データシート 付録８-9'!H8</f>
        <v>6094</v>
      </c>
      <c r="F11" s="64">
        <f>'[1]データシート 付録８-9'!I8</f>
        <v>6437</v>
      </c>
      <c r="G11" s="64">
        <f>'[1]データシート 付録８-9'!J8</f>
        <v>6571</v>
      </c>
      <c r="H11" s="64">
        <f>'[1]データシート 付録８-9'!K8</f>
        <v>7494</v>
      </c>
      <c r="I11" s="64">
        <f>'[1]データシート 付録８-9'!L8</f>
        <v>7504</v>
      </c>
      <c r="J11" s="64">
        <f>'[1]データシート 付録８-9'!M8</f>
        <v>7404</v>
      </c>
      <c r="K11" s="64">
        <f>'[1]データシート 付録８-9'!N8</f>
        <v>8248</v>
      </c>
      <c r="L11" s="65">
        <f>'[1]データシート 付録８-9'!O8</f>
        <v>9166</v>
      </c>
      <c r="M11" s="66"/>
      <c r="N11" s="65"/>
      <c r="O11" s="64">
        <f>'[1]データシート 付録８-9'!P8</f>
        <v>11521</v>
      </c>
      <c r="P11" s="64">
        <f>'[1]データシート 付録８-9'!Q8</f>
        <v>11304</v>
      </c>
      <c r="Q11" s="64">
        <f>'[1]データシート 付録８-9'!R8</f>
        <v>9099</v>
      </c>
      <c r="R11" s="64">
        <f>'[1]データシート 付録８-9'!S8</f>
        <v>8007</v>
      </c>
      <c r="S11" s="64">
        <f>'[1]データシート 付録８-9'!T8</f>
        <v>7311</v>
      </c>
      <c r="T11" s="64">
        <f>'[1]データシート 付録８-9'!U8</f>
        <v>8783</v>
      </c>
      <c r="U11" s="64">
        <f>'[1]データシート 付録８-9'!V8</f>
        <v>7316</v>
      </c>
      <c r="V11" s="64">
        <f>SUM('[1]データシート 付録８-9'!W8:AA8)</f>
        <v>11611</v>
      </c>
      <c r="W11" s="66">
        <f t="shared" si="6"/>
        <v>17710</v>
      </c>
      <c r="X11" s="64">
        <f t="shared" si="7"/>
        <v>86318</v>
      </c>
      <c r="Y11" s="65">
        <f t="shared" si="8"/>
        <v>35021</v>
      </c>
      <c r="Z11" s="67"/>
      <c r="AA11" s="68" t="str">
        <f t="shared" si="2"/>
        <v>　　南区</v>
      </c>
    </row>
    <row r="12" spans="1:27" s="42" customFormat="1" ht="14" customHeight="1" x14ac:dyDescent="0.2">
      <c r="A12" s="62"/>
      <c r="B12" s="69" t="s">
        <v>35</v>
      </c>
      <c r="C12" s="64">
        <f t="shared" si="5"/>
        <v>182664</v>
      </c>
      <c r="D12" s="64">
        <f>'[1]データシート 付録８-9'!G9</f>
        <v>6861</v>
      </c>
      <c r="E12" s="64">
        <f>'[1]データシート 付録８-9'!H9</f>
        <v>7731</v>
      </c>
      <c r="F12" s="64">
        <f>'[1]データシート 付録８-9'!I9</f>
        <v>8459</v>
      </c>
      <c r="G12" s="64">
        <f>'[1]データシート 付録８-9'!J9</f>
        <v>8395</v>
      </c>
      <c r="H12" s="64">
        <f>'[1]データシート 付録８-9'!K9</f>
        <v>9344</v>
      </c>
      <c r="I12" s="64">
        <f>'[1]データシート 付録８-9'!L9</f>
        <v>10382</v>
      </c>
      <c r="J12" s="64">
        <f>'[1]データシート 付録８-9'!M9</f>
        <v>10306</v>
      </c>
      <c r="K12" s="64">
        <f>'[1]データシート 付録８-9'!N9</f>
        <v>11345</v>
      </c>
      <c r="L12" s="65">
        <f>'[1]データシート 付録８-9'!O9</f>
        <v>12409</v>
      </c>
      <c r="M12" s="66"/>
      <c r="N12" s="65"/>
      <c r="O12" s="64">
        <f>'[1]データシート 付録８-9'!P9</f>
        <v>15118</v>
      </c>
      <c r="P12" s="64">
        <f>'[1]データシート 付録８-9'!Q9</f>
        <v>14997</v>
      </c>
      <c r="Q12" s="64">
        <f>'[1]データシート 付録８-9'!R9</f>
        <v>12409</v>
      </c>
      <c r="R12" s="64">
        <f>'[1]データシート 付録８-9'!S9</f>
        <v>10465</v>
      </c>
      <c r="S12" s="64">
        <f>'[1]データシート 付録８-9'!T9</f>
        <v>9778</v>
      </c>
      <c r="T12" s="64">
        <f>'[1]データシート 付録８-9'!U9</f>
        <v>11434</v>
      </c>
      <c r="U12" s="64">
        <f>'[1]データシート 付録８-9'!V9</f>
        <v>8908</v>
      </c>
      <c r="V12" s="64">
        <f>SUM('[1]データシート 付録８-9'!W9:AA9)</f>
        <v>14323</v>
      </c>
      <c r="W12" s="66">
        <f t="shared" si="6"/>
        <v>23051</v>
      </c>
      <c r="X12" s="64">
        <f t="shared" si="7"/>
        <v>115170</v>
      </c>
      <c r="Y12" s="65">
        <f t="shared" si="8"/>
        <v>44443</v>
      </c>
      <c r="Z12" s="70"/>
      <c r="AA12" s="68" t="str">
        <f t="shared" si="2"/>
        <v>　　西区</v>
      </c>
    </row>
    <row r="13" spans="1:27" s="42" customFormat="1" ht="14" customHeight="1" x14ac:dyDescent="0.2">
      <c r="A13" s="62"/>
      <c r="B13" s="69" t="s">
        <v>36</v>
      </c>
      <c r="C13" s="64">
        <f t="shared" si="5"/>
        <v>241512</v>
      </c>
      <c r="D13" s="64">
        <f>'[1]データシート 付録８-9'!G10</f>
        <v>10878</v>
      </c>
      <c r="E13" s="64">
        <f>'[1]データシート 付録８-9'!H10</f>
        <v>12672</v>
      </c>
      <c r="F13" s="64">
        <f>'[1]データシート 付録８-9'!I10</f>
        <v>13863</v>
      </c>
      <c r="G13" s="64">
        <f>'[1]データシート 付録８-9'!J10</f>
        <v>13459</v>
      </c>
      <c r="H13" s="64">
        <f>'[1]データシート 付録８-9'!K10</f>
        <v>13172</v>
      </c>
      <c r="I13" s="64">
        <f>'[1]データシート 付録８-9'!L10</f>
        <v>12895</v>
      </c>
      <c r="J13" s="64">
        <f>'[1]データシート 付録８-9'!M10</f>
        <v>12965</v>
      </c>
      <c r="K13" s="64">
        <f>'[1]データシート 付録８-9'!N10</f>
        <v>14694</v>
      </c>
      <c r="L13" s="65">
        <f>'[1]データシート 付録８-9'!O10</f>
        <v>16767</v>
      </c>
      <c r="M13" s="66"/>
      <c r="N13" s="65"/>
      <c r="O13" s="64">
        <f>'[1]データシート 付録８-9'!P10</f>
        <v>21206</v>
      </c>
      <c r="P13" s="64">
        <f>'[1]データシート 付録８-9'!Q10</f>
        <v>20573</v>
      </c>
      <c r="Q13" s="64">
        <f>'[1]データシート 付録８-9'!R10</f>
        <v>14348</v>
      </c>
      <c r="R13" s="64">
        <f>'[1]データシート 付録８-9'!S10</f>
        <v>11419</v>
      </c>
      <c r="S13" s="64">
        <f>'[1]データシート 付録８-9'!T10</f>
        <v>10282</v>
      </c>
      <c r="T13" s="64">
        <f>'[1]データシート 付録８-9'!U10</f>
        <v>13571</v>
      </c>
      <c r="U13" s="64">
        <f>'[1]データシート 付録８-9'!V10</f>
        <v>11614</v>
      </c>
      <c r="V13" s="64">
        <f>SUM('[1]データシート 付録８-9'!W10:AA10)</f>
        <v>17134</v>
      </c>
      <c r="W13" s="66">
        <f t="shared" si="6"/>
        <v>37413</v>
      </c>
      <c r="X13" s="64">
        <f t="shared" si="7"/>
        <v>151498</v>
      </c>
      <c r="Y13" s="65">
        <f t="shared" si="8"/>
        <v>52601</v>
      </c>
      <c r="Z13" s="70"/>
      <c r="AA13" s="68" t="str">
        <f t="shared" si="2"/>
        <v>　　安佐南区</v>
      </c>
    </row>
    <row r="14" spans="1:27" s="42" customFormat="1" ht="14" customHeight="1" x14ac:dyDescent="0.2">
      <c r="A14" s="62"/>
      <c r="B14" s="69" t="s">
        <v>37</v>
      </c>
      <c r="C14" s="64">
        <f t="shared" si="5"/>
        <v>137435</v>
      </c>
      <c r="D14" s="64">
        <f>'[1]データシート 付録８-9'!G11</f>
        <v>3969</v>
      </c>
      <c r="E14" s="64">
        <f>'[1]データシート 付録８-9'!H11</f>
        <v>5139</v>
      </c>
      <c r="F14" s="64">
        <f>'[1]データシート 付録８-9'!I11</f>
        <v>6121</v>
      </c>
      <c r="G14" s="64">
        <f>'[1]データシート 付録８-9'!J11</f>
        <v>6344</v>
      </c>
      <c r="H14" s="64">
        <f>'[1]データシート 付録８-9'!K11</f>
        <v>5883</v>
      </c>
      <c r="I14" s="64">
        <f>'[1]データシート 付録８-9'!L11</f>
        <v>4933</v>
      </c>
      <c r="J14" s="64">
        <f>'[1]データシート 付録８-9'!M11</f>
        <v>5367</v>
      </c>
      <c r="K14" s="64">
        <f>'[1]データシート 付録８-9'!N11</f>
        <v>6595</v>
      </c>
      <c r="L14" s="65">
        <f>'[1]データシート 付録８-9'!O11</f>
        <v>7563</v>
      </c>
      <c r="M14" s="66"/>
      <c r="N14" s="65"/>
      <c r="O14" s="64">
        <f>'[1]データシート 付録８-9'!P11</f>
        <v>10099</v>
      </c>
      <c r="P14" s="64">
        <f>'[1]データシート 付録８-9'!Q11</f>
        <v>10242</v>
      </c>
      <c r="Q14" s="64">
        <f>'[1]データシート 付録８-9'!R11</f>
        <v>8235</v>
      </c>
      <c r="R14" s="64">
        <f>'[1]データシート 付録８-9'!S11</f>
        <v>8414</v>
      </c>
      <c r="S14" s="64">
        <f>'[1]データシート 付録８-9'!T11</f>
        <v>9402</v>
      </c>
      <c r="T14" s="64">
        <f>'[1]データシート 付録８-9'!U11</f>
        <v>12855</v>
      </c>
      <c r="U14" s="64">
        <f>'[1]データシート 付録８-9'!V11</f>
        <v>10640</v>
      </c>
      <c r="V14" s="64">
        <f>SUM('[1]データシート 付録８-9'!W11:AA11)</f>
        <v>15634</v>
      </c>
      <c r="W14" s="66">
        <f t="shared" si="6"/>
        <v>15229</v>
      </c>
      <c r="X14" s="64">
        <f t="shared" si="7"/>
        <v>73675</v>
      </c>
      <c r="Y14" s="65">
        <f t="shared" si="8"/>
        <v>48531</v>
      </c>
      <c r="Z14" s="70"/>
      <c r="AA14" s="68" t="str">
        <f t="shared" si="2"/>
        <v>　　安佐北区</v>
      </c>
    </row>
    <row r="15" spans="1:27" s="42" customFormat="1" ht="14" customHeight="1" x14ac:dyDescent="0.2">
      <c r="A15" s="62"/>
      <c r="B15" s="69" t="s">
        <v>38</v>
      </c>
      <c r="C15" s="64">
        <f t="shared" si="5"/>
        <v>75752</v>
      </c>
      <c r="D15" s="64">
        <f>'[1]データシート 付録８-9'!G12</f>
        <v>2635</v>
      </c>
      <c r="E15" s="64">
        <f>'[1]データシート 付録８-9'!H12</f>
        <v>3184</v>
      </c>
      <c r="F15" s="64">
        <f>'[1]データシート 付録８-9'!I12</f>
        <v>3770</v>
      </c>
      <c r="G15" s="64">
        <f>'[1]データシート 付録８-9'!J12</f>
        <v>3913</v>
      </c>
      <c r="H15" s="64">
        <f>'[1]データシート 付録８-9'!K12</f>
        <v>4038</v>
      </c>
      <c r="I15" s="64">
        <f>'[1]データシート 付録８-9'!L12</f>
        <v>3831</v>
      </c>
      <c r="J15" s="64">
        <f>'[1]データシート 付録８-9'!M12</f>
        <v>3714</v>
      </c>
      <c r="K15" s="64">
        <f>'[1]データシート 付録８-9'!N12</f>
        <v>3885</v>
      </c>
      <c r="L15" s="65">
        <f>'[1]データシート 付録８-9'!O12</f>
        <v>4646</v>
      </c>
      <c r="M15" s="66"/>
      <c r="N15" s="65"/>
      <c r="O15" s="64">
        <f>'[1]データシート 付録８-9'!P12</f>
        <v>5796</v>
      </c>
      <c r="P15" s="64">
        <f>'[1]データシート 付録８-9'!Q12</f>
        <v>6094</v>
      </c>
      <c r="Q15" s="64">
        <f>'[1]データシート 付録８-9'!R12</f>
        <v>5115</v>
      </c>
      <c r="R15" s="64">
        <f>'[1]データシート 付録８-9'!S12</f>
        <v>4189</v>
      </c>
      <c r="S15" s="64">
        <f>'[1]データシート 付録８-9'!T12</f>
        <v>3901</v>
      </c>
      <c r="T15" s="64">
        <f>'[1]データシート 付録８-9'!U12</f>
        <v>5334</v>
      </c>
      <c r="U15" s="64">
        <f>'[1]データシート 付録８-9'!V12</f>
        <v>4552</v>
      </c>
      <c r="V15" s="64">
        <f>SUM('[1]データシート 付録８-9'!W12:AA12)</f>
        <v>7155</v>
      </c>
      <c r="W15" s="66">
        <f t="shared" si="6"/>
        <v>9589</v>
      </c>
      <c r="X15" s="64">
        <f t="shared" si="7"/>
        <v>45221</v>
      </c>
      <c r="Y15" s="65">
        <f t="shared" si="8"/>
        <v>20942</v>
      </c>
      <c r="Z15" s="70"/>
      <c r="AA15" s="68" t="str">
        <f t="shared" si="2"/>
        <v>　　安芸区</v>
      </c>
    </row>
    <row r="16" spans="1:27" s="42" customFormat="1" ht="14" customHeight="1" x14ac:dyDescent="0.2">
      <c r="A16" s="62"/>
      <c r="B16" s="69" t="s">
        <v>39</v>
      </c>
      <c r="C16" s="64">
        <f t="shared" si="5"/>
        <v>139629</v>
      </c>
      <c r="D16" s="64">
        <f>'[1]データシート 付録８-9'!G13</f>
        <v>5870</v>
      </c>
      <c r="E16" s="64">
        <f>'[1]データシート 付録８-9'!H13</f>
        <v>6915</v>
      </c>
      <c r="F16" s="64">
        <f>'[1]データシート 付録８-9'!I13</f>
        <v>7033</v>
      </c>
      <c r="G16" s="64">
        <f>'[1]データシート 付録８-9'!J13</f>
        <v>6739</v>
      </c>
      <c r="H16" s="64">
        <f>'[1]データシート 付録８-9'!K13</f>
        <v>6359</v>
      </c>
      <c r="I16" s="64">
        <f>'[1]データシート 付録８-9'!L13</f>
        <v>5939</v>
      </c>
      <c r="J16" s="64">
        <f>'[1]データシート 付録８-9'!M13</f>
        <v>7136</v>
      </c>
      <c r="K16" s="64">
        <f>'[1]データシート 付録８-9'!N13</f>
        <v>8358</v>
      </c>
      <c r="L16" s="65">
        <f>'[1]データシート 付録８-9'!O13</f>
        <v>9072</v>
      </c>
      <c r="M16" s="66"/>
      <c r="N16" s="65"/>
      <c r="O16" s="64">
        <f>'[1]データシート 付録８-9'!P13</f>
        <v>10715</v>
      </c>
      <c r="P16" s="64">
        <f>'[1]データシート 付録８-9'!Q13</f>
        <v>10095</v>
      </c>
      <c r="Q16" s="64">
        <f>'[1]データシート 付録８-9'!R13</f>
        <v>8335</v>
      </c>
      <c r="R16" s="64">
        <f>'[1]データシート 付録８-9'!S13</f>
        <v>8244</v>
      </c>
      <c r="S16" s="64">
        <f>'[1]データシート 付録８-9'!T13</f>
        <v>8537</v>
      </c>
      <c r="T16" s="64">
        <f>'[1]データシート 付録８-9'!U13</f>
        <v>10607</v>
      </c>
      <c r="U16" s="64">
        <f>'[1]データシート 付録８-9'!V13</f>
        <v>7882</v>
      </c>
      <c r="V16" s="64">
        <f>SUM('[1]データシート 付録８-9'!W13:AA13)</f>
        <v>11793</v>
      </c>
      <c r="W16" s="66">
        <f t="shared" si="6"/>
        <v>19818</v>
      </c>
      <c r="X16" s="64">
        <f t="shared" si="7"/>
        <v>80992</v>
      </c>
      <c r="Y16" s="65">
        <f t="shared" si="8"/>
        <v>38819</v>
      </c>
      <c r="Z16" s="70"/>
      <c r="AA16" s="68" t="str">
        <f t="shared" si="2"/>
        <v>　　佐伯区</v>
      </c>
    </row>
    <row r="17" spans="1:27" s="42" customFormat="1" ht="14" customHeight="1" x14ac:dyDescent="0.2">
      <c r="A17" s="62"/>
      <c r="B17" s="63" t="s">
        <v>1</v>
      </c>
      <c r="C17" s="64"/>
      <c r="D17" s="64"/>
      <c r="E17" s="64"/>
      <c r="F17" s="64"/>
      <c r="G17" s="64"/>
      <c r="H17" s="64"/>
      <c r="I17" s="64"/>
      <c r="J17" s="64"/>
      <c r="K17" s="64"/>
      <c r="L17" s="65"/>
      <c r="M17" s="66"/>
      <c r="N17" s="65"/>
      <c r="O17" s="64"/>
      <c r="P17" s="64"/>
      <c r="Q17" s="64"/>
      <c r="R17" s="64"/>
      <c r="S17" s="64"/>
      <c r="T17" s="64"/>
      <c r="U17" s="64"/>
      <c r="V17" s="64"/>
      <c r="W17" s="66"/>
      <c r="X17" s="64"/>
      <c r="Y17" s="65"/>
      <c r="Z17" s="70"/>
      <c r="AA17" s="68" t="str">
        <f t="shared" si="2"/>
        <v/>
      </c>
    </row>
    <row r="18" spans="1:27" s="42" customFormat="1" ht="14" customHeight="1" x14ac:dyDescent="0.2">
      <c r="A18" s="62"/>
      <c r="B18" s="69" t="s">
        <v>40</v>
      </c>
      <c r="C18" s="64">
        <f>SUM(D18:L18,O18:V18)</f>
        <v>450948</v>
      </c>
      <c r="D18" s="64">
        <f>'[1]データシート 付録８-9'!G14</f>
        <v>17078</v>
      </c>
      <c r="E18" s="64">
        <f>'[1]データシート 付録８-9'!H14</f>
        <v>19997</v>
      </c>
      <c r="F18" s="64">
        <f>'[1]データシート 付録８-9'!I14</f>
        <v>21569</v>
      </c>
      <c r="G18" s="64">
        <f>'[1]データシート 付録８-9'!J14</f>
        <v>21399</v>
      </c>
      <c r="H18" s="64">
        <f>'[1]データシート 付録８-9'!K14</f>
        <v>21438</v>
      </c>
      <c r="I18" s="64">
        <f>'[1]データシート 付録８-9'!L14</f>
        <v>20958</v>
      </c>
      <c r="J18" s="64">
        <f>'[1]データシート 付録８-9'!M14</f>
        <v>21869</v>
      </c>
      <c r="K18" s="64">
        <f>'[1]データシート 付録８-9'!N14</f>
        <v>25372</v>
      </c>
      <c r="L18" s="65">
        <f>'[1]データシート 付録８-9'!O14</f>
        <v>28007</v>
      </c>
      <c r="M18" s="66"/>
      <c r="N18" s="65"/>
      <c r="O18" s="64">
        <f>'[1]データシート 付録８-9'!P14</f>
        <v>34287</v>
      </c>
      <c r="P18" s="64">
        <f>'[1]データシート 付録８-9'!Q14</f>
        <v>32929</v>
      </c>
      <c r="Q18" s="64">
        <f>'[1]データシート 付録８-9'!R14</f>
        <v>26675</v>
      </c>
      <c r="R18" s="64">
        <f>'[1]データシート 付録８-9'!S14</f>
        <v>25734</v>
      </c>
      <c r="S18" s="64">
        <f>'[1]データシート 付録８-9'!T14</f>
        <v>27402</v>
      </c>
      <c r="T18" s="64">
        <f>'[1]データシート 付録８-9'!U14</f>
        <v>34312</v>
      </c>
      <c r="U18" s="64">
        <f>'[1]データシート 付録８-9'!V14</f>
        <v>27164</v>
      </c>
      <c r="V18" s="64">
        <f>SUM('[1]データシート 付録８-9'!W14:AA14)</f>
        <v>44758</v>
      </c>
      <c r="W18" s="66">
        <f>SUM(D18:F18)</f>
        <v>58644</v>
      </c>
      <c r="X18" s="64">
        <f>SUM(G18:L18,O18:R18)</f>
        <v>258668</v>
      </c>
      <c r="Y18" s="65">
        <f>SUM(S18:V18)</f>
        <v>133636</v>
      </c>
      <c r="Z18" s="70"/>
      <c r="AA18" s="68" t="str">
        <f t="shared" si="2"/>
        <v>福山市</v>
      </c>
    </row>
    <row r="19" spans="1:27" s="42" customFormat="1" ht="14" customHeight="1" x14ac:dyDescent="0.2">
      <c r="A19" s="62"/>
      <c r="B19" s="63" t="s">
        <v>1</v>
      </c>
      <c r="C19" s="64"/>
      <c r="D19" s="64"/>
      <c r="E19" s="64"/>
      <c r="F19" s="64"/>
      <c r="G19" s="64"/>
      <c r="H19" s="64"/>
      <c r="I19" s="64"/>
      <c r="J19" s="64"/>
      <c r="K19" s="64"/>
      <c r="L19" s="65"/>
      <c r="M19" s="66"/>
      <c r="N19" s="65"/>
      <c r="O19" s="64"/>
      <c r="P19" s="64"/>
      <c r="Q19" s="64"/>
      <c r="R19" s="64"/>
      <c r="S19" s="64"/>
      <c r="T19" s="64"/>
      <c r="U19" s="64"/>
      <c r="V19" s="64"/>
      <c r="W19" s="66"/>
      <c r="X19" s="64"/>
      <c r="Y19" s="65"/>
      <c r="Z19" s="70"/>
      <c r="AA19" s="68" t="str">
        <f t="shared" si="2"/>
        <v/>
      </c>
    </row>
    <row r="20" spans="1:27" s="42" customFormat="1" ht="14" customHeight="1" x14ac:dyDescent="0.2">
      <c r="A20" s="62"/>
      <c r="B20" s="69" t="s">
        <v>41</v>
      </c>
      <c r="C20" s="64">
        <f>SUM(D20:L20,O20:V20)</f>
        <v>206063</v>
      </c>
      <c r="D20" s="64">
        <f>'[1]データシート 付録８-9'!G15</f>
        <v>5585</v>
      </c>
      <c r="E20" s="64">
        <f>'[1]データシート 付録８-9'!H15</f>
        <v>7194</v>
      </c>
      <c r="F20" s="64">
        <f>'[1]データシート 付録８-9'!I15</f>
        <v>8414</v>
      </c>
      <c r="G20" s="64">
        <f>'[1]データシート 付録８-9'!J15</f>
        <v>8979</v>
      </c>
      <c r="H20" s="64">
        <f>'[1]データシート 付録８-9'!K15</f>
        <v>9520</v>
      </c>
      <c r="I20" s="64">
        <f>'[1]データシート 付録８-9'!L15</f>
        <v>8038</v>
      </c>
      <c r="J20" s="64">
        <f>'[1]データシート 付録８-9'!M15</f>
        <v>8153</v>
      </c>
      <c r="K20" s="64">
        <f>'[1]データシート 付録８-9'!N15</f>
        <v>9294</v>
      </c>
      <c r="L20" s="65">
        <f>'[1]データシート 付録８-9'!O15</f>
        <v>10962</v>
      </c>
      <c r="M20" s="66"/>
      <c r="N20" s="65"/>
      <c r="O20" s="64">
        <f>'[1]データシート 付録８-9'!P15</f>
        <v>14366</v>
      </c>
      <c r="P20" s="64">
        <f>'[1]データシート 付録８-9'!Q15</f>
        <v>15229</v>
      </c>
      <c r="Q20" s="64">
        <f>'[1]データシート 付録８-9'!R15</f>
        <v>12622</v>
      </c>
      <c r="R20" s="64">
        <f>'[1]データシート 付録８-9'!S15</f>
        <v>12392</v>
      </c>
      <c r="S20" s="64">
        <f>'[1]データシート 付録８-9'!T15</f>
        <v>12922</v>
      </c>
      <c r="T20" s="64">
        <f>'[1]データシート 付録８-9'!U15</f>
        <v>17909</v>
      </c>
      <c r="U20" s="64">
        <f>'[1]データシート 付録８-9'!V15</f>
        <v>16527</v>
      </c>
      <c r="V20" s="64">
        <f>SUM('[1]データシート 付録８-9'!W15:AA15)</f>
        <v>27957</v>
      </c>
      <c r="W20" s="66">
        <f>SUM(D20:F20)</f>
        <v>21193</v>
      </c>
      <c r="X20" s="64">
        <f>SUM(G20:L20,O20:R20)</f>
        <v>109555</v>
      </c>
      <c r="Y20" s="65">
        <f>SUM(S20:V20)</f>
        <v>75315</v>
      </c>
      <c r="Z20" s="70"/>
      <c r="AA20" s="68" t="str">
        <f t="shared" si="2"/>
        <v>呉市</v>
      </c>
    </row>
    <row r="21" spans="1:27" s="42" customFormat="1" ht="14" customHeight="1" x14ac:dyDescent="0.2">
      <c r="A21" s="62"/>
      <c r="B21" s="71" t="s">
        <v>1</v>
      </c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66"/>
      <c r="N21" s="65"/>
      <c r="O21" s="64"/>
      <c r="P21" s="64"/>
      <c r="Q21" s="64"/>
      <c r="R21" s="64"/>
      <c r="S21" s="64"/>
      <c r="T21" s="64"/>
      <c r="U21" s="64"/>
      <c r="V21" s="64"/>
      <c r="W21" s="66"/>
      <c r="X21" s="64"/>
      <c r="Y21" s="65"/>
      <c r="Z21" s="70"/>
      <c r="AA21" s="72" t="str">
        <f t="shared" si="2"/>
        <v/>
      </c>
    </row>
    <row r="22" spans="1:27" s="42" customFormat="1" ht="14" customHeight="1" x14ac:dyDescent="0.2">
      <c r="A22" s="62"/>
      <c r="B22" s="69" t="s">
        <v>42</v>
      </c>
      <c r="C22" s="64">
        <f t="shared" ref="C22:L22" si="9">SUM(C23,C26,C34)</f>
        <v>327767</v>
      </c>
      <c r="D22" s="64">
        <f t="shared" si="9"/>
        <v>11932</v>
      </c>
      <c r="E22" s="64">
        <f t="shared" si="9"/>
        <v>14319</v>
      </c>
      <c r="F22" s="64">
        <f t="shared" si="9"/>
        <v>14451</v>
      </c>
      <c r="G22" s="64">
        <f t="shared" si="9"/>
        <v>14371</v>
      </c>
      <c r="H22" s="64">
        <f t="shared" si="9"/>
        <v>13688</v>
      </c>
      <c r="I22" s="64">
        <f t="shared" si="9"/>
        <v>13647</v>
      </c>
      <c r="J22" s="64">
        <f t="shared" si="9"/>
        <v>15245</v>
      </c>
      <c r="K22" s="64">
        <f t="shared" si="9"/>
        <v>18016</v>
      </c>
      <c r="L22" s="65">
        <f t="shared" si="9"/>
        <v>19255</v>
      </c>
      <c r="M22" s="66"/>
      <c r="N22" s="65"/>
      <c r="O22" s="64">
        <f t="shared" ref="O22:Y22" si="10">SUM(O23,O26,O34)</f>
        <v>22953</v>
      </c>
      <c r="P22" s="64">
        <f t="shared" si="10"/>
        <v>22791</v>
      </c>
      <c r="Q22" s="64">
        <f t="shared" si="10"/>
        <v>19636</v>
      </c>
      <c r="R22" s="64">
        <f t="shared" si="10"/>
        <v>19544</v>
      </c>
      <c r="S22" s="64">
        <f t="shared" si="10"/>
        <v>21315</v>
      </c>
      <c r="T22" s="64">
        <f t="shared" si="10"/>
        <v>27095</v>
      </c>
      <c r="U22" s="64">
        <f t="shared" si="10"/>
        <v>21722</v>
      </c>
      <c r="V22" s="64">
        <f t="shared" si="10"/>
        <v>37787</v>
      </c>
      <c r="W22" s="66">
        <f t="shared" si="10"/>
        <v>40702</v>
      </c>
      <c r="X22" s="64">
        <f t="shared" si="10"/>
        <v>179146</v>
      </c>
      <c r="Y22" s="65">
        <f t="shared" si="10"/>
        <v>107919</v>
      </c>
      <c r="Z22" s="70"/>
      <c r="AA22" s="68" t="str">
        <f t="shared" si="2"/>
        <v>西部</v>
      </c>
    </row>
    <row r="23" spans="1:27" s="42" customFormat="1" ht="14" customHeight="1" x14ac:dyDescent="0.2">
      <c r="A23" s="62"/>
      <c r="B23" s="69" t="s">
        <v>43</v>
      </c>
      <c r="C23" s="64">
        <f t="shared" ref="C23:L23" si="11">SUM(C24:C25)</f>
        <v>140501</v>
      </c>
      <c r="D23" s="64">
        <f t="shared" si="11"/>
        <v>5048</v>
      </c>
      <c r="E23" s="64">
        <f t="shared" si="11"/>
        <v>6372</v>
      </c>
      <c r="F23" s="64">
        <f t="shared" si="11"/>
        <v>6348</v>
      </c>
      <c r="G23" s="64">
        <f t="shared" si="11"/>
        <v>6240</v>
      </c>
      <c r="H23" s="64">
        <f t="shared" si="11"/>
        <v>5985</v>
      </c>
      <c r="I23" s="64">
        <f t="shared" si="11"/>
        <v>5651</v>
      </c>
      <c r="J23" s="64">
        <f t="shared" si="11"/>
        <v>6385</v>
      </c>
      <c r="K23" s="64">
        <f t="shared" si="11"/>
        <v>7933</v>
      </c>
      <c r="L23" s="65">
        <f t="shared" si="11"/>
        <v>8490</v>
      </c>
      <c r="M23" s="66"/>
      <c r="N23" s="65"/>
      <c r="O23" s="64">
        <f t="shared" ref="O23:Y23" si="12">SUM(O24:O25)</f>
        <v>9779</v>
      </c>
      <c r="P23" s="64">
        <f t="shared" si="12"/>
        <v>9652</v>
      </c>
      <c r="Q23" s="64">
        <f t="shared" si="12"/>
        <v>8416</v>
      </c>
      <c r="R23" s="64">
        <f t="shared" si="12"/>
        <v>8766</v>
      </c>
      <c r="S23" s="64">
        <f t="shared" si="12"/>
        <v>9713</v>
      </c>
      <c r="T23" s="64">
        <f t="shared" si="12"/>
        <v>11750</v>
      </c>
      <c r="U23" s="64">
        <f t="shared" si="12"/>
        <v>9102</v>
      </c>
      <c r="V23" s="64">
        <f t="shared" si="12"/>
        <v>14871</v>
      </c>
      <c r="W23" s="66">
        <f t="shared" si="12"/>
        <v>17768</v>
      </c>
      <c r="X23" s="64">
        <f t="shared" si="12"/>
        <v>77297</v>
      </c>
      <c r="Y23" s="65">
        <f t="shared" si="12"/>
        <v>45436</v>
      </c>
      <c r="Z23" s="70"/>
      <c r="AA23" s="68" t="str">
        <f t="shared" si="2"/>
        <v>　西部</v>
      </c>
    </row>
    <row r="24" spans="1:27" s="42" customFormat="1" ht="14" customHeight="1" x14ac:dyDescent="0.2">
      <c r="A24" s="62"/>
      <c r="B24" s="69" t="s">
        <v>44</v>
      </c>
      <c r="C24" s="64">
        <f>SUM(D24:L24,O24:V24)</f>
        <v>25673</v>
      </c>
      <c r="D24" s="64">
        <f>'[1]データシート 付録８-9'!G16</f>
        <v>791</v>
      </c>
      <c r="E24" s="64">
        <f>'[1]データシート 付録８-9'!H16</f>
        <v>987</v>
      </c>
      <c r="F24" s="64">
        <f>'[1]データシート 付録８-9'!I16</f>
        <v>1004</v>
      </c>
      <c r="G24" s="64">
        <f>'[1]データシート 付録８-9'!J16</f>
        <v>1035</v>
      </c>
      <c r="H24" s="64">
        <f>'[1]データシート 付録８-9'!K16</f>
        <v>1134</v>
      </c>
      <c r="I24" s="64">
        <f>'[1]データシート 付録８-9'!L16</f>
        <v>1076</v>
      </c>
      <c r="J24" s="64">
        <f>'[1]データシート 付録８-9'!M16</f>
        <v>1168</v>
      </c>
      <c r="K24" s="64">
        <f>'[1]データシート 付録８-9'!N16</f>
        <v>1330</v>
      </c>
      <c r="L24" s="65">
        <f>'[1]データシート 付録８-9'!O16</f>
        <v>1332</v>
      </c>
      <c r="M24" s="66"/>
      <c r="N24" s="65"/>
      <c r="O24" s="64">
        <f>'[1]データシート 付録８-9'!P16</f>
        <v>1608</v>
      </c>
      <c r="P24" s="64">
        <f>'[1]データシート 付録８-9'!Q16</f>
        <v>1785</v>
      </c>
      <c r="Q24" s="64">
        <f>'[1]データシート 付録８-9'!R16</f>
        <v>1520</v>
      </c>
      <c r="R24" s="64">
        <f>'[1]データシート 付録８-9'!S16</f>
        <v>1583</v>
      </c>
      <c r="S24" s="64">
        <f>'[1]データシート 付録８-9'!T16</f>
        <v>1745</v>
      </c>
      <c r="T24" s="64">
        <f>'[1]データシート 付録８-9'!U16</f>
        <v>2254</v>
      </c>
      <c r="U24" s="64">
        <f>'[1]データシート 付録８-9'!V16</f>
        <v>1894</v>
      </c>
      <c r="V24" s="64">
        <f>SUM('[1]データシート 付録８-9'!W16:AA16)</f>
        <v>3427</v>
      </c>
      <c r="W24" s="66">
        <f>SUM(D24:F24)</f>
        <v>2782</v>
      </c>
      <c r="X24" s="64">
        <f>SUM(G24:L24,O24:R24)</f>
        <v>13571</v>
      </c>
      <c r="Y24" s="65">
        <f>SUM(S24:V24)</f>
        <v>9320</v>
      </c>
      <c r="Z24" s="70"/>
      <c r="AA24" s="68" t="str">
        <f t="shared" si="2"/>
        <v>　　大竹市</v>
      </c>
    </row>
    <row r="25" spans="1:27" s="42" customFormat="1" ht="14" customHeight="1" x14ac:dyDescent="0.2">
      <c r="A25" s="62"/>
      <c r="B25" s="69" t="s">
        <v>45</v>
      </c>
      <c r="C25" s="64">
        <f>SUM(D25:L25,O25:V25)</f>
        <v>114828</v>
      </c>
      <c r="D25" s="64">
        <f>'[1]データシート 付録８-9'!G17</f>
        <v>4257</v>
      </c>
      <c r="E25" s="64">
        <f>'[1]データシート 付録８-9'!H17</f>
        <v>5385</v>
      </c>
      <c r="F25" s="64">
        <f>'[1]データシート 付録８-9'!I17</f>
        <v>5344</v>
      </c>
      <c r="G25" s="64">
        <f>'[1]データシート 付録８-9'!J17</f>
        <v>5205</v>
      </c>
      <c r="H25" s="64">
        <f>'[1]データシート 付録８-9'!K17</f>
        <v>4851</v>
      </c>
      <c r="I25" s="64">
        <f>'[1]データシート 付録８-9'!L17</f>
        <v>4575</v>
      </c>
      <c r="J25" s="64">
        <f>'[1]データシート 付録８-9'!M17</f>
        <v>5217</v>
      </c>
      <c r="K25" s="64">
        <f>'[1]データシート 付録８-9'!N17</f>
        <v>6603</v>
      </c>
      <c r="L25" s="65">
        <f>'[1]データシート 付録８-9'!O17</f>
        <v>7158</v>
      </c>
      <c r="M25" s="66"/>
      <c r="N25" s="65"/>
      <c r="O25" s="64">
        <f>'[1]データシート 付録８-9'!P17</f>
        <v>8171</v>
      </c>
      <c r="P25" s="64">
        <f>'[1]データシート 付録８-9'!Q17</f>
        <v>7867</v>
      </c>
      <c r="Q25" s="64">
        <f>'[1]データシート 付録８-9'!R17</f>
        <v>6896</v>
      </c>
      <c r="R25" s="64">
        <f>'[1]データシート 付録８-9'!S17</f>
        <v>7183</v>
      </c>
      <c r="S25" s="64">
        <f>'[1]データシート 付録８-9'!T17</f>
        <v>7968</v>
      </c>
      <c r="T25" s="64">
        <f>'[1]データシート 付録８-9'!U17</f>
        <v>9496</v>
      </c>
      <c r="U25" s="64">
        <f>'[1]データシート 付録８-9'!V17</f>
        <v>7208</v>
      </c>
      <c r="V25" s="64">
        <f>SUM('[1]データシート 付録８-9'!W17:AA17)</f>
        <v>11444</v>
      </c>
      <c r="W25" s="66">
        <f>SUM(D25:F25)</f>
        <v>14986</v>
      </c>
      <c r="X25" s="64">
        <f>SUM(G25:L25,O25:R25)</f>
        <v>63726</v>
      </c>
      <c r="Y25" s="65">
        <f>SUM(S25:V25)</f>
        <v>36116</v>
      </c>
      <c r="Z25" s="70"/>
      <c r="AA25" s="68" t="str">
        <f t="shared" si="2"/>
        <v>　　廿日市市</v>
      </c>
    </row>
    <row r="26" spans="1:27" s="42" customFormat="1" ht="14" customHeight="1" x14ac:dyDescent="0.2">
      <c r="A26" s="62"/>
      <c r="B26" s="69" t="s">
        <v>46</v>
      </c>
      <c r="C26" s="64">
        <f t="shared" ref="C26:L26" si="13">SUM(C27:C33)</f>
        <v>166600</v>
      </c>
      <c r="D26" s="64">
        <f t="shared" si="13"/>
        <v>6482</v>
      </c>
      <c r="E26" s="64">
        <f t="shared" si="13"/>
        <v>7382</v>
      </c>
      <c r="F26" s="64">
        <f t="shared" si="13"/>
        <v>7523</v>
      </c>
      <c r="G26" s="64">
        <f t="shared" si="13"/>
        <v>7504</v>
      </c>
      <c r="H26" s="64">
        <f t="shared" si="13"/>
        <v>6983</v>
      </c>
      <c r="I26" s="64">
        <f t="shared" si="13"/>
        <v>7376</v>
      </c>
      <c r="J26" s="64">
        <f t="shared" si="13"/>
        <v>8112</v>
      </c>
      <c r="K26" s="64">
        <f t="shared" si="13"/>
        <v>9270</v>
      </c>
      <c r="L26" s="65">
        <f t="shared" si="13"/>
        <v>9752</v>
      </c>
      <c r="M26" s="66"/>
      <c r="N26" s="65"/>
      <c r="O26" s="64">
        <f t="shared" ref="O26:Y26" si="14">SUM(O27:O33)</f>
        <v>11971</v>
      </c>
      <c r="P26" s="64">
        <f t="shared" si="14"/>
        <v>11902</v>
      </c>
      <c r="Q26" s="64">
        <f t="shared" si="14"/>
        <v>10052</v>
      </c>
      <c r="R26" s="64">
        <f t="shared" si="14"/>
        <v>9428</v>
      </c>
      <c r="S26" s="64">
        <f t="shared" si="14"/>
        <v>9934</v>
      </c>
      <c r="T26" s="64">
        <f t="shared" si="14"/>
        <v>13056</v>
      </c>
      <c r="U26" s="64">
        <f t="shared" si="14"/>
        <v>10648</v>
      </c>
      <c r="V26" s="64">
        <f t="shared" si="14"/>
        <v>19225</v>
      </c>
      <c r="W26" s="66">
        <f t="shared" si="14"/>
        <v>21387</v>
      </c>
      <c r="X26" s="64">
        <f t="shared" si="14"/>
        <v>92350</v>
      </c>
      <c r="Y26" s="65">
        <f t="shared" si="14"/>
        <v>52863</v>
      </c>
      <c r="Z26" s="70"/>
      <c r="AA26" s="68" t="str">
        <f t="shared" si="2"/>
        <v>　広島支所</v>
      </c>
    </row>
    <row r="27" spans="1:27" s="42" customFormat="1" ht="14" customHeight="1" x14ac:dyDescent="0.2">
      <c r="A27" s="62"/>
      <c r="B27" s="69" t="s">
        <v>47</v>
      </c>
      <c r="C27" s="64">
        <f t="shared" ref="C27:C33" si="15">SUM(D27:L27,O27:V27)</f>
        <v>26114</v>
      </c>
      <c r="D27" s="64">
        <f>'[1]データシート 付録８-9'!G18</f>
        <v>605</v>
      </c>
      <c r="E27" s="64">
        <f>'[1]データシート 付録８-9'!H18</f>
        <v>871</v>
      </c>
      <c r="F27" s="64">
        <f>'[1]データシート 付録８-9'!I18</f>
        <v>1050</v>
      </c>
      <c r="G27" s="64">
        <f>'[1]データシート 付録８-9'!J18</f>
        <v>1124</v>
      </c>
      <c r="H27" s="64">
        <f>'[1]データシート 付録８-9'!K18</f>
        <v>918</v>
      </c>
      <c r="I27" s="64">
        <f>'[1]データシート 付録８-9'!L18</f>
        <v>834</v>
      </c>
      <c r="J27" s="64">
        <f>'[1]データシート 付録８-9'!M18</f>
        <v>848</v>
      </c>
      <c r="K27" s="64">
        <f>'[1]データシート 付録８-9'!N18</f>
        <v>1095</v>
      </c>
      <c r="L27" s="65">
        <f>'[1]データシート 付録８-9'!O18</f>
        <v>1315</v>
      </c>
      <c r="M27" s="66"/>
      <c r="N27" s="65"/>
      <c r="O27" s="64">
        <f>'[1]データシート 付録８-9'!P18</f>
        <v>1701</v>
      </c>
      <c r="P27" s="64">
        <f>'[1]データシート 付録８-9'!Q18</f>
        <v>1661</v>
      </c>
      <c r="Q27" s="64">
        <f>'[1]データシート 付録８-9'!R18</f>
        <v>1472</v>
      </c>
      <c r="R27" s="64">
        <f>'[1]データシート 付録８-9'!S18</f>
        <v>1740</v>
      </c>
      <c r="S27" s="64">
        <f>'[1]データシート 付録８-9'!T18</f>
        <v>2048</v>
      </c>
      <c r="T27" s="64">
        <f>'[1]データシート 付録８-9'!U18</f>
        <v>2622</v>
      </c>
      <c r="U27" s="64">
        <f>'[1]データシート 付録８-9'!V18</f>
        <v>2049</v>
      </c>
      <c r="V27" s="64">
        <f>SUM('[1]データシート 付録８-9'!W18:AA18)</f>
        <v>4161</v>
      </c>
      <c r="W27" s="66">
        <f t="shared" ref="W27:W33" si="16">SUM(D27:F27)</f>
        <v>2526</v>
      </c>
      <c r="X27" s="64">
        <f t="shared" ref="X27:X33" si="17">SUM(G27:L27,O27:R27)</f>
        <v>12708</v>
      </c>
      <c r="Y27" s="65">
        <f t="shared" ref="Y27:Y33" si="18">SUM(S27:V27)</f>
        <v>10880</v>
      </c>
      <c r="Z27" s="70"/>
      <c r="AA27" s="68" t="str">
        <f t="shared" si="2"/>
        <v>　　安芸高田市</v>
      </c>
    </row>
    <row r="28" spans="1:27" s="42" customFormat="1" ht="14" customHeight="1" x14ac:dyDescent="0.2">
      <c r="A28" s="62"/>
      <c r="B28" s="69" t="s">
        <v>48</v>
      </c>
      <c r="C28" s="64">
        <f t="shared" si="15"/>
        <v>52196</v>
      </c>
      <c r="D28" s="64">
        <f>'[1]データシート 付録８-9'!G19</f>
        <v>2460</v>
      </c>
      <c r="E28" s="64">
        <f>'[1]データシート 付録８-9'!H19</f>
        <v>2693</v>
      </c>
      <c r="F28" s="64">
        <f>'[1]データシート 付録８-9'!I19</f>
        <v>2508</v>
      </c>
      <c r="G28" s="64">
        <f>'[1]データシート 付録８-9'!J19</f>
        <v>2353</v>
      </c>
      <c r="H28" s="64">
        <f>'[1]データシート 付録８-9'!K19</f>
        <v>2303</v>
      </c>
      <c r="I28" s="64">
        <f>'[1]データシート 付録８-9'!L19</f>
        <v>2727</v>
      </c>
      <c r="J28" s="64">
        <f>'[1]データシート 付録８-9'!M19</f>
        <v>3117</v>
      </c>
      <c r="K28" s="64">
        <f>'[1]データシート 付録８-9'!N19</f>
        <v>3428</v>
      </c>
      <c r="L28" s="65">
        <f>'[1]データシート 付録８-9'!O19</f>
        <v>3414</v>
      </c>
      <c r="M28" s="66"/>
      <c r="N28" s="65"/>
      <c r="O28" s="64">
        <f>'[1]データシート 付録８-9'!P19</f>
        <v>3958</v>
      </c>
      <c r="P28" s="64">
        <f>'[1]データシート 付録８-9'!Q19</f>
        <v>3923</v>
      </c>
      <c r="Q28" s="64">
        <f>'[1]データシート 付録８-9'!R19</f>
        <v>3459</v>
      </c>
      <c r="R28" s="64">
        <f>'[1]データシート 付録８-9'!S19</f>
        <v>2927</v>
      </c>
      <c r="S28" s="64">
        <f>'[1]データシート 付録８-9'!T19</f>
        <v>2781</v>
      </c>
      <c r="T28" s="64">
        <f>'[1]データシート 付録８-9'!U19</f>
        <v>3120</v>
      </c>
      <c r="U28" s="64">
        <f>'[1]データシート 付録８-9'!V19</f>
        <v>2647</v>
      </c>
      <c r="V28" s="64">
        <f>SUM('[1]データシート 付録８-9'!W19:AA19)</f>
        <v>4378</v>
      </c>
      <c r="W28" s="66">
        <f t="shared" si="16"/>
        <v>7661</v>
      </c>
      <c r="X28" s="64">
        <f t="shared" si="17"/>
        <v>31609</v>
      </c>
      <c r="Y28" s="65">
        <f t="shared" si="18"/>
        <v>12926</v>
      </c>
      <c r="Z28" s="70"/>
      <c r="AA28" s="68" t="str">
        <f t="shared" si="2"/>
        <v>　　府中町</v>
      </c>
    </row>
    <row r="29" spans="1:27" s="42" customFormat="1" ht="14" customHeight="1" x14ac:dyDescent="0.2">
      <c r="A29" s="62"/>
      <c r="B29" s="69" t="s">
        <v>49</v>
      </c>
      <c r="C29" s="64">
        <f t="shared" si="15"/>
        <v>29764</v>
      </c>
      <c r="D29" s="64">
        <f>'[1]データシート 付録８-9'!G20</f>
        <v>1543</v>
      </c>
      <c r="E29" s="64">
        <f>'[1]データシート 付録８-9'!H20</f>
        <v>1555</v>
      </c>
      <c r="F29" s="64">
        <f>'[1]データシート 付録８-9'!I20</f>
        <v>1376</v>
      </c>
      <c r="G29" s="64">
        <f>'[1]データシート 付録８-9'!J20</f>
        <v>1352</v>
      </c>
      <c r="H29" s="64">
        <f>'[1]データシート 付録８-9'!K20</f>
        <v>1354</v>
      </c>
      <c r="I29" s="64">
        <f>'[1]データシート 付録８-9'!L20</f>
        <v>1762</v>
      </c>
      <c r="J29" s="64">
        <f>'[1]データシート 付録８-9'!M20</f>
        <v>1946</v>
      </c>
      <c r="K29" s="64">
        <f>'[1]データシート 付録８-9'!N20</f>
        <v>2077</v>
      </c>
      <c r="L29" s="65">
        <f>'[1]データシート 付録８-9'!O20</f>
        <v>1986</v>
      </c>
      <c r="M29" s="66"/>
      <c r="N29" s="65"/>
      <c r="O29" s="64">
        <f>'[1]データシート 付録８-9'!P20</f>
        <v>2283</v>
      </c>
      <c r="P29" s="64">
        <f>'[1]データシート 付録８-9'!Q20</f>
        <v>2210</v>
      </c>
      <c r="Q29" s="64">
        <f>'[1]データシート 付録８-9'!R20</f>
        <v>1715</v>
      </c>
      <c r="R29" s="64">
        <f>'[1]データシート 付録８-9'!S20</f>
        <v>1420</v>
      </c>
      <c r="S29" s="64">
        <f>'[1]データシート 付録８-9'!T20</f>
        <v>1402</v>
      </c>
      <c r="T29" s="64">
        <f>'[1]データシート 付録８-9'!U20</f>
        <v>1921</v>
      </c>
      <c r="U29" s="64">
        <f>'[1]データシート 付録８-9'!V20</f>
        <v>1538</v>
      </c>
      <c r="V29" s="64">
        <f>SUM('[1]データシート 付録８-9'!W20:AA20)</f>
        <v>2324</v>
      </c>
      <c r="W29" s="66">
        <f t="shared" si="16"/>
        <v>4474</v>
      </c>
      <c r="X29" s="64">
        <f t="shared" si="17"/>
        <v>18105</v>
      </c>
      <c r="Y29" s="65">
        <f t="shared" si="18"/>
        <v>7185</v>
      </c>
      <c r="Z29" s="70"/>
      <c r="AA29" s="68" t="str">
        <f t="shared" si="2"/>
        <v>　　海田町</v>
      </c>
    </row>
    <row r="30" spans="1:27" s="42" customFormat="1" ht="14" customHeight="1" x14ac:dyDescent="0.2">
      <c r="A30" s="62"/>
      <c r="B30" s="69" t="s">
        <v>50</v>
      </c>
      <c r="C30" s="64">
        <f t="shared" si="15"/>
        <v>23258</v>
      </c>
      <c r="D30" s="64">
        <f>'[1]データシート 付録８-9'!G21</f>
        <v>796</v>
      </c>
      <c r="E30" s="64">
        <f>'[1]データシート 付録８-9'!H21</f>
        <v>947</v>
      </c>
      <c r="F30" s="64">
        <f>'[1]データシート 付録８-9'!I21</f>
        <v>1085</v>
      </c>
      <c r="G30" s="64">
        <f>'[1]データシート 付録８-9'!J21</f>
        <v>1084</v>
      </c>
      <c r="H30" s="64">
        <f>'[1]データシート 付録８-9'!K21</f>
        <v>980</v>
      </c>
      <c r="I30" s="64">
        <f>'[1]データシート 付録８-9'!L21</f>
        <v>862</v>
      </c>
      <c r="J30" s="64">
        <f>'[1]データシート 付録８-9'!M21</f>
        <v>891</v>
      </c>
      <c r="K30" s="64">
        <f>'[1]データシート 付録８-9'!N21</f>
        <v>1120</v>
      </c>
      <c r="L30" s="65">
        <f>'[1]データシート 付録８-9'!O21</f>
        <v>1233</v>
      </c>
      <c r="M30" s="66"/>
      <c r="N30" s="65"/>
      <c r="O30" s="64">
        <f>'[1]データシート 付録８-9'!P21</f>
        <v>1662</v>
      </c>
      <c r="P30" s="64">
        <f>'[1]データシート 付録８-9'!Q21</f>
        <v>1796</v>
      </c>
      <c r="Q30" s="64">
        <f>'[1]データシート 付録８-9'!R21</f>
        <v>1392</v>
      </c>
      <c r="R30" s="64">
        <f>'[1]データシート 付録８-9'!S21</f>
        <v>1164</v>
      </c>
      <c r="S30" s="64">
        <f>'[1]データシート 付録８-9'!T21</f>
        <v>1298</v>
      </c>
      <c r="T30" s="64">
        <f>'[1]データシート 付録８-9'!U21</f>
        <v>2085</v>
      </c>
      <c r="U30" s="64">
        <f>'[1]データシート 付録８-9'!V21</f>
        <v>1934</v>
      </c>
      <c r="V30" s="64">
        <f>SUM('[1]データシート 付録８-9'!W21:AA21)</f>
        <v>2929</v>
      </c>
      <c r="W30" s="66">
        <f t="shared" si="16"/>
        <v>2828</v>
      </c>
      <c r="X30" s="64">
        <f t="shared" si="17"/>
        <v>12184</v>
      </c>
      <c r="Y30" s="65">
        <f t="shared" si="18"/>
        <v>8246</v>
      </c>
      <c r="Z30" s="70"/>
      <c r="AA30" s="68" t="str">
        <f t="shared" si="2"/>
        <v>　　熊野町</v>
      </c>
    </row>
    <row r="31" spans="1:27" s="42" customFormat="1" ht="14" customHeight="1" x14ac:dyDescent="0.2">
      <c r="A31" s="62"/>
      <c r="B31" s="69" t="s">
        <v>51</v>
      </c>
      <c r="C31" s="64">
        <f t="shared" si="15"/>
        <v>12654</v>
      </c>
      <c r="D31" s="64">
        <f>'[1]データシート 付録８-9'!G22</f>
        <v>532</v>
      </c>
      <c r="E31" s="64">
        <f>'[1]データシート 付録８-9'!H22</f>
        <v>572</v>
      </c>
      <c r="F31" s="64">
        <f>'[1]データシート 付録８-9'!I22</f>
        <v>649</v>
      </c>
      <c r="G31" s="64">
        <f>'[1]データシート 付録８-9'!J22</f>
        <v>656</v>
      </c>
      <c r="H31" s="64">
        <f>'[1]データシート 付録８-9'!K22</f>
        <v>611</v>
      </c>
      <c r="I31" s="64">
        <f>'[1]データシート 付録８-9'!L22</f>
        <v>518</v>
      </c>
      <c r="J31" s="64">
        <f>'[1]データシート 付録８-9'!M22</f>
        <v>589</v>
      </c>
      <c r="K31" s="64">
        <f>'[1]データシート 付録８-9'!N22</f>
        <v>651</v>
      </c>
      <c r="L31" s="65">
        <f>'[1]データシート 付録８-9'!O22</f>
        <v>769</v>
      </c>
      <c r="M31" s="66"/>
      <c r="N31" s="65"/>
      <c r="O31" s="64">
        <f>'[1]データシート 付録８-9'!P22</f>
        <v>946</v>
      </c>
      <c r="P31" s="64">
        <f>'[1]データシート 付録８-9'!Q22</f>
        <v>942</v>
      </c>
      <c r="Q31" s="64">
        <f>'[1]データシート 付録８-9'!R22</f>
        <v>743</v>
      </c>
      <c r="R31" s="64">
        <f>'[1]データシート 付録８-9'!S22</f>
        <v>672</v>
      </c>
      <c r="S31" s="64">
        <f>'[1]データシート 付録８-9'!T22</f>
        <v>640</v>
      </c>
      <c r="T31" s="64">
        <f>'[1]データシート 付録８-9'!U22</f>
        <v>996</v>
      </c>
      <c r="U31" s="64">
        <f>'[1]データシート 付録８-9'!V22</f>
        <v>799</v>
      </c>
      <c r="V31" s="64">
        <f>SUM('[1]データシート 付録８-9'!W22:AA22)</f>
        <v>1369</v>
      </c>
      <c r="W31" s="66">
        <f t="shared" si="16"/>
        <v>1753</v>
      </c>
      <c r="X31" s="64">
        <f t="shared" si="17"/>
        <v>7097</v>
      </c>
      <c r="Y31" s="65">
        <f t="shared" si="18"/>
        <v>3804</v>
      </c>
      <c r="Z31" s="70"/>
      <c r="AA31" s="68" t="str">
        <f t="shared" si="2"/>
        <v>　　坂町</v>
      </c>
    </row>
    <row r="32" spans="1:27" s="42" customFormat="1" ht="14" customHeight="1" x14ac:dyDescent="0.2">
      <c r="A32" s="62"/>
      <c r="B32" s="69" t="s">
        <v>52</v>
      </c>
      <c r="C32" s="64">
        <f t="shared" si="15"/>
        <v>5647</v>
      </c>
      <c r="D32" s="64">
        <f>'[1]データシート 付録８-9'!G23</f>
        <v>96</v>
      </c>
      <c r="E32" s="64">
        <f>'[1]データシート 付録８-9'!H23</f>
        <v>179</v>
      </c>
      <c r="F32" s="64">
        <f>'[1]データシート 付録８-9'!I23</f>
        <v>158</v>
      </c>
      <c r="G32" s="64">
        <f>'[1]データシート 付録８-9'!J23</f>
        <v>196</v>
      </c>
      <c r="H32" s="64">
        <f>'[1]データシート 付録８-9'!K23</f>
        <v>149</v>
      </c>
      <c r="I32" s="64">
        <f>'[1]データシート 付録８-9'!L23</f>
        <v>120</v>
      </c>
      <c r="J32" s="64">
        <f>'[1]データシート 付録８-9'!M23</f>
        <v>138</v>
      </c>
      <c r="K32" s="64">
        <f>'[1]データシート 付録８-9'!N23</f>
        <v>198</v>
      </c>
      <c r="L32" s="65">
        <f>'[1]データシート 付録８-9'!O23</f>
        <v>198</v>
      </c>
      <c r="M32" s="66"/>
      <c r="N32" s="65"/>
      <c r="O32" s="64">
        <f>'[1]データシート 付録８-9'!P23</f>
        <v>291</v>
      </c>
      <c r="P32" s="64">
        <f>'[1]データシート 付録８-9'!Q23</f>
        <v>298</v>
      </c>
      <c r="Q32" s="64">
        <f>'[1]データシート 付録８-9'!R23</f>
        <v>302</v>
      </c>
      <c r="R32" s="64">
        <f>'[1]データシート 付録８-9'!S23</f>
        <v>379</v>
      </c>
      <c r="S32" s="64">
        <f>'[1]データシート 付録８-9'!T23</f>
        <v>469</v>
      </c>
      <c r="T32" s="64">
        <f>'[1]データシート 付録８-9'!U23</f>
        <v>635</v>
      </c>
      <c r="U32" s="64">
        <f>'[1]データシート 付録８-9'!V23</f>
        <v>506</v>
      </c>
      <c r="V32" s="64">
        <f>SUM('[1]データシート 付録８-9'!W23:AA23)</f>
        <v>1335</v>
      </c>
      <c r="W32" s="66">
        <f t="shared" si="16"/>
        <v>433</v>
      </c>
      <c r="X32" s="64">
        <f t="shared" si="17"/>
        <v>2269</v>
      </c>
      <c r="Y32" s="65">
        <f t="shared" si="18"/>
        <v>2945</v>
      </c>
      <c r="Z32" s="70"/>
      <c r="AA32" s="68" t="str">
        <f t="shared" si="2"/>
        <v>　　安芸太田町</v>
      </c>
    </row>
    <row r="33" spans="1:27" s="42" customFormat="1" ht="14" customHeight="1" x14ac:dyDescent="0.2">
      <c r="A33" s="62"/>
      <c r="B33" s="69" t="s">
        <v>53</v>
      </c>
      <c r="C33" s="64">
        <f t="shared" si="15"/>
        <v>16967</v>
      </c>
      <c r="D33" s="64">
        <f>'[1]データシート 付録８-9'!G24</f>
        <v>450</v>
      </c>
      <c r="E33" s="64">
        <f>'[1]データシート 付録８-9'!H24</f>
        <v>565</v>
      </c>
      <c r="F33" s="64">
        <f>'[1]データシート 付録８-9'!I24</f>
        <v>697</v>
      </c>
      <c r="G33" s="64">
        <f>'[1]データシート 付録８-9'!J24</f>
        <v>739</v>
      </c>
      <c r="H33" s="64">
        <f>'[1]データシート 付録８-9'!K24</f>
        <v>668</v>
      </c>
      <c r="I33" s="64">
        <f>'[1]データシート 付録８-9'!L24</f>
        <v>553</v>
      </c>
      <c r="J33" s="64">
        <f>'[1]データシート 付録８-9'!M24</f>
        <v>583</v>
      </c>
      <c r="K33" s="64">
        <f>'[1]データシート 付録８-9'!N24</f>
        <v>701</v>
      </c>
      <c r="L33" s="65">
        <f>'[1]データシート 付録８-9'!O24</f>
        <v>837</v>
      </c>
      <c r="M33" s="66"/>
      <c r="N33" s="65"/>
      <c r="O33" s="64">
        <f>'[1]データシート 付録８-9'!P24</f>
        <v>1130</v>
      </c>
      <c r="P33" s="64">
        <f>'[1]データシート 付録８-9'!Q24</f>
        <v>1072</v>
      </c>
      <c r="Q33" s="64">
        <f>'[1]データシート 付録８-9'!R24</f>
        <v>969</v>
      </c>
      <c r="R33" s="64">
        <f>'[1]データシート 付録８-9'!S24</f>
        <v>1126</v>
      </c>
      <c r="S33" s="64">
        <f>'[1]データシート 付録８-9'!T24</f>
        <v>1296</v>
      </c>
      <c r="T33" s="64">
        <f>'[1]データシート 付録８-9'!U24</f>
        <v>1677</v>
      </c>
      <c r="U33" s="64">
        <f>'[1]データシート 付録８-9'!V24</f>
        <v>1175</v>
      </c>
      <c r="V33" s="64">
        <f>SUM('[1]データシート 付録８-9'!W24:AA24)</f>
        <v>2729</v>
      </c>
      <c r="W33" s="66">
        <f t="shared" si="16"/>
        <v>1712</v>
      </c>
      <c r="X33" s="64">
        <f t="shared" si="17"/>
        <v>8378</v>
      </c>
      <c r="Y33" s="65">
        <f t="shared" si="18"/>
        <v>6877</v>
      </c>
      <c r="Z33" s="70"/>
      <c r="AA33" s="68" t="str">
        <f t="shared" si="2"/>
        <v>　　北広島町</v>
      </c>
    </row>
    <row r="34" spans="1:27" s="42" customFormat="1" ht="14" customHeight="1" x14ac:dyDescent="0.2">
      <c r="A34" s="62"/>
      <c r="B34" s="69" t="s">
        <v>54</v>
      </c>
      <c r="C34" s="64">
        <f t="shared" ref="C34:L34" si="19">C35</f>
        <v>20666</v>
      </c>
      <c r="D34" s="64">
        <f t="shared" si="19"/>
        <v>402</v>
      </c>
      <c r="E34" s="64">
        <f t="shared" si="19"/>
        <v>565</v>
      </c>
      <c r="F34" s="64">
        <f t="shared" si="19"/>
        <v>580</v>
      </c>
      <c r="G34" s="64">
        <f t="shared" si="19"/>
        <v>627</v>
      </c>
      <c r="H34" s="64">
        <f t="shared" si="19"/>
        <v>720</v>
      </c>
      <c r="I34" s="64">
        <f t="shared" si="19"/>
        <v>620</v>
      </c>
      <c r="J34" s="64">
        <f t="shared" si="19"/>
        <v>748</v>
      </c>
      <c r="K34" s="64">
        <f t="shared" si="19"/>
        <v>813</v>
      </c>
      <c r="L34" s="65">
        <f t="shared" si="19"/>
        <v>1013</v>
      </c>
      <c r="M34" s="66"/>
      <c r="N34" s="65"/>
      <c r="O34" s="64">
        <f t="shared" ref="O34:Y34" si="20">O35</f>
        <v>1203</v>
      </c>
      <c r="P34" s="64">
        <f t="shared" si="20"/>
        <v>1237</v>
      </c>
      <c r="Q34" s="64">
        <f t="shared" si="20"/>
        <v>1168</v>
      </c>
      <c r="R34" s="64">
        <f t="shared" si="20"/>
        <v>1350</v>
      </c>
      <c r="S34" s="64">
        <f t="shared" si="20"/>
        <v>1668</v>
      </c>
      <c r="T34" s="64">
        <f t="shared" si="20"/>
        <v>2289</v>
      </c>
      <c r="U34" s="64">
        <f t="shared" si="20"/>
        <v>1972</v>
      </c>
      <c r="V34" s="64">
        <f t="shared" si="20"/>
        <v>3691</v>
      </c>
      <c r="W34" s="66">
        <f t="shared" si="20"/>
        <v>1547</v>
      </c>
      <c r="X34" s="64">
        <f t="shared" si="20"/>
        <v>9499</v>
      </c>
      <c r="Y34" s="65">
        <f t="shared" si="20"/>
        <v>9620</v>
      </c>
      <c r="Z34" s="70"/>
      <c r="AA34" s="68" t="str">
        <f t="shared" si="2"/>
        <v>　呉支所</v>
      </c>
    </row>
    <row r="35" spans="1:27" s="42" customFormat="1" ht="14" customHeight="1" x14ac:dyDescent="0.2">
      <c r="A35" s="62"/>
      <c r="B35" s="69" t="s">
        <v>55</v>
      </c>
      <c r="C35" s="64">
        <f>SUM(D35:L35,O35:V35)</f>
        <v>20666</v>
      </c>
      <c r="D35" s="64">
        <f>'[1]データシート 付録８-9'!G25</f>
        <v>402</v>
      </c>
      <c r="E35" s="64">
        <f>'[1]データシート 付録８-9'!H25</f>
        <v>565</v>
      </c>
      <c r="F35" s="64">
        <f>'[1]データシート 付録８-9'!I25</f>
        <v>580</v>
      </c>
      <c r="G35" s="64">
        <f>'[1]データシート 付録８-9'!J25</f>
        <v>627</v>
      </c>
      <c r="H35" s="64">
        <f>'[1]データシート 付録８-9'!K25</f>
        <v>720</v>
      </c>
      <c r="I35" s="64">
        <f>'[1]データシート 付録８-9'!L25</f>
        <v>620</v>
      </c>
      <c r="J35" s="64">
        <f>'[1]データシート 付録８-9'!M25</f>
        <v>748</v>
      </c>
      <c r="K35" s="64">
        <f>'[1]データシート 付録８-9'!N25</f>
        <v>813</v>
      </c>
      <c r="L35" s="65">
        <f>'[1]データシート 付録８-9'!O25</f>
        <v>1013</v>
      </c>
      <c r="M35" s="66"/>
      <c r="N35" s="65"/>
      <c r="O35" s="64">
        <f>'[1]データシート 付録８-9'!P25</f>
        <v>1203</v>
      </c>
      <c r="P35" s="64">
        <f>'[1]データシート 付録８-9'!Q25</f>
        <v>1237</v>
      </c>
      <c r="Q35" s="64">
        <f>'[1]データシート 付録８-9'!R25</f>
        <v>1168</v>
      </c>
      <c r="R35" s="64">
        <f>'[1]データシート 付録８-9'!S25</f>
        <v>1350</v>
      </c>
      <c r="S35" s="64">
        <f>'[1]データシート 付録８-9'!T25</f>
        <v>1668</v>
      </c>
      <c r="T35" s="64">
        <f>'[1]データシート 付録８-9'!U25</f>
        <v>2289</v>
      </c>
      <c r="U35" s="64">
        <f>'[1]データシート 付録８-9'!V25</f>
        <v>1972</v>
      </c>
      <c r="V35" s="64">
        <f>SUM('[1]データシート 付録８-9'!W25:AA25)</f>
        <v>3691</v>
      </c>
      <c r="W35" s="66">
        <f>SUM(D35:F35)</f>
        <v>1547</v>
      </c>
      <c r="X35" s="64">
        <f>SUM(G35:L35,O35:R35)</f>
        <v>9499</v>
      </c>
      <c r="Y35" s="65">
        <f>SUM(S35:V35)</f>
        <v>9620</v>
      </c>
      <c r="Z35" s="70"/>
      <c r="AA35" s="68" t="str">
        <f t="shared" si="2"/>
        <v>　　江田島市</v>
      </c>
    </row>
    <row r="36" spans="1:27" s="42" customFormat="1" ht="14" customHeight="1" x14ac:dyDescent="0.2">
      <c r="A36" s="62"/>
      <c r="B36" s="63" t="s">
        <v>1</v>
      </c>
      <c r="C36" s="64"/>
      <c r="D36" s="64"/>
      <c r="E36" s="64"/>
      <c r="F36" s="64"/>
      <c r="G36" s="64"/>
      <c r="H36" s="64"/>
      <c r="I36" s="64"/>
      <c r="J36" s="64"/>
      <c r="K36" s="64"/>
      <c r="L36" s="65"/>
      <c r="M36" s="66"/>
      <c r="N36" s="65"/>
      <c r="O36" s="64"/>
      <c r="P36" s="64"/>
      <c r="Q36" s="64"/>
      <c r="R36" s="64"/>
      <c r="S36" s="64"/>
      <c r="T36" s="64"/>
      <c r="U36" s="64"/>
      <c r="V36" s="64"/>
      <c r="W36" s="66"/>
      <c r="X36" s="64"/>
      <c r="Y36" s="65"/>
      <c r="Z36" s="70"/>
      <c r="AA36" s="68" t="str">
        <f t="shared" si="2"/>
        <v/>
      </c>
    </row>
    <row r="37" spans="1:27" s="42" customFormat="1" ht="14" customHeight="1" x14ac:dyDescent="0.2">
      <c r="A37" s="62"/>
      <c r="B37" s="69" t="s">
        <v>56</v>
      </c>
      <c r="C37" s="64">
        <f t="shared" ref="C37:L37" si="21">SUM(C38:C40)</f>
        <v>212470</v>
      </c>
      <c r="D37" s="64">
        <f t="shared" si="21"/>
        <v>8018</v>
      </c>
      <c r="E37" s="64">
        <f t="shared" si="21"/>
        <v>9675</v>
      </c>
      <c r="F37" s="64">
        <f t="shared" si="21"/>
        <v>10597</v>
      </c>
      <c r="G37" s="64">
        <f t="shared" si="21"/>
        <v>10883</v>
      </c>
      <c r="H37" s="64">
        <f t="shared" si="21"/>
        <v>10885</v>
      </c>
      <c r="I37" s="64">
        <f t="shared" si="21"/>
        <v>10117</v>
      </c>
      <c r="J37" s="64">
        <f t="shared" si="21"/>
        <v>10661</v>
      </c>
      <c r="K37" s="64">
        <f t="shared" si="21"/>
        <v>12051</v>
      </c>
      <c r="L37" s="65">
        <f t="shared" si="21"/>
        <v>13301</v>
      </c>
      <c r="M37" s="66"/>
      <c r="N37" s="65"/>
      <c r="O37" s="64">
        <f t="shared" ref="O37:Y37" si="22">SUM(O38:O40)</f>
        <v>15945</v>
      </c>
      <c r="P37" s="64">
        <f t="shared" si="22"/>
        <v>15271</v>
      </c>
      <c r="Q37" s="64">
        <f t="shared" si="22"/>
        <v>12842</v>
      </c>
      <c r="R37" s="64">
        <f t="shared" si="22"/>
        <v>12336</v>
      </c>
      <c r="S37" s="64">
        <f t="shared" si="22"/>
        <v>12142</v>
      </c>
      <c r="T37" s="64">
        <f t="shared" si="22"/>
        <v>15444</v>
      </c>
      <c r="U37" s="64">
        <f t="shared" si="22"/>
        <v>12354</v>
      </c>
      <c r="V37" s="64">
        <f t="shared" si="22"/>
        <v>19948</v>
      </c>
      <c r="W37" s="66">
        <f t="shared" si="22"/>
        <v>28290</v>
      </c>
      <c r="X37" s="64">
        <f t="shared" si="22"/>
        <v>124292</v>
      </c>
      <c r="Y37" s="65">
        <f t="shared" si="22"/>
        <v>59888</v>
      </c>
      <c r="Z37" s="70"/>
      <c r="AA37" s="68" t="str">
        <f t="shared" si="2"/>
        <v>西部東</v>
      </c>
    </row>
    <row r="38" spans="1:27" s="42" customFormat="1" ht="14" customHeight="1" x14ac:dyDescent="0.2">
      <c r="A38" s="62"/>
      <c r="B38" s="69" t="s">
        <v>57</v>
      </c>
      <c r="C38" s="64">
        <f>SUM(D38:L38,O38:V38)</f>
        <v>23324</v>
      </c>
      <c r="D38" s="64">
        <f>'[1]データシート 付録８-9'!G26</f>
        <v>497</v>
      </c>
      <c r="E38" s="64">
        <f>'[1]データシート 付録８-9'!H26</f>
        <v>649</v>
      </c>
      <c r="F38" s="64">
        <f>'[1]データシート 付録８-9'!I26</f>
        <v>787</v>
      </c>
      <c r="G38" s="64">
        <f>'[1]データシート 付録８-9'!J26</f>
        <v>909</v>
      </c>
      <c r="H38" s="64">
        <f>'[1]データシート 付録８-9'!K26</f>
        <v>846</v>
      </c>
      <c r="I38" s="64">
        <f>'[1]データシート 付録８-9'!L26</f>
        <v>785</v>
      </c>
      <c r="J38" s="64">
        <f>'[1]データシート 付録８-9'!M26</f>
        <v>687</v>
      </c>
      <c r="K38" s="64">
        <f>'[1]データシート 付録８-9'!N26</f>
        <v>885</v>
      </c>
      <c r="L38" s="65">
        <f>'[1]データシート 付録８-9'!O26</f>
        <v>1100</v>
      </c>
      <c r="M38" s="66"/>
      <c r="N38" s="65"/>
      <c r="O38" s="64">
        <f>'[1]データシート 付録８-9'!P26</f>
        <v>1515</v>
      </c>
      <c r="P38" s="64">
        <f>'[1]データシート 付録８-9'!Q26</f>
        <v>1574</v>
      </c>
      <c r="Q38" s="64">
        <f>'[1]データシート 付録８-9'!R26</f>
        <v>1552</v>
      </c>
      <c r="R38" s="64">
        <f>'[1]データシート 付録８-9'!S26</f>
        <v>1528</v>
      </c>
      <c r="S38" s="64">
        <f>'[1]データシート 付録８-9'!T26</f>
        <v>1749</v>
      </c>
      <c r="T38" s="64">
        <f>'[1]データシート 付録８-9'!U26</f>
        <v>2395</v>
      </c>
      <c r="U38" s="64">
        <f>'[1]データシート 付録８-9'!V26</f>
        <v>2053</v>
      </c>
      <c r="V38" s="64">
        <f>SUM('[1]データシート 付録８-9'!W26:AA26)</f>
        <v>3813</v>
      </c>
      <c r="W38" s="66">
        <f>SUM(D38:F38)</f>
        <v>1933</v>
      </c>
      <c r="X38" s="64">
        <f>SUM(G38:L38,O38:R38)</f>
        <v>11381</v>
      </c>
      <c r="Y38" s="65">
        <f>SUM(S38:V38)</f>
        <v>10010</v>
      </c>
      <c r="Z38" s="70"/>
      <c r="AA38" s="68" t="str">
        <f t="shared" si="2"/>
        <v>　　竹原市</v>
      </c>
    </row>
    <row r="39" spans="1:27" s="42" customFormat="1" ht="14" customHeight="1" x14ac:dyDescent="0.2">
      <c r="A39" s="62"/>
      <c r="B39" s="69" t="s">
        <v>58</v>
      </c>
      <c r="C39" s="64">
        <f>SUM(D39:L39,O39:V39)</f>
        <v>182295</v>
      </c>
      <c r="D39" s="64">
        <f>'[1]データシート 付録８-9'!G27</f>
        <v>7406</v>
      </c>
      <c r="E39" s="64">
        <f>'[1]データシート 付録８-9'!H27</f>
        <v>8874</v>
      </c>
      <c r="F39" s="64">
        <f>'[1]データシート 付録８-9'!I27</f>
        <v>9553</v>
      </c>
      <c r="G39" s="64">
        <f>'[1]データシート 付録８-9'!J27</f>
        <v>9329</v>
      </c>
      <c r="H39" s="64">
        <f>'[1]データシート 付録８-9'!K27</f>
        <v>9809</v>
      </c>
      <c r="I39" s="64">
        <f>'[1]データシート 付録８-9'!L27</f>
        <v>9176</v>
      </c>
      <c r="J39" s="64">
        <f>'[1]データシート 付録８-9'!M27</f>
        <v>9817</v>
      </c>
      <c r="K39" s="64">
        <f>'[1]データシート 付録８-9'!N27</f>
        <v>10971</v>
      </c>
      <c r="L39" s="65">
        <f>'[1]データシート 付録８-9'!O27</f>
        <v>11964</v>
      </c>
      <c r="M39" s="66"/>
      <c r="N39" s="65"/>
      <c r="O39" s="64">
        <f>'[1]データシート 付録８-9'!P27</f>
        <v>14100</v>
      </c>
      <c r="P39" s="64">
        <f>'[1]データシート 付録８-9'!Q27</f>
        <v>13345</v>
      </c>
      <c r="Q39" s="64">
        <f>'[1]データシート 付録８-9'!R27</f>
        <v>10941</v>
      </c>
      <c r="R39" s="64">
        <f>'[1]データシート 付録８-9'!S27</f>
        <v>10396</v>
      </c>
      <c r="S39" s="64">
        <f>'[1]データシート 付録８-9'!T27</f>
        <v>9941</v>
      </c>
      <c r="T39" s="64">
        <f>'[1]データシート 付録８-9'!U27</f>
        <v>12345</v>
      </c>
      <c r="U39" s="64">
        <f>'[1]データシート 付録８-9'!V27</f>
        <v>9613</v>
      </c>
      <c r="V39" s="64">
        <f>SUM('[1]データシート 付録８-9'!W27:AA27)</f>
        <v>14715</v>
      </c>
      <c r="W39" s="66">
        <f>SUM(D39:F39)</f>
        <v>25833</v>
      </c>
      <c r="X39" s="64">
        <f>SUM(G39:L39,O39:R39)</f>
        <v>109848</v>
      </c>
      <c r="Y39" s="65">
        <f>SUM(S39:V39)</f>
        <v>46614</v>
      </c>
      <c r="Z39" s="70"/>
      <c r="AA39" s="68" t="str">
        <f t="shared" si="2"/>
        <v>　　東広島市</v>
      </c>
    </row>
    <row r="40" spans="1:27" s="42" customFormat="1" ht="14" customHeight="1" x14ac:dyDescent="0.2">
      <c r="A40" s="62"/>
      <c r="B40" s="69" t="s">
        <v>59</v>
      </c>
      <c r="C40" s="64">
        <f>SUM(D40:L40,O40:V40)</f>
        <v>6851</v>
      </c>
      <c r="D40" s="64">
        <f>'[1]データシート 付録８-9'!G28</f>
        <v>115</v>
      </c>
      <c r="E40" s="64">
        <f>'[1]データシート 付録８-9'!H28</f>
        <v>152</v>
      </c>
      <c r="F40" s="64">
        <f>'[1]データシート 付録８-9'!I28</f>
        <v>257</v>
      </c>
      <c r="G40" s="64">
        <f>'[1]データシート 付録８-9'!J28</f>
        <v>645</v>
      </c>
      <c r="H40" s="64">
        <f>'[1]データシート 付録８-9'!K28</f>
        <v>230</v>
      </c>
      <c r="I40" s="64">
        <f>'[1]データシート 付録８-9'!L28</f>
        <v>156</v>
      </c>
      <c r="J40" s="64">
        <f>'[1]データシート 付録８-9'!M28</f>
        <v>157</v>
      </c>
      <c r="K40" s="64">
        <f>'[1]データシート 付録８-9'!N28</f>
        <v>195</v>
      </c>
      <c r="L40" s="65">
        <f>'[1]データシート 付録８-9'!O28</f>
        <v>237</v>
      </c>
      <c r="M40" s="66"/>
      <c r="N40" s="65"/>
      <c r="O40" s="64">
        <f>'[1]データシート 付録８-9'!P28</f>
        <v>330</v>
      </c>
      <c r="P40" s="64">
        <f>'[1]データシート 付録８-9'!Q28</f>
        <v>352</v>
      </c>
      <c r="Q40" s="64">
        <f>'[1]データシート 付録８-9'!R28</f>
        <v>349</v>
      </c>
      <c r="R40" s="64">
        <f>'[1]データシート 付録８-9'!S28</f>
        <v>412</v>
      </c>
      <c r="S40" s="64">
        <f>'[1]データシート 付録８-9'!T28</f>
        <v>452</v>
      </c>
      <c r="T40" s="64">
        <f>'[1]データシート 付録８-9'!U28</f>
        <v>704</v>
      </c>
      <c r="U40" s="64">
        <f>'[1]データシート 付録８-9'!V28</f>
        <v>688</v>
      </c>
      <c r="V40" s="64">
        <f>SUM('[1]データシート 付録８-9'!W28:AA28)</f>
        <v>1420</v>
      </c>
      <c r="W40" s="66">
        <f>SUM(D40:F40)</f>
        <v>524</v>
      </c>
      <c r="X40" s="64">
        <f>SUM(G40:L40,O40:R40)</f>
        <v>3063</v>
      </c>
      <c r="Y40" s="65">
        <f>SUM(S40:V40)</f>
        <v>3264</v>
      </c>
      <c r="Z40" s="70"/>
      <c r="AA40" s="68" t="str">
        <f t="shared" si="2"/>
        <v>　　大崎上島町</v>
      </c>
    </row>
    <row r="41" spans="1:27" s="42" customFormat="1" ht="14" customHeight="1" x14ac:dyDescent="0.2">
      <c r="A41" s="62"/>
      <c r="B41" s="69"/>
      <c r="C41" s="64"/>
      <c r="D41" s="64"/>
      <c r="E41" s="64"/>
      <c r="F41" s="64"/>
      <c r="G41" s="64"/>
      <c r="H41" s="64"/>
      <c r="I41" s="64"/>
      <c r="J41" s="64"/>
      <c r="K41" s="64"/>
      <c r="L41" s="65"/>
      <c r="M41" s="66"/>
      <c r="N41" s="65"/>
      <c r="O41" s="64"/>
      <c r="P41" s="64"/>
      <c r="Q41" s="64"/>
      <c r="R41" s="64"/>
      <c r="S41" s="64"/>
      <c r="T41" s="64"/>
      <c r="U41" s="64"/>
      <c r="V41" s="64"/>
      <c r="W41" s="66"/>
      <c r="X41" s="64"/>
      <c r="Y41" s="65"/>
      <c r="Z41" s="70"/>
      <c r="AA41" s="68"/>
    </row>
    <row r="42" spans="1:27" s="42" customFormat="1" ht="14" customHeight="1" x14ac:dyDescent="0.2">
      <c r="A42" s="62"/>
      <c r="B42" s="69" t="s">
        <v>60</v>
      </c>
      <c r="C42" s="64">
        <f t="shared" ref="C42:L42" si="23">SUM(C43,C47)</f>
        <v>272840</v>
      </c>
      <c r="D42" s="64">
        <f t="shared" si="23"/>
        <v>7207</v>
      </c>
      <c r="E42" s="64">
        <f t="shared" si="23"/>
        <v>9957</v>
      </c>
      <c r="F42" s="64">
        <f t="shared" si="23"/>
        <v>11501</v>
      </c>
      <c r="G42" s="64">
        <f t="shared" si="23"/>
        <v>11718</v>
      </c>
      <c r="H42" s="64">
        <f t="shared" si="23"/>
        <v>10596</v>
      </c>
      <c r="I42" s="64">
        <f t="shared" si="23"/>
        <v>8956</v>
      </c>
      <c r="J42" s="64">
        <f t="shared" si="23"/>
        <v>10081</v>
      </c>
      <c r="K42" s="64">
        <f t="shared" si="23"/>
        <v>12807</v>
      </c>
      <c r="L42" s="65">
        <f t="shared" si="23"/>
        <v>14513</v>
      </c>
      <c r="M42" s="66"/>
      <c r="N42" s="65"/>
      <c r="O42" s="64">
        <f t="shared" ref="O42:Y42" si="24">SUM(O43,O47)</f>
        <v>18554</v>
      </c>
      <c r="P42" s="64">
        <f t="shared" si="24"/>
        <v>18420</v>
      </c>
      <c r="Q42" s="64">
        <f t="shared" si="24"/>
        <v>16268</v>
      </c>
      <c r="R42" s="64">
        <f t="shared" si="24"/>
        <v>17994</v>
      </c>
      <c r="S42" s="64">
        <f t="shared" si="24"/>
        <v>20074</v>
      </c>
      <c r="T42" s="64">
        <f t="shared" si="24"/>
        <v>25431</v>
      </c>
      <c r="U42" s="64">
        <f t="shared" si="24"/>
        <v>20230</v>
      </c>
      <c r="V42" s="64">
        <f t="shared" si="24"/>
        <v>38533</v>
      </c>
      <c r="W42" s="66">
        <f t="shared" si="24"/>
        <v>28665</v>
      </c>
      <c r="X42" s="64">
        <f t="shared" si="24"/>
        <v>139907</v>
      </c>
      <c r="Y42" s="65">
        <f t="shared" si="24"/>
        <v>104268</v>
      </c>
      <c r="Z42" s="70"/>
      <c r="AA42" s="68" t="str">
        <f t="shared" ref="AA42:AA53" si="25">B42</f>
        <v>東部</v>
      </c>
    </row>
    <row r="43" spans="1:27" s="42" customFormat="1" ht="14" customHeight="1" x14ac:dyDescent="0.2">
      <c r="A43" s="62"/>
      <c r="B43" s="69" t="s">
        <v>61</v>
      </c>
      <c r="C43" s="64">
        <f t="shared" ref="C43:L43" si="26">SUM(C44:C46)</f>
        <v>228770</v>
      </c>
      <c r="D43" s="64">
        <f t="shared" si="26"/>
        <v>6276</v>
      </c>
      <c r="E43" s="64">
        <f t="shared" si="26"/>
        <v>8510</v>
      </c>
      <c r="F43" s="64">
        <f t="shared" si="26"/>
        <v>9787</v>
      </c>
      <c r="G43" s="64">
        <f t="shared" si="26"/>
        <v>9866</v>
      </c>
      <c r="H43" s="64">
        <f t="shared" si="26"/>
        <v>8915</v>
      </c>
      <c r="I43" s="64">
        <f t="shared" si="26"/>
        <v>7585</v>
      </c>
      <c r="J43" s="64">
        <f t="shared" si="26"/>
        <v>8634</v>
      </c>
      <c r="K43" s="64">
        <f t="shared" si="26"/>
        <v>10948</v>
      </c>
      <c r="L43" s="65">
        <f t="shared" si="26"/>
        <v>12468</v>
      </c>
      <c r="M43" s="66"/>
      <c r="N43" s="65"/>
      <c r="O43" s="64">
        <f t="shared" ref="O43:Y43" si="27">SUM(O44:O46)</f>
        <v>15623</v>
      </c>
      <c r="P43" s="64">
        <f t="shared" si="27"/>
        <v>15427</v>
      </c>
      <c r="Q43" s="64">
        <f t="shared" si="27"/>
        <v>13553</v>
      </c>
      <c r="R43" s="64">
        <f t="shared" si="27"/>
        <v>15023</v>
      </c>
      <c r="S43" s="64">
        <f t="shared" si="27"/>
        <v>16713</v>
      </c>
      <c r="T43" s="64">
        <f t="shared" si="27"/>
        <v>21102</v>
      </c>
      <c r="U43" s="64">
        <f t="shared" si="27"/>
        <v>16892</v>
      </c>
      <c r="V43" s="64">
        <f t="shared" si="27"/>
        <v>31448</v>
      </c>
      <c r="W43" s="66">
        <f t="shared" si="27"/>
        <v>24573</v>
      </c>
      <c r="X43" s="64">
        <f t="shared" si="27"/>
        <v>118042</v>
      </c>
      <c r="Y43" s="65">
        <f t="shared" si="27"/>
        <v>86155</v>
      </c>
      <c r="Z43" s="70"/>
      <c r="AA43" s="68" t="str">
        <f t="shared" si="25"/>
        <v>　東部</v>
      </c>
    </row>
    <row r="44" spans="1:27" s="42" customFormat="1" ht="14" customHeight="1" x14ac:dyDescent="0.2">
      <c r="A44" s="62"/>
      <c r="B44" s="69" t="s">
        <v>62</v>
      </c>
      <c r="C44" s="64">
        <f>SUM(D44:L44,O44:V44)</f>
        <v>86923</v>
      </c>
      <c r="D44" s="64">
        <f>'[1]データシート 付録８-9'!G29</f>
        <v>2371</v>
      </c>
      <c r="E44" s="64">
        <f>'[1]データシート 付録８-9'!H29</f>
        <v>3367</v>
      </c>
      <c r="F44" s="64">
        <f>'[1]データシート 付録８-9'!I29</f>
        <v>3869</v>
      </c>
      <c r="G44" s="64">
        <f>'[1]データシート 付録８-9'!J29</f>
        <v>3799</v>
      </c>
      <c r="H44" s="64">
        <f>'[1]データシート 付録８-9'!K29</f>
        <v>3452</v>
      </c>
      <c r="I44" s="64">
        <f>'[1]データシート 付録８-9'!L29</f>
        <v>2931</v>
      </c>
      <c r="J44" s="64">
        <f>'[1]データシート 付録８-9'!M29</f>
        <v>3335</v>
      </c>
      <c r="K44" s="64">
        <f>'[1]データシート 付録８-9'!N29</f>
        <v>4147</v>
      </c>
      <c r="L44" s="65">
        <f>'[1]データシート 付録８-9'!O29</f>
        <v>4770</v>
      </c>
      <c r="M44" s="66"/>
      <c r="N44" s="65"/>
      <c r="O44" s="64">
        <f>'[1]データシート 付録８-9'!P29</f>
        <v>6147</v>
      </c>
      <c r="P44" s="64">
        <f>'[1]データシート 付録８-9'!Q29</f>
        <v>6010</v>
      </c>
      <c r="Q44" s="64">
        <f>'[1]データシート 付録８-9'!R29</f>
        <v>5205</v>
      </c>
      <c r="R44" s="64">
        <f>'[1]データシート 付録８-9'!S29</f>
        <v>5635</v>
      </c>
      <c r="S44" s="64">
        <f>'[1]データシート 付録８-9'!T29</f>
        <v>6283</v>
      </c>
      <c r="T44" s="64">
        <f>'[1]データシート 付録８-9'!U29</f>
        <v>8002</v>
      </c>
      <c r="U44" s="64">
        <f>'[1]データシート 付録８-9'!V29</f>
        <v>6166</v>
      </c>
      <c r="V44" s="64">
        <f>SUM('[1]データシート 付録８-9'!W29:AA29)</f>
        <v>11434</v>
      </c>
      <c r="W44" s="66">
        <f>SUM(D44:F44)</f>
        <v>9607</v>
      </c>
      <c r="X44" s="64">
        <f>SUM(G44:L44,O44:R44)</f>
        <v>45431</v>
      </c>
      <c r="Y44" s="65">
        <f>SUM(S44:V44)</f>
        <v>31885</v>
      </c>
      <c r="Z44" s="70"/>
      <c r="AA44" s="68" t="str">
        <f t="shared" si="25"/>
        <v>　　三原市</v>
      </c>
    </row>
    <row r="45" spans="1:27" s="42" customFormat="1" ht="14" customHeight="1" x14ac:dyDescent="0.2">
      <c r="A45" s="62"/>
      <c r="B45" s="69" t="s">
        <v>63</v>
      </c>
      <c r="C45" s="64">
        <f>SUM(D45:L45,O45:V45)</f>
        <v>126991</v>
      </c>
      <c r="D45" s="64">
        <f>'[1]データシート 付録８-9'!G30</f>
        <v>3521</v>
      </c>
      <c r="E45" s="64">
        <f>'[1]データシート 付録８-9'!H30</f>
        <v>4601</v>
      </c>
      <c r="F45" s="64">
        <f>'[1]データシート 付録８-9'!I30</f>
        <v>5336</v>
      </c>
      <c r="G45" s="64">
        <f>'[1]データシート 付録８-9'!J30</f>
        <v>5452</v>
      </c>
      <c r="H45" s="64">
        <f>'[1]データシート 付録８-9'!K30</f>
        <v>5024</v>
      </c>
      <c r="I45" s="64">
        <f>'[1]データシート 付録８-9'!L30</f>
        <v>4236</v>
      </c>
      <c r="J45" s="64">
        <f>'[1]データシート 付録８-9'!M30</f>
        <v>4859</v>
      </c>
      <c r="K45" s="64">
        <f>'[1]データシート 付録８-9'!N30</f>
        <v>6147</v>
      </c>
      <c r="L45" s="65">
        <f>'[1]データシート 付録８-9'!O30</f>
        <v>6967</v>
      </c>
      <c r="M45" s="66"/>
      <c r="N45" s="65"/>
      <c r="O45" s="64">
        <f>'[1]データシート 付録８-9'!P30</f>
        <v>8572</v>
      </c>
      <c r="P45" s="64">
        <f>'[1]データシート 付録８-9'!Q30</f>
        <v>8610</v>
      </c>
      <c r="Q45" s="64">
        <f>'[1]データシート 付録８-9'!R30</f>
        <v>7493</v>
      </c>
      <c r="R45" s="64">
        <f>'[1]データシート 付録８-9'!S30</f>
        <v>8300</v>
      </c>
      <c r="S45" s="64">
        <f>'[1]データシート 付録８-9'!T30</f>
        <v>9184</v>
      </c>
      <c r="T45" s="64">
        <f>'[1]データシート 付録８-9'!U30</f>
        <v>11603</v>
      </c>
      <c r="U45" s="64">
        <f>'[1]データシート 付録８-9'!V30</f>
        <v>9642</v>
      </c>
      <c r="V45" s="64">
        <f>SUM('[1]データシート 付録８-9'!W30:AA30)</f>
        <v>17444</v>
      </c>
      <c r="W45" s="66">
        <f>SUM(D45:F45)</f>
        <v>13458</v>
      </c>
      <c r="X45" s="64">
        <f>SUM(G45:L45,O45:R45)</f>
        <v>65660</v>
      </c>
      <c r="Y45" s="65">
        <f>SUM(S45:V45)</f>
        <v>47873</v>
      </c>
      <c r="Z45" s="70"/>
      <c r="AA45" s="68" t="str">
        <f t="shared" si="25"/>
        <v>　　尾道市</v>
      </c>
    </row>
    <row r="46" spans="1:27" s="42" customFormat="1" ht="14" customHeight="1" x14ac:dyDescent="0.2">
      <c r="A46" s="62"/>
      <c r="B46" s="69" t="s">
        <v>64</v>
      </c>
      <c r="C46" s="64">
        <f>SUM(D46:L46,O46:V46)</f>
        <v>14856</v>
      </c>
      <c r="D46" s="64">
        <f>'[1]データシート 付録８-9'!G31</f>
        <v>384</v>
      </c>
      <c r="E46" s="64">
        <f>'[1]データシート 付録８-9'!H31</f>
        <v>542</v>
      </c>
      <c r="F46" s="64">
        <f>'[1]データシート 付録８-9'!I31</f>
        <v>582</v>
      </c>
      <c r="G46" s="64">
        <f>'[1]データシート 付録８-9'!J31</f>
        <v>615</v>
      </c>
      <c r="H46" s="64">
        <f>'[1]データシート 付録８-9'!K31</f>
        <v>439</v>
      </c>
      <c r="I46" s="64">
        <f>'[1]データシート 付録８-9'!L31</f>
        <v>418</v>
      </c>
      <c r="J46" s="64">
        <f>'[1]データシート 付録８-9'!M31</f>
        <v>440</v>
      </c>
      <c r="K46" s="64">
        <f>'[1]データシート 付録８-9'!N31</f>
        <v>654</v>
      </c>
      <c r="L46" s="65">
        <f>'[1]データシート 付録８-9'!O31</f>
        <v>731</v>
      </c>
      <c r="M46" s="66"/>
      <c r="N46" s="65"/>
      <c r="O46" s="64">
        <f>'[1]データシート 付録８-9'!P31</f>
        <v>904</v>
      </c>
      <c r="P46" s="64">
        <f>'[1]データシート 付録８-9'!Q31</f>
        <v>807</v>
      </c>
      <c r="Q46" s="64">
        <f>'[1]データシート 付録８-9'!R31</f>
        <v>855</v>
      </c>
      <c r="R46" s="64">
        <f>'[1]データシート 付録８-9'!S31</f>
        <v>1088</v>
      </c>
      <c r="S46" s="64">
        <f>'[1]データシート 付録８-9'!T31</f>
        <v>1246</v>
      </c>
      <c r="T46" s="64">
        <f>'[1]データシート 付録８-9'!U31</f>
        <v>1497</v>
      </c>
      <c r="U46" s="64">
        <f>'[1]データシート 付録８-9'!V31</f>
        <v>1084</v>
      </c>
      <c r="V46" s="64">
        <f>SUM('[1]データシート 付録８-9'!W31:AA31)</f>
        <v>2570</v>
      </c>
      <c r="W46" s="66">
        <f>SUM(D46:F46)</f>
        <v>1508</v>
      </c>
      <c r="X46" s="64">
        <f>SUM(G46:L46,O46:R46)</f>
        <v>6951</v>
      </c>
      <c r="Y46" s="65">
        <f>SUM(S46:V46)</f>
        <v>6397</v>
      </c>
      <c r="Z46" s="70"/>
      <c r="AA46" s="68" t="str">
        <f t="shared" si="25"/>
        <v>　　世羅町</v>
      </c>
    </row>
    <row r="47" spans="1:27" s="42" customFormat="1" ht="14" customHeight="1" x14ac:dyDescent="0.2">
      <c r="A47" s="62"/>
      <c r="B47" s="69" t="s">
        <v>65</v>
      </c>
      <c r="C47" s="64">
        <f t="shared" ref="C47:L47" si="28">SUM(C48:C49)</f>
        <v>44070</v>
      </c>
      <c r="D47" s="64">
        <f t="shared" si="28"/>
        <v>931</v>
      </c>
      <c r="E47" s="64">
        <f t="shared" si="28"/>
        <v>1447</v>
      </c>
      <c r="F47" s="64">
        <f t="shared" si="28"/>
        <v>1714</v>
      </c>
      <c r="G47" s="64">
        <f t="shared" si="28"/>
        <v>1852</v>
      </c>
      <c r="H47" s="64">
        <f t="shared" si="28"/>
        <v>1681</v>
      </c>
      <c r="I47" s="64">
        <f t="shared" si="28"/>
        <v>1371</v>
      </c>
      <c r="J47" s="64">
        <f t="shared" si="28"/>
        <v>1447</v>
      </c>
      <c r="K47" s="64">
        <f t="shared" si="28"/>
        <v>1859</v>
      </c>
      <c r="L47" s="65">
        <f t="shared" si="28"/>
        <v>2045</v>
      </c>
      <c r="M47" s="66"/>
      <c r="N47" s="65"/>
      <c r="O47" s="64">
        <f t="shared" ref="O47:Y47" si="29">SUM(O48:O49)</f>
        <v>2931</v>
      </c>
      <c r="P47" s="64">
        <f t="shared" si="29"/>
        <v>2993</v>
      </c>
      <c r="Q47" s="64">
        <f t="shared" si="29"/>
        <v>2715</v>
      </c>
      <c r="R47" s="64">
        <f t="shared" si="29"/>
        <v>2971</v>
      </c>
      <c r="S47" s="64">
        <f t="shared" si="29"/>
        <v>3361</v>
      </c>
      <c r="T47" s="64">
        <f t="shared" si="29"/>
        <v>4329</v>
      </c>
      <c r="U47" s="64">
        <f t="shared" si="29"/>
        <v>3338</v>
      </c>
      <c r="V47" s="64">
        <f t="shared" si="29"/>
        <v>7085</v>
      </c>
      <c r="W47" s="66">
        <f t="shared" si="29"/>
        <v>4092</v>
      </c>
      <c r="X47" s="64">
        <f t="shared" si="29"/>
        <v>21865</v>
      </c>
      <c r="Y47" s="65">
        <f t="shared" si="29"/>
        <v>18113</v>
      </c>
      <c r="Z47" s="70"/>
      <c r="AA47" s="68" t="str">
        <f t="shared" si="25"/>
        <v>　福山支所</v>
      </c>
    </row>
    <row r="48" spans="1:27" s="42" customFormat="1" ht="14" customHeight="1" x14ac:dyDescent="0.2">
      <c r="A48" s="62"/>
      <c r="B48" s="69" t="s">
        <v>66</v>
      </c>
      <c r="C48" s="64">
        <f>SUM(D48:L48,O48:V48)</f>
        <v>35924</v>
      </c>
      <c r="D48" s="64">
        <f>'[1]データシート 付録８-9'!G32</f>
        <v>777</v>
      </c>
      <c r="E48" s="64">
        <f>'[1]データシート 付録８-9'!H32</f>
        <v>1221</v>
      </c>
      <c r="F48" s="64">
        <f>'[1]データシート 付録８-9'!I32</f>
        <v>1435</v>
      </c>
      <c r="G48" s="64">
        <f>'[1]データシート 付録８-9'!J32</f>
        <v>1590</v>
      </c>
      <c r="H48" s="64">
        <f>'[1]データシート 付録８-9'!K32</f>
        <v>1428</v>
      </c>
      <c r="I48" s="64">
        <f>'[1]データシート 付録８-9'!L32</f>
        <v>1177</v>
      </c>
      <c r="J48" s="64">
        <f>'[1]データシート 付録８-9'!M32</f>
        <v>1206</v>
      </c>
      <c r="K48" s="64">
        <f>'[1]データシート 付録８-9'!N32</f>
        <v>1572</v>
      </c>
      <c r="L48" s="65">
        <f>'[1]データシート 付録８-9'!O32</f>
        <v>1721</v>
      </c>
      <c r="M48" s="66"/>
      <c r="N48" s="65"/>
      <c r="O48" s="64">
        <f>'[1]データシート 付録８-9'!P32</f>
        <v>2495</v>
      </c>
      <c r="P48" s="64">
        <f>'[1]データシート 付録８-9'!Q32</f>
        <v>2599</v>
      </c>
      <c r="Q48" s="64">
        <f>'[1]データシート 付録８-9'!R32</f>
        <v>2292</v>
      </c>
      <c r="R48" s="64">
        <f>'[1]データシート 付録８-9'!S32</f>
        <v>2362</v>
      </c>
      <c r="S48" s="64">
        <f>'[1]データシート 付録８-9'!T32</f>
        <v>2635</v>
      </c>
      <c r="T48" s="64">
        <f>'[1]データシート 付録８-9'!U32</f>
        <v>3419</v>
      </c>
      <c r="U48" s="64">
        <f>'[1]データシート 付録８-9'!V32</f>
        <v>2720</v>
      </c>
      <c r="V48" s="64">
        <f>SUM('[1]データシート 付録８-9'!W32:AA32)</f>
        <v>5275</v>
      </c>
      <c r="W48" s="66">
        <f>SUM(D48:F48)</f>
        <v>3433</v>
      </c>
      <c r="X48" s="64">
        <f>SUM(G48:L48,O48:R48)</f>
        <v>18442</v>
      </c>
      <c r="Y48" s="65">
        <f>SUM(S48:V48)</f>
        <v>14049</v>
      </c>
      <c r="Z48" s="70"/>
      <c r="AA48" s="68" t="str">
        <f t="shared" si="25"/>
        <v>　　府中市</v>
      </c>
    </row>
    <row r="49" spans="1:27" s="42" customFormat="1" ht="14" customHeight="1" x14ac:dyDescent="0.2">
      <c r="A49" s="62"/>
      <c r="B49" s="69" t="s">
        <v>67</v>
      </c>
      <c r="C49" s="64">
        <f>SUM(D49:L49,O49:V49)</f>
        <v>8146</v>
      </c>
      <c r="D49" s="64">
        <f>'[1]データシート 付録８-9'!G33</f>
        <v>154</v>
      </c>
      <c r="E49" s="64">
        <f>'[1]データシート 付録８-9'!H33</f>
        <v>226</v>
      </c>
      <c r="F49" s="64">
        <f>'[1]データシート 付録８-9'!I33</f>
        <v>279</v>
      </c>
      <c r="G49" s="64">
        <f>'[1]データシート 付録８-9'!J33</f>
        <v>262</v>
      </c>
      <c r="H49" s="64">
        <f>'[1]データシート 付録８-9'!K33</f>
        <v>253</v>
      </c>
      <c r="I49" s="64">
        <f>'[1]データシート 付録８-9'!L33</f>
        <v>194</v>
      </c>
      <c r="J49" s="64">
        <f>'[1]データシート 付録８-9'!M33</f>
        <v>241</v>
      </c>
      <c r="K49" s="64">
        <f>'[1]データシート 付録８-9'!N33</f>
        <v>287</v>
      </c>
      <c r="L49" s="65">
        <f>'[1]データシート 付録８-9'!O33</f>
        <v>324</v>
      </c>
      <c r="M49" s="66"/>
      <c r="N49" s="65"/>
      <c r="O49" s="64">
        <f>'[1]データシート 付録８-9'!P33</f>
        <v>436</v>
      </c>
      <c r="P49" s="64">
        <f>'[1]データシート 付録８-9'!Q33</f>
        <v>394</v>
      </c>
      <c r="Q49" s="64">
        <f>'[1]データシート 付録８-9'!R33</f>
        <v>423</v>
      </c>
      <c r="R49" s="64">
        <f>'[1]データシート 付録８-9'!S33</f>
        <v>609</v>
      </c>
      <c r="S49" s="64">
        <f>'[1]データシート 付録８-9'!T33</f>
        <v>726</v>
      </c>
      <c r="T49" s="64">
        <f>'[1]データシート 付録８-9'!U33</f>
        <v>910</v>
      </c>
      <c r="U49" s="64">
        <f>'[1]データシート 付録８-9'!V33</f>
        <v>618</v>
      </c>
      <c r="V49" s="64">
        <f>SUM('[1]データシート 付録８-9'!W33:AA33)</f>
        <v>1810</v>
      </c>
      <c r="W49" s="66">
        <f>SUM(D49:F49)</f>
        <v>659</v>
      </c>
      <c r="X49" s="64">
        <f>SUM(G49:L49,O49:R49)</f>
        <v>3423</v>
      </c>
      <c r="Y49" s="65">
        <f>SUM(S49:V49)</f>
        <v>4064</v>
      </c>
      <c r="Z49" s="70"/>
      <c r="AA49" s="68" t="str">
        <f t="shared" si="25"/>
        <v>　　神石高原町</v>
      </c>
    </row>
    <row r="50" spans="1:27" s="42" customFormat="1" ht="9.5" customHeight="1" x14ac:dyDescent="0.2">
      <c r="A50" s="62"/>
      <c r="B50" s="63" t="s">
        <v>1</v>
      </c>
      <c r="C50" s="64"/>
      <c r="D50" s="64"/>
      <c r="E50" s="64"/>
      <c r="F50" s="64"/>
      <c r="G50" s="64"/>
      <c r="H50" s="64"/>
      <c r="I50" s="64"/>
      <c r="J50" s="64"/>
      <c r="K50" s="64"/>
      <c r="L50" s="65"/>
      <c r="M50" s="66"/>
      <c r="N50" s="65"/>
      <c r="O50" s="64"/>
      <c r="P50" s="64"/>
      <c r="Q50" s="64"/>
      <c r="R50" s="64"/>
      <c r="S50" s="64"/>
      <c r="T50" s="64"/>
      <c r="U50" s="64"/>
      <c r="V50" s="64"/>
      <c r="W50" s="66"/>
      <c r="X50" s="64"/>
      <c r="Y50" s="65"/>
      <c r="Z50" s="70"/>
      <c r="AA50" s="68" t="str">
        <f t="shared" si="25"/>
        <v/>
      </c>
    </row>
    <row r="51" spans="1:27" s="42" customFormat="1" ht="14" customHeight="1" x14ac:dyDescent="0.2">
      <c r="A51" s="62"/>
      <c r="B51" s="73" t="s">
        <v>68</v>
      </c>
      <c r="C51" s="66">
        <f t="shared" ref="C51:L51" si="30">SUM(C52:C53)</f>
        <v>81042</v>
      </c>
      <c r="D51" s="64">
        <f t="shared" si="30"/>
        <v>2428</v>
      </c>
      <c r="E51" s="64">
        <f t="shared" si="30"/>
        <v>2999</v>
      </c>
      <c r="F51" s="64">
        <f t="shared" si="30"/>
        <v>3433</v>
      </c>
      <c r="G51" s="64">
        <f t="shared" si="30"/>
        <v>3461</v>
      </c>
      <c r="H51" s="64">
        <f t="shared" si="30"/>
        <v>2875</v>
      </c>
      <c r="I51" s="64">
        <f t="shared" si="30"/>
        <v>2799</v>
      </c>
      <c r="J51" s="64">
        <f t="shared" si="30"/>
        <v>3039</v>
      </c>
      <c r="K51" s="64">
        <f t="shared" si="30"/>
        <v>3724</v>
      </c>
      <c r="L51" s="65">
        <f t="shared" si="30"/>
        <v>4202</v>
      </c>
      <c r="M51" s="66"/>
      <c r="N51" s="65"/>
      <c r="O51" s="64">
        <f t="shared" ref="O51:Y51" si="31">SUM(O52:O53)</f>
        <v>5222</v>
      </c>
      <c r="P51" s="64">
        <f t="shared" si="31"/>
        <v>4763</v>
      </c>
      <c r="Q51" s="64">
        <f t="shared" si="31"/>
        <v>4349</v>
      </c>
      <c r="R51" s="64">
        <f t="shared" si="31"/>
        <v>5399</v>
      </c>
      <c r="S51" s="64">
        <f t="shared" si="31"/>
        <v>6214</v>
      </c>
      <c r="T51" s="64">
        <f t="shared" si="31"/>
        <v>7578</v>
      </c>
      <c r="U51" s="64">
        <f t="shared" si="31"/>
        <v>5663</v>
      </c>
      <c r="V51" s="64">
        <f t="shared" si="31"/>
        <v>12894</v>
      </c>
      <c r="W51" s="66">
        <f t="shared" si="31"/>
        <v>8860</v>
      </c>
      <c r="X51" s="64">
        <f t="shared" si="31"/>
        <v>39833</v>
      </c>
      <c r="Y51" s="65">
        <f t="shared" si="31"/>
        <v>32349</v>
      </c>
      <c r="Z51" s="70"/>
      <c r="AA51" s="68" t="str">
        <f t="shared" si="25"/>
        <v>北部</v>
      </c>
    </row>
    <row r="52" spans="1:27" s="42" customFormat="1" ht="14" customHeight="1" x14ac:dyDescent="0.2">
      <c r="A52" s="62"/>
      <c r="B52" s="73" t="s">
        <v>69</v>
      </c>
      <c r="C52" s="66">
        <f>'[1]データシート 付録８-9'!F34</f>
        <v>48860</v>
      </c>
      <c r="D52" s="64">
        <f>'[1]データシート 付録８-9'!G34</f>
        <v>1614</v>
      </c>
      <c r="E52" s="64">
        <f>'[1]データシート 付録８-9'!H34</f>
        <v>1898</v>
      </c>
      <c r="F52" s="64">
        <f>'[1]データシート 付録８-9'!I34</f>
        <v>2158</v>
      </c>
      <c r="G52" s="64">
        <f>'[1]データシート 付録８-9'!J34</f>
        <v>2134</v>
      </c>
      <c r="H52" s="64">
        <f>'[1]データシート 付録８-9'!K34</f>
        <v>1844</v>
      </c>
      <c r="I52" s="64">
        <f>'[1]データシート 付録８-9'!L34</f>
        <v>1835</v>
      </c>
      <c r="J52" s="64">
        <f>'[1]データシート 付録８-9'!M34</f>
        <v>1960</v>
      </c>
      <c r="K52" s="64">
        <f>'[1]データシート 付録８-9'!N34</f>
        <v>2441</v>
      </c>
      <c r="L52" s="65">
        <f>'[1]データシート 付録８-9'!O34</f>
        <v>2631</v>
      </c>
      <c r="M52" s="66"/>
      <c r="N52" s="65"/>
      <c r="O52" s="64">
        <f>'[1]データシート 付録８-9'!P34</f>
        <v>3367</v>
      </c>
      <c r="P52" s="64">
        <f>'[1]データシート 付録８-9'!Q34</f>
        <v>3037</v>
      </c>
      <c r="Q52" s="64">
        <f>'[1]データシート 付録８-9'!R34</f>
        <v>2724</v>
      </c>
      <c r="R52" s="64">
        <f>'[1]データシート 付録８-9'!S34</f>
        <v>3232</v>
      </c>
      <c r="S52" s="64">
        <f>'[1]データシート 付録８-9'!T34</f>
        <v>3570</v>
      </c>
      <c r="T52" s="64">
        <f>'[1]データシート 付録８-9'!U34</f>
        <v>4342</v>
      </c>
      <c r="U52" s="64">
        <f>'[1]データシート 付録８-9'!V34</f>
        <v>3236</v>
      </c>
      <c r="V52" s="64">
        <f>SUM('[1]データシート 付録８-9'!W34:AA34)</f>
        <v>6837</v>
      </c>
      <c r="W52" s="66">
        <f>SUM(D52:F52)</f>
        <v>5670</v>
      </c>
      <c r="X52" s="64">
        <f>SUM(G52:L52,O52:R52)</f>
        <v>25205</v>
      </c>
      <c r="Y52" s="65">
        <f>SUM(S52:V52)</f>
        <v>17985</v>
      </c>
      <c r="Z52" s="74"/>
      <c r="AA52" s="75" t="str">
        <f t="shared" si="25"/>
        <v>　　三次市</v>
      </c>
    </row>
    <row r="53" spans="1:27" s="42" customFormat="1" ht="11.5" customHeight="1" x14ac:dyDescent="0.2">
      <c r="A53" s="62"/>
      <c r="B53" s="73" t="s">
        <v>70</v>
      </c>
      <c r="C53" s="66">
        <f>'[1]データシート 付録８-9'!F35</f>
        <v>32182</v>
      </c>
      <c r="D53" s="64">
        <f>'[1]データシート 付録８-9'!G35</f>
        <v>814</v>
      </c>
      <c r="E53" s="64">
        <f>'[1]データシート 付録８-9'!H35</f>
        <v>1101</v>
      </c>
      <c r="F53" s="64">
        <f>'[1]データシート 付録８-9'!I35</f>
        <v>1275</v>
      </c>
      <c r="G53" s="64">
        <f>'[1]データシート 付録８-9'!J35</f>
        <v>1327</v>
      </c>
      <c r="H53" s="64">
        <f>'[1]データシート 付録８-9'!K35</f>
        <v>1031</v>
      </c>
      <c r="I53" s="64">
        <f>'[1]データシート 付録８-9'!L35</f>
        <v>964</v>
      </c>
      <c r="J53" s="64">
        <f>'[1]データシート 付録８-9'!M35</f>
        <v>1079</v>
      </c>
      <c r="K53" s="64">
        <f>'[1]データシート 付録８-9'!N35</f>
        <v>1283</v>
      </c>
      <c r="L53" s="65">
        <f>'[1]データシート 付録８-9'!O35</f>
        <v>1571</v>
      </c>
      <c r="M53" s="66"/>
      <c r="N53" s="65"/>
      <c r="O53" s="64">
        <f>'[1]データシート 付録８-9'!P35</f>
        <v>1855</v>
      </c>
      <c r="P53" s="64">
        <f>'[1]データシート 付録８-9'!Q35</f>
        <v>1726</v>
      </c>
      <c r="Q53" s="64">
        <f>'[1]データシート 付録８-9'!R35</f>
        <v>1625</v>
      </c>
      <c r="R53" s="64">
        <f>'[1]データシート 付録８-9'!S35</f>
        <v>2167</v>
      </c>
      <c r="S53" s="64">
        <f>'[1]データシート 付録８-9'!T35</f>
        <v>2644</v>
      </c>
      <c r="T53" s="64">
        <f>'[1]データシート 付録８-9'!U35</f>
        <v>3236</v>
      </c>
      <c r="U53" s="64">
        <f>'[1]データシート 付録８-9'!V35</f>
        <v>2427</v>
      </c>
      <c r="V53" s="64">
        <f>SUM('[1]データシート 付録８-9'!W35:AA35)</f>
        <v>6057</v>
      </c>
      <c r="W53" s="66">
        <f>SUM(D53:F53)</f>
        <v>3190</v>
      </c>
      <c r="X53" s="64">
        <f>SUM(G53:L53,O53:R53)</f>
        <v>14628</v>
      </c>
      <c r="Y53" s="65">
        <f>SUM(S53:V53)</f>
        <v>14364</v>
      </c>
      <c r="Z53" s="74"/>
      <c r="AA53" s="75" t="str">
        <f t="shared" si="25"/>
        <v>　　庄原市</v>
      </c>
    </row>
    <row r="54" spans="1:27" s="42" customFormat="1" ht="11" customHeight="1" x14ac:dyDescent="0.2">
      <c r="A54" s="62"/>
      <c r="B54" s="73"/>
      <c r="C54" s="66"/>
      <c r="D54" s="64"/>
      <c r="E54" s="64"/>
      <c r="F54" s="64"/>
      <c r="G54" s="64"/>
      <c r="H54" s="64"/>
      <c r="I54" s="64"/>
      <c r="J54" s="64"/>
      <c r="K54" s="64"/>
      <c r="L54" s="65"/>
      <c r="M54" s="66"/>
      <c r="N54" s="65"/>
      <c r="O54" s="64"/>
      <c r="P54" s="64"/>
      <c r="Q54" s="64"/>
      <c r="R54" s="64"/>
      <c r="S54" s="64"/>
      <c r="T54" s="64"/>
      <c r="U54" s="64"/>
      <c r="V54" s="64"/>
      <c r="W54" s="66"/>
      <c r="X54" s="64"/>
      <c r="Y54" s="65"/>
      <c r="Z54" s="74"/>
      <c r="AA54" s="75"/>
    </row>
    <row r="55" spans="1:27" s="42" customFormat="1" ht="14" customHeight="1" x14ac:dyDescent="0.2">
      <c r="A55" s="76" t="s">
        <v>71</v>
      </c>
      <c r="B55" s="77"/>
      <c r="C55" s="66"/>
      <c r="D55" s="64"/>
      <c r="E55" s="64"/>
      <c r="F55" s="64"/>
      <c r="G55" s="64"/>
      <c r="H55" s="64"/>
      <c r="I55" s="64"/>
      <c r="J55" s="64"/>
      <c r="K55" s="64"/>
      <c r="L55" s="65"/>
      <c r="M55" s="66"/>
      <c r="N55" s="65"/>
      <c r="O55" s="64"/>
      <c r="P55" s="64"/>
      <c r="Q55" s="64"/>
      <c r="R55" s="64"/>
      <c r="S55" s="64"/>
      <c r="T55" s="64"/>
      <c r="U55" s="64"/>
      <c r="V55" s="64"/>
      <c r="W55" s="66"/>
      <c r="X55" s="64"/>
      <c r="Y55" s="65"/>
      <c r="Z55" s="78" t="s">
        <v>72</v>
      </c>
      <c r="AA55" s="79"/>
    </row>
    <row r="56" spans="1:27" s="42" customFormat="1" ht="14" customHeight="1" x14ac:dyDescent="0.2">
      <c r="A56" s="62"/>
      <c r="B56" s="73" t="s">
        <v>73</v>
      </c>
      <c r="C56" s="66">
        <f t="shared" ref="C56:L56" si="32">SUM(C8,C26)</f>
        <v>1331345</v>
      </c>
      <c r="D56" s="64">
        <f t="shared" si="32"/>
        <v>50959</v>
      </c>
      <c r="E56" s="64">
        <f t="shared" si="32"/>
        <v>59343</v>
      </c>
      <c r="F56" s="64">
        <f t="shared" si="32"/>
        <v>63502</v>
      </c>
      <c r="G56" s="64">
        <f t="shared" si="32"/>
        <v>63305</v>
      </c>
      <c r="H56" s="64">
        <f t="shared" si="32"/>
        <v>65654</v>
      </c>
      <c r="I56" s="64">
        <f t="shared" si="32"/>
        <v>67053</v>
      </c>
      <c r="J56" s="64">
        <f t="shared" si="32"/>
        <v>68915</v>
      </c>
      <c r="K56" s="64">
        <f t="shared" si="32"/>
        <v>77672</v>
      </c>
      <c r="L56" s="65">
        <f t="shared" si="32"/>
        <v>85919</v>
      </c>
      <c r="M56" s="66"/>
      <c r="N56" s="65"/>
      <c r="O56" s="66">
        <f t="shared" ref="O56:Y56" si="33">SUM(O8,O26)</f>
        <v>106096</v>
      </c>
      <c r="P56" s="64">
        <f t="shared" si="33"/>
        <v>105358</v>
      </c>
      <c r="Q56" s="64">
        <f t="shared" si="33"/>
        <v>84138</v>
      </c>
      <c r="R56" s="64">
        <f t="shared" si="33"/>
        <v>74819</v>
      </c>
      <c r="S56" s="64">
        <f t="shared" si="33"/>
        <v>72842</v>
      </c>
      <c r="T56" s="64">
        <f t="shared" si="33"/>
        <v>92148</v>
      </c>
      <c r="U56" s="64">
        <f t="shared" si="33"/>
        <v>75060</v>
      </c>
      <c r="V56" s="64">
        <f t="shared" si="33"/>
        <v>118562</v>
      </c>
      <c r="W56" s="66">
        <f t="shared" si="33"/>
        <v>173804</v>
      </c>
      <c r="X56" s="64">
        <f t="shared" si="33"/>
        <v>798929</v>
      </c>
      <c r="Y56" s="65">
        <f t="shared" si="33"/>
        <v>358612</v>
      </c>
      <c r="Z56" s="74"/>
      <c r="AA56" s="75" t="s">
        <v>73</v>
      </c>
    </row>
    <row r="57" spans="1:27" s="42" customFormat="1" ht="14" customHeight="1" x14ac:dyDescent="0.2">
      <c r="A57" s="62"/>
      <c r="B57" s="69" t="s">
        <v>74</v>
      </c>
      <c r="C57" s="64">
        <f t="shared" ref="C57:L57" si="34">C23</f>
        <v>140501</v>
      </c>
      <c r="D57" s="64">
        <f t="shared" si="34"/>
        <v>5048</v>
      </c>
      <c r="E57" s="64">
        <f t="shared" si="34"/>
        <v>6372</v>
      </c>
      <c r="F57" s="64">
        <f t="shared" si="34"/>
        <v>6348</v>
      </c>
      <c r="G57" s="64">
        <f t="shared" si="34"/>
        <v>6240</v>
      </c>
      <c r="H57" s="64">
        <f t="shared" si="34"/>
        <v>5985</v>
      </c>
      <c r="I57" s="64">
        <f t="shared" si="34"/>
        <v>5651</v>
      </c>
      <c r="J57" s="64">
        <f t="shared" si="34"/>
        <v>6385</v>
      </c>
      <c r="K57" s="64">
        <f t="shared" si="34"/>
        <v>7933</v>
      </c>
      <c r="L57" s="65">
        <f t="shared" si="34"/>
        <v>8490</v>
      </c>
      <c r="M57" s="66"/>
      <c r="N57" s="65"/>
      <c r="O57" s="64">
        <f t="shared" ref="O57:Y57" si="35">O23</f>
        <v>9779</v>
      </c>
      <c r="P57" s="64">
        <f t="shared" si="35"/>
        <v>9652</v>
      </c>
      <c r="Q57" s="64">
        <f t="shared" si="35"/>
        <v>8416</v>
      </c>
      <c r="R57" s="64">
        <f t="shared" si="35"/>
        <v>8766</v>
      </c>
      <c r="S57" s="64">
        <f t="shared" si="35"/>
        <v>9713</v>
      </c>
      <c r="T57" s="64">
        <f t="shared" si="35"/>
        <v>11750</v>
      </c>
      <c r="U57" s="64">
        <f t="shared" si="35"/>
        <v>9102</v>
      </c>
      <c r="V57" s="64">
        <f t="shared" si="35"/>
        <v>14871</v>
      </c>
      <c r="W57" s="66">
        <f t="shared" si="35"/>
        <v>17768</v>
      </c>
      <c r="X57" s="64">
        <f t="shared" si="35"/>
        <v>77297</v>
      </c>
      <c r="Y57" s="65">
        <f t="shared" si="35"/>
        <v>45436</v>
      </c>
      <c r="Z57" s="70"/>
      <c r="AA57" s="68" t="s">
        <v>74</v>
      </c>
    </row>
    <row r="58" spans="1:27" s="42" customFormat="1" ht="14" customHeight="1" x14ac:dyDescent="0.2">
      <c r="A58" s="62"/>
      <c r="B58" s="69" t="s">
        <v>75</v>
      </c>
      <c r="C58" s="64">
        <f t="shared" ref="C58:L58" si="36">SUM(C20,C34)</f>
        <v>226729</v>
      </c>
      <c r="D58" s="64">
        <f t="shared" si="36"/>
        <v>5987</v>
      </c>
      <c r="E58" s="64">
        <f t="shared" si="36"/>
        <v>7759</v>
      </c>
      <c r="F58" s="64">
        <f t="shared" si="36"/>
        <v>8994</v>
      </c>
      <c r="G58" s="64">
        <f t="shared" si="36"/>
        <v>9606</v>
      </c>
      <c r="H58" s="64">
        <f t="shared" si="36"/>
        <v>10240</v>
      </c>
      <c r="I58" s="64">
        <f t="shared" si="36"/>
        <v>8658</v>
      </c>
      <c r="J58" s="64">
        <f t="shared" si="36"/>
        <v>8901</v>
      </c>
      <c r="K58" s="64">
        <f t="shared" si="36"/>
        <v>10107</v>
      </c>
      <c r="L58" s="65">
        <f t="shared" si="36"/>
        <v>11975</v>
      </c>
      <c r="M58" s="66"/>
      <c r="N58" s="65"/>
      <c r="O58" s="64">
        <f t="shared" ref="O58:Y58" si="37">SUM(O20,O34)</f>
        <v>15569</v>
      </c>
      <c r="P58" s="64">
        <f t="shared" si="37"/>
        <v>16466</v>
      </c>
      <c r="Q58" s="64">
        <f t="shared" si="37"/>
        <v>13790</v>
      </c>
      <c r="R58" s="64">
        <f t="shared" si="37"/>
        <v>13742</v>
      </c>
      <c r="S58" s="64">
        <f t="shared" si="37"/>
        <v>14590</v>
      </c>
      <c r="T58" s="64">
        <f t="shared" si="37"/>
        <v>20198</v>
      </c>
      <c r="U58" s="64">
        <f t="shared" si="37"/>
        <v>18499</v>
      </c>
      <c r="V58" s="64">
        <f t="shared" si="37"/>
        <v>31648</v>
      </c>
      <c r="W58" s="66">
        <f t="shared" si="37"/>
        <v>22740</v>
      </c>
      <c r="X58" s="64">
        <f t="shared" si="37"/>
        <v>119054</v>
      </c>
      <c r="Y58" s="65">
        <f t="shared" si="37"/>
        <v>84935</v>
      </c>
      <c r="Z58" s="70"/>
      <c r="AA58" s="68" t="s">
        <v>75</v>
      </c>
    </row>
    <row r="59" spans="1:27" s="42" customFormat="1" ht="14" customHeight="1" x14ac:dyDescent="0.2">
      <c r="A59" s="62"/>
      <c r="B59" s="69" t="s">
        <v>76</v>
      </c>
      <c r="C59" s="64">
        <f t="shared" ref="C59:L59" si="38">C37</f>
        <v>212470</v>
      </c>
      <c r="D59" s="64">
        <f t="shared" si="38"/>
        <v>8018</v>
      </c>
      <c r="E59" s="64">
        <f t="shared" si="38"/>
        <v>9675</v>
      </c>
      <c r="F59" s="64">
        <f t="shared" si="38"/>
        <v>10597</v>
      </c>
      <c r="G59" s="64">
        <f t="shared" si="38"/>
        <v>10883</v>
      </c>
      <c r="H59" s="64">
        <f t="shared" si="38"/>
        <v>10885</v>
      </c>
      <c r="I59" s="64">
        <f t="shared" si="38"/>
        <v>10117</v>
      </c>
      <c r="J59" s="64">
        <f t="shared" si="38"/>
        <v>10661</v>
      </c>
      <c r="K59" s="64">
        <f t="shared" si="38"/>
        <v>12051</v>
      </c>
      <c r="L59" s="65">
        <f t="shared" si="38"/>
        <v>13301</v>
      </c>
      <c r="M59" s="66"/>
      <c r="N59" s="65"/>
      <c r="O59" s="64">
        <f t="shared" ref="O59:Y59" si="39">O37</f>
        <v>15945</v>
      </c>
      <c r="P59" s="64">
        <f t="shared" si="39"/>
        <v>15271</v>
      </c>
      <c r="Q59" s="64">
        <f t="shared" si="39"/>
        <v>12842</v>
      </c>
      <c r="R59" s="64">
        <f t="shared" si="39"/>
        <v>12336</v>
      </c>
      <c r="S59" s="64">
        <f t="shared" si="39"/>
        <v>12142</v>
      </c>
      <c r="T59" s="64">
        <f t="shared" si="39"/>
        <v>15444</v>
      </c>
      <c r="U59" s="64">
        <f t="shared" si="39"/>
        <v>12354</v>
      </c>
      <c r="V59" s="64">
        <f t="shared" si="39"/>
        <v>19948</v>
      </c>
      <c r="W59" s="66">
        <f t="shared" si="39"/>
        <v>28290</v>
      </c>
      <c r="X59" s="64">
        <f t="shared" si="39"/>
        <v>124292</v>
      </c>
      <c r="Y59" s="65">
        <f t="shared" si="39"/>
        <v>59888</v>
      </c>
      <c r="Z59" s="70"/>
      <c r="AA59" s="68" t="s">
        <v>76</v>
      </c>
    </row>
    <row r="60" spans="1:27" s="42" customFormat="1" ht="14" customHeight="1" x14ac:dyDescent="0.2">
      <c r="A60" s="62"/>
      <c r="B60" s="69" t="s">
        <v>77</v>
      </c>
      <c r="C60" s="64">
        <f t="shared" ref="C60:L60" si="40">C43</f>
        <v>228770</v>
      </c>
      <c r="D60" s="64">
        <f t="shared" si="40"/>
        <v>6276</v>
      </c>
      <c r="E60" s="64">
        <f t="shared" si="40"/>
        <v>8510</v>
      </c>
      <c r="F60" s="64">
        <f t="shared" si="40"/>
        <v>9787</v>
      </c>
      <c r="G60" s="64">
        <f t="shared" si="40"/>
        <v>9866</v>
      </c>
      <c r="H60" s="64">
        <f t="shared" si="40"/>
        <v>8915</v>
      </c>
      <c r="I60" s="64">
        <f t="shared" si="40"/>
        <v>7585</v>
      </c>
      <c r="J60" s="64">
        <f t="shared" si="40"/>
        <v>8634</v>
      </c>
      <c r="K60" s="64">
        <f t="shared" si="40"/>
        <v>10948</v>
      </c>
      <c r="L60" s="65">
        <f t="shared" si="40"/>
        <v>12468</v>
      </c>
      <c r="M60" s="66"/>
      <c r="N60" s="65"/>
      <c r="O60" s="64">
        <f t="shared" ref="O60:Y60" si="41">O43</f>
        <v>15623</v>
      </c>
      <c r="P60" s="64">
        <f t="shared" si="41"/>
        <v>15427</v>
      </c>
      <c r="Q60" s="64">
        <f t="shared" si="41"/>
        <v>13553</v>
      </c>
      <c r="R60" s="64">
        <f t="shared" si="41"/>
        <v>15023</v>
      </c>
      <c r="S60" s="64">
        <f t="shared" si="41"/>
        <v>16713</v>
      </c>
      <c r="T60" s="64">
        <f t="shared" si="41"/>
        <v>21102</v>
      </c>
      <c r="U60" s="64">
        <f t="shared" si="41"/>
        <v>16892</v>
      </c>
      <c r="V60" s="64">
        <f t="shared" si="41"/>
        <v>31448</v>
      </c>
      <c r="W60" s="66">
        <f t="shared" si="41"/>
        <v>24573</v>
      </c>
      <c r="X60" s="64">
        <f t="shared" si="41"/>
        <v>118042</v>
      </c>
      <c r="Y60" s="65">
        <f t="shared" si="41"/>
        <v>86155</v>
      </c>
      <c r="Z60" s="70"/>
      <c r="AA60" s="68" t="s">
        <v>77</v>
      </c>
    </row>
    <row r="61" spans="1:27" s="42" customFormat="1" ht="14" customHeight="1" x14ac:dyDescent="0.2">
      <c r="A61" s="62"/>
      <c r="B61" s="69" t="s">
        <v>78</v>
      </c>
      <c r="C61" s="64">
        <f t="shared" ref="C61:L61" si="42">SUM(C18,C47)</f>
        <v>495018</v>
      </c>
      <c r="D61" s="64">
        <f t="shared" si="42"/>
        <v>18009</v>
      </c>
      <c r="E61" s="64">
        <f t="shared" si="42"/>
        <v>21444</v>
      </c>
      <c r="F61" s="64">
        <f t="shared" si="42"/>
        <v>23283</v>
      </c>
      <c r="G61" s="64">
        <f t="shared" si="42"/>
        <v>23251</v>
      </c>
      <c r="H61" s="64">
        <f t="shared" si="42"/>
        <v>23119</v>
      </c>
      <c r="I61" s="64">
        <f t="shared" si="42"/>
        <v>22329</v>
      </c>
      <c r="J61" s="64">
        <f t="shared" si="42"/>
        <v>23316</v>
      </c>
      <c r="K61" s="64">
        <f t="shared" si="42"/>
        <v>27231</v>
      </c>
      <c r="L61" s="65">
        <f t="shared" si="42"/>
        <v>30052</v>
      </c>
      <c r="M61" s="66"/>
      <c r="N61" s="65"/>
      <c r="O61" s="64">
        <f t="shared" ref="O61:Y61" si="43">SUM(O18,O47)</f>
        <v>37218</v>
      </c>
      <c r="P61" s="64">
        <f t="shared" si="43"/>
        <v>35922</v>
      </c>
      <c r="Q61" s="64">
        <f t="shared" si="43"/>
        <v>29390</v>
      </c>
      <c r="R61" s="64">
        <f t="shared" si="43"/>
        <v>28705</v>
      </c>
      <c r="S61" s="64">
        <f t="shared" si="43"/>
        <v>30763</v>
      </c>
      <c r="T61" s="64">
        <f t="shared" si="43"/>
        <v>38641</v>
      </c>
      <c r="U61" s="64">
        <f t="shared" si="43"/>
        <v>30502</v>
      </c>
      <c r="V61" s="64">
        <f t="shared" si="43"/>
        <v>51843</v>
      </c>
      <c r="W61" s="66">
        <f t="shared" si="43"/>
        <v>62736</v>
      </c>
      <c r="X61" s="64">
        <f t="shared" si="43"/>
        <v>280533</v>
      </c>
      <c r="Y61" s="65">
        <f t="shared" si="43"/>
        <v>151749</v>
      </c>
      <c r="Z61" s="70"/>
      <c r="AA61" s="68" t="s">
        <v>78</v>
      </c>
    </row>
    <row r="62" spans="1:27" s="42" customFormat="1" ht="18" customHeight="1" x14ac:dyDescent="0.2">
      <c r="A62" s="80"/>
      <c r="B62" s="81" t="s">
        <v>79</v>
      </c>
      <c r="C62" s="82">
        <f t="shared" ref="C62:L62" si="44">C51</f>
        <v>81042</v>
      </c>
      <c r="D62" s="82">
        <f t="shared" si="44"/>
        <v>2428</v>
      </c>
      <c r="E62" s="82">
        <f t="shared" si="44"/>
        <v>2999</v>
      </c>
      <c r="F62" s="82">
        <f t="shared" si="44"/>
        <v>3433</v>
      </c>
      <c r="G62" s="82">
        <f t="shared" si="44"/>
        <v>3461</v>
      </c>
      <c r="H62" s="82">
        <f t="shared" si="44"/>
        <v>2875</v>
      </c>
      <c r="I62" s="82">
        <f t="shared" si="44"/>
        <v>2799</v>
      </c>
      <c r="J62" s="82">
        <f t="shared" si="44"/>
        <v>3039</v>
      </c>
      <c r="K62" s="82">
        <f t="shared" si="44"/>
        <v>3724</v>
      </c>
      <c r="L62" s="83">
        <f t="shared" si="44"/>
        <v>4202</v>
      </c>
      <c r="M62" s="66"/>
      <c r="N62" s="65"/>
      <c r="O62" s="82">
        <f t="shared" ref="O62:Y62" si="45">O51</f>
        <v>5222</v>
      </c>
      <c r="P62" s="82">
        <f t="shared" si="45"/>
        <v>4763</v>
      </c>
      <c r="Q62" s="82">
        <f t="shared" si="45"/>
        <v>4349</v>
      </c>
      <c r="R62" s="82">
        <f t="shared" si="45"/>
        <v>5399</v>
      </c>
      <c r="S62" s="82">
        <f t="shared" si="45"/>
        <v>6214</v>
      </c>
      <c r="T62" s="82">
        <f t="shared" si="45"/>
        <v>7578</v>
      </c>
      <c r="U62" s="82">
        <f t="shared" si="45"/>
        <v>5663</v>
      </c>
      <c r="V62" s="82">
        <f t="shared" si="45"/>
        <v>12894</v>
      </c>
      <c r="W62" s="84">
        <f t="shared" si="45"/>
        <v>8860</v>
      </c>
      <c r="X62" s="82">
        <f t="shared" si="45"/>
        <v>39833</v>
      </c>
      <c r="Y62" s="83">
        <f t="shared" si="45"/>
        <v>32349</v>
      </c>
      <c r="Z62" s="85"/>
      <c r="AA62" s="86" t="s">
        <v>79</v>
      </c>
    </row>
    <row r="63" spans="1:27" s="5" customFormat="1" ht="13" customHeight="1" x14ac:dyDescent="0.15">
      <c r="A63" s="4" t="s">
        <v>80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AA63" s="4"/>
    </row>
  </sheetData>
  <mergeCells count="2">
    <mergeCell ref="A55:B55"/>
    <mergeCell ref="Z55:AA55"/>
  </mergeCells>
  <phoneticPr fontId="2"/>
  <printOptions horizontalCentered="1"/>
  <pageMargins left="0.70866141732283461" right="0.70866141732283461" top="0.90551181102362199" bottom="0.90551181102362199" header="0.51181102362204722" footer="0.31496062992125984"/>
  <pageSetup paperSize="9" scale="80" firstPageNumber="112" orientation="portrait" useFirstPageNumber="1" r:id="rId1"/>
  <headerFooter alignWithMargins="0">
    <oddFooter>&amp;C&amp;"ＭＳ 明朝,regular"&amp;8&amp;P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付録8-1</vt:lpstr>
      <vt:lpstr>'付録8-1'!Print_Titles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龍生</dc:creator>
  <cp:lastModifiedBy>村田 龍生</cp:lastModifiedBy>
  <dcterms:created xsi:type="dcterms:W3CDTF">2025-07-29T11:04:54Z</dcterms:created>
  <dcterms:modified xsi:type="dcterms:W3CDTF">2025-07-29T11:08:35Z</dcterms:modified>
</cp:coreProperties>
</file>