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13_ncr:1_{E196DC6E-116A-4EFE-B0D0-1D04839D68A5}" xr6:coauthVersionLast="47" xr6:coauthVersionMax="47" xr10:uidLastSave="{00000000-0000-0000-0000-000000000000}"/>
  <bookViews>
    <workbookView xWindow="-110" yWindow="-110" windowWidth="21820" windowHeight="13900" xr2:uid="{447EDCBA-B005-45FF-81E4-051704316C19}"/>
  </bookViews>
  <sheets>
    <sheet name="付録8-3" sheetId="9" r:id="rId1"/>
  </sheets>
  <externalReferences>
    <externalReference r:id="rId2"/>
  </externalReferences>
  <definedNames>
    <definedName name="_129">#REF!</definedName>
    <definedName name="_153">#REF!</definedName>
    <definedName name="_198">#REF!</definedName>
    <definedName name="_386">#REF!</definedName>
    <definedName name="_xlnm.Print_Titles" localSheetId="0">'付録8-3'!$1:$6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9" l="1"/>
  <c r="V53" i="9"/>
  <c r="U53" i="9"/>
  <c r="T53" i="9"/>
  <c r="S53" i="9"/>
  <c r="R53" i="9"/>
  <c r="Q53" i="9"/>
  <c r="Q51" i="9" s="1"/>
  <c r="P53" i="9"/>
  <c r="P51" i="9" s="1"/>
  <c r="O53" i="9"/>
  <c r="L53" i="9"/>
  <c r="K53" i="9"/>
  <c r="J53" i="9"/>
  <c r="I53" i="9"/>
  <c r="H53" i="9"/>
  <c r="G53" i="9"/>
  <c r="F53" i="9"/>
  <c r="E53" i="9"/>
  <c r="D53" i="9"/>
  <c r="AA52" i="9"/>
  <c r="V52" i="9"/>
  <c r="V51" i="9" s="1"/>
  <c r="U52" i="9"/>
  <c r="T52" i="9"/>
  <c r="S52" i="9"/>
  <c r="R52" i="9"/>
  <c r="Q52" i="9"/>
  <c r="P52" i="9"/>
  <c r="O52" i="9"/>
  <c r="L52" i="9"/>
  <c r="K52" i="9"/>
  <c r="J52" i="9"/>
  <c r="I52" i="9"/>
  <c r="I51" i="9" s="1"/>
  <c r="H52" i="9"/>
  <c r="G52" i="9"/>
  <c r="F52" i="9"/>
  <c r="E52" i="9"/>
  <c r="D52" i="9"/>
  <c r="AA51" i="9"/>
  <c r="E51" i="9"/>
  <c r="AA50" i="9"/>
  <c r="AA49" i="9"/>
  <c r="V49" i="9"/>
  <c r="U49" i="9"/>
  <c r="T49" i="9"/>
  <c r="S49" i="9"/>
  <c r="R49" i="9"/>
  <c r="Q49" i="9"/>
  <c r="P49" i="9"/>
  <c r="O49" i="9"/>
  <c r="L49" i="9"/>
  <c r="K49" i="9"/>
  <c r="J49" i="9"/>
  <c r="I49" i="9"/>
  <c r="H49" i="9"/>
  <c r="H47" i="9" s="1"/>
  <c r="G49" i="9"/>
  <c r="F49" i="9"/>
  <c r="E49" i="9"/>
  <c r="D49" i="9"/>
  <c r="AA48" i="9"/>
  <c r="V48" i="9"/>
  <c r="U48" i="9"/>
  <c r="U47" i="9" s="1"/>
  <c r="T48" i="9"/>
  <c r="S48" i="9"/>
  <c r="S47" i="9" s="1"/>
  <c r="R48" i="9"/>
  <c r="Q48" i="9"/>
  <c r="Q47" i="9" s="1"/>
  <c r="P48" i="9"/>
  <c r="P47" i="9" s="1"/>
  <c r="O48" i="9"/>
  <c r="L48" i="9"/>
  <c r="K48" i="9"/>
  <c r="J48" i="9"/>
  <c r="I48" i="9"/>
  <c r="H48" i="9"/>
  <c r="G48" i="9"/>
  <c r="G47" i="9" s="1"/>
  <c r="F48" i="9"/>
  <c r="E48" i="9"/>
  <c r="E47" i="9" s="1"/>
  <c r="D48" i="9"/>
  <c r="W48" i="9" s="1"/>
  <c r="AA47" i="9"/>
  <c r="V47" i="9"/>
  <c r="AA46" i="9"/>
  <c r="V46" i="9"/>
  <c r="U46" i="9"/>
  <c r="T46" i="9"/>
  <c r="S46" i="9"/>
  <c r="R46" i="9"/>
  <c r="Q46" i="9"/>
  <c r="P46" i="9"/>
  <c r="O46" i="9"/>
  <c r="L46" i="9"/>
  <c r="K46" i="9"/>
  <c r="J46" i="9"/>
  <c r="I46" i="9"/>
  <c r="H46" i="9"/>
  <c r="G46" i="9"/>
  <c r="F46" i="9"/>
  <c r="E46" i="9"/>
  <c r="D46" i="9"/>
  <c r="AA45" i="9"/>
  <c r="V45" i="9"/>
  <c r="U45" i="9"/>
  <c r="T45" i="9"/>
  <c r="S45" i="9"/>
  <c r="R45" i="9"/>
  <c r="Q45" i="9"/>
  <c r="P45" i="9"/>
  <c r="O45" i="9"/>
  <c r="L45" i="9"/>
  <c r="K45" i="9"/>
  <c r="J45" i="9"/>
  <c r="I45" i="9"/>
  <c r="H45" i="9"/>
  <c r="G45" i="9"/>
  <c r="F45" i="9"/>
  <c r="E45" i="9"/>
  <c r="D45" i="9"/>
  <c r="D43" i="9" s="1"/>
  <c r="AA44" i="9"/>
  <c r="V44" i="9"/>
  <c r="U44" i="9"/>
  <c r="U43" i="9" s="1"/>
  <c r="T44" i="9"/>
  <c r="S44" i="9"/>
  <c r="S43" i="9" s="1"/>
  <c r="R44" i="9"/>
  <c r="Q44" i="9"/>
  <c r="P44" i="9"/>
  <c r="O44" i="9"/>
  <c r="L44" i="9"/>
  <c r="K44" i="9"/>
  <c r="K43" i="9" s="1"/>
  <c r="J44" i="9"/>
  <c r="I44" i="9"/>
  <c r="H44" i="9"/>
  <c r="G44" i="9"/>
  <c r="F44" i="9"/>
  <c r="E44" i="9"/>
  <c r="E43" i="9" s="1"/>
  <c r="D44" i="9"/>
  <c r="AA43" i="9"/>
  <c r="AA42" i="9"/>
  <c r="AA40" i="9"/>
  <c r="V40" i="9"/>
  <c r="U40" i="9"/>
  <c r="U37" i="9" s="1"/>
  <c r="T40" i="9"/>
  <c r="S40" i="9"/>
  <c r="R40" i="9"/>
  <c r="Q40" i="9"/>
  <c r="P40" i="9"/>
  <c r="O40" i="9"/>
  <c r="L40" i="9"/>
  <c r="K40" i="9"/>
  <c r="J40" i="9"/>
  <c r="I40" i="9"/>
  <c r="H40" i="9"/>
  <c r="G40" i="9"/>
  <c r="G37" i="9" s="1"/>
  <c r="G59" i="9" s="1"/>
  <c r="F40" i="9"/>
  <c r="E40" i="9"/>
  <c r="D40" i="9"/>
  <c r="AA39" i="9"/>
  <c r="V39" i="9"/>
  <c r="U39" i="9"/>
  <c r="T39" i="9"/>
  <c r="S39" i="9"/>
  <c r="R39" i="9"/>
  <c r="Q39" i="9"/>
  <c r="P39" i="9"/>
  <c r="O39" i="9"/>
  <c r="L39" i="9"/>
  <c r="K39" i="9"/>
  <c r="J39" i="9"/>
  <c r="I39" i="9"/>
  <c r="H39" i="9"/>
  <c r="G39" i="9"/>
  <c r="F39" i="9"/>
  <c r="E39" i="9"/>
  <c r="D39" i="9"/>
  <c r="AA38" i="9"/>
  <c r="V38" i="9"/>
  <c r="Y38" i="9" s="1"/>
  <c r="U38" i="9"/>
  <c r="T38" i="9"/>
  <c r="S38" i="9"/>
  <c r="R38" i="9"/>
  <c r="Q38" i="9"/>
  <c r="P38" i="9"/>
  <c r="O38" i="9"/>
  <c r="L38" i="9"/>
  <c r="K38" i="9"/>
  <c r="J38" i="9"/>
  <c r="I38" i="9"/>
  <c r="I37" i="9" s="1"/>
  <c r="H38" i="9"/>
  <c r="G38" i="9"/>
  <c r="F38" i="9"/>
  <c r="E38" i="9"/>
  <c r="D38" i="9"/>
  <c r="AA37" i="9"/>
  <c r="AA36" i="9"/>
  <c r="AA35" i="9"/>
  <c r="V35" i="9"/>
  <c r="V34" i="9" s="1"/>
  <c r="U35" i="9"/>
  <c r="U34" i="9" s="1"/>
  <c r="T35" i="9"/>
  <c r="S35" i="9"/>
  <c r="R35" i="9"/>
  <c r="Q35" i="9"/>
  <c r="P35" i="9"/>
  <c r="O35" i="9"/>
  <c r="L35" i="9"/>
  <c r="K35" i="9"/>
  <c r="J35" i="9"/>
  <c r="I35" i="9"/>
  <c r="I34" i="9" s="1"/>
  <c r="H35" i="9"/>
  <c r="G35" i="9"/>
  <c r="F35" i="9"/>
  <c r="E35" i="9"/>
  <c r="D35" i="9"/>
  <c r="AA34" i="9"/>
  <c r="S34" i="9"/>
  <c r="S58" i="9" s="1"/>
  <c r="R34" i="9"/>
  <c r="Q34" i="9"/>
  <c r="K34" i="9"/>
  <c r="J34" i="9"/>
  <c r="E34" i="9"/>
  <c r="D34" i="9"/>
  <c r="AA33" i="9"/>
  <c r="V33" i="9"/>
  <c r="U33" i="9"/>
  <c r="T33" i="9"/>
  <c r="S33" i="9"/>
  <c r="R33" i="9"/>
  <c r="Q33" i="9"/>
  <c r="P33" i="9"/>
  <c r="O33" i="9"/>
  <c r="L33" i="9"/>
  <c r="K33" i="9"/>
  <c r="J33" i="9"/>
  <c r="I33" i="9"/>
  <c r="H33" i="9"/>
  <c r="G33" i="9"/>
  <c r="F33" i="9"/>
  <c r="E33" i="9"/>
  <c r="D33" i="9"/>
  <c r="AA32" i="9"/>
  <c r="V32" i="9"/>
  <c r="U32" i="9"/>
  <c r="T32" i="9"/>
  <c r="Y32" i="9" s="1"/>
  <c r="S32" i="9"/>
  <c r="R32" i="9"/>
  <c r="Q32" i="9"/>
  <c r="P32" i="9"/>
  <c r="O32" i="9"/>
  <c r="L32" i="9"/>
  <c r="K32" i="9"/>
  <c r="J32" i="9"/>
  <c r="I32" i="9"/>
  <c r="H32" i="9"/>
  <c r="G32" i="9"/>
  <c r="F32" i="9"/>
  <c r="W32" i="9" s="1"/>
  <c r="E32" i="9"/>
  <c r="D32" i="9"/>
  <c r="AA31" i="9"/>
  <c r="V31" i="9"/>
  <c r="U31" i="9"/>
  <c r="T31" i="9"/>
  <c r="S31" i="9"/>
  <c r="R31" i="9"/>
  <c r="Q31" i="9"/>
  <c r="P31" i="9"/>
  <c r="O31" i="9"/>
  <c r="L31" i="9"/>
  <c r="K31" i="9"/>
  <c r="J31" i="9"/>
  <c r="I31" i="9"/>
  <c r="H31" i="9"/>
  <c r="G31" i="9"/>
  <c r="F31" i="9"/>
  <c r="E31" i="9"/>
  <c r="D31" i="9"/>
  <c r="AA30" i="9"/>
  <c r="V30" i="9"/>
  <c r="U30" i="9"/>
  <c r="T30" i="9"/>
  <c r="S30" i="9"/>
  <c r="R30" i="9"/>
  <c r="Q30" i="9"/>
  <c r="P30" i="9"/>
  <c r="O30" i="9"/>
  <c r="L30" i="9"/>
  <c r="K30" i="9"/>
  <c r="J30" i="9"/>
  <c r="I30" i="9"/>
  <c r="H30" i="9"/>
  <c r="G30" i="9"/>
  <c r="F30" i="9"/>
  <c r="C30" i="9" s="1"/>
  <c r="E30" i="9"/>
  <c r="D30" i="9"/>
  <c r="AA29" i="9"/>
  <c r="V29" i="9"/>
  <c r="U29" i="9"/>
  <c r="T29" i="9"/>
  <c r="S29" i="9"/>
  <c r="R29" i="9"/>
  <c r="Q29" i="9"/>
  <c r="P29" i="9"/>
  <c r="O29" i="9"/>
  <c r="L29" i="9"/>
  <c r="K29" i="9"/>
  <c r="J29" i="9"/>
  <c r="I29" i="9"/>
  <c r="H29" i="9"/>
  <c r="G29" i="9"/>
  <c r="F29" i="9"/>
  <c r="E29" i="9"/>
  <c r="D29" i="9"/>
  <c r="W29" i="9" s="1"/>
  <c r="AA28" i="9"/>
  <c r="Y28" i="9"/>
  <c r="V28" i="9"/>
  <c r="U28" i="9"/>
  <c r="T28" i="9"/>
  <c r="S28" i="9"/>
  <c r="R28" i="9"/>
  <c r="Q28" i="9"/>
  <c r="P28" i="9"/>
  <c r="O28" i="9"/>
  <c r="L28" i="9"/>
  <c r="K28" i="9"/>
  <c r="J28" i="9"/>
  <c r="I28" i="9"/>
  <c r="H28" i="9"/>
  <c r="G28" i="9"/>
  <c r="X28" i="9" s="1"/>
  <c r="F28" i="9"/>
  <c r="E28" i="9"/>
  <c r="D28" i="9"/>
  <c r="AA27" i="9"/>
  <c r="V27" i="9"/>
  <c r="U27" i="9"/>
  <c r="T27" i="9"/>
  <c r="S27" i="9"/>
  <c r="R27" i="9"/>
  <c r="Q27" i="9"/>
  <c r="P27" i="9"/>
  <c r="O27" i="9"/>
  <c r="L27" i="9"/>
  <c r="K27" i="9"/>
  <c r="J27" i="9"/>
  <c r="I27" i="9"/>
  <c r="H27" i="9"/>
  <c r="G27" i="9"/>
  <c r="G26" i="9" s="1"/>
  <c r="F27" i="9"/>
  <c r="E27" i="9"/>
  <c r="D27" i="9"/>
  <c r="W27" i="9" s="1"/>
  <c r="AA26" i="9"/>
  <c r="AA25" i="9"/>
  <c r="V25" i="9"/>
  <c r="U25" i="9"/>
  <c r="T25" i="9"/>
  <c r="S25" i="9"/>
  <c r="R25" i="9"/>
  <c r="Q25" i="9"/>
  <c r="Q23" i="9" s="1"/>
  <c r="P25" i="9"/>
  <c r="P23" i="9" s="1"/>
  <c r="O25" i="9"/>
  <c r="O23" i="9" s="1"/>
  <c r="L25" i="9"/>
  <c r="K25" i="9"/>
  <c r="J25" i="9"/>
  <c r="I25" i="9"/>
  <c r="H25" i="9"/>
  <c r="G25" i="9"/>
  <c r="F25" i="9"/>
  <c r="E25" i="9"/>
  <c r="D25" i="9"/>
  <c r="AA24" i="9"/>
  <c r="V24" i="9"/>
  <c r="U24" i="9"/>
  <c r="U23" i="9" s="1"/>
  <c r="T24" i="9"/>
  <c r="S24" i="9"/>
  <c r="R24" i="9"/>
  <c r="Q24" i="9"/>
  <c r="P24" i="9"/>
  <c r="O24" i="9"/>
  <c r="L24" i="9"/>
  <c r="K24" i="9"/>
  <c r="J24" i="9"/>
  <c r="I24" i="9"/>
  <c r="H24" i="9"/>
  <c r="H23" i="9" s="1"/>
  <c r="G24" i="9"/>
  <c r="F24" i="9"/>
  <c r="E24" i="9"/>
  <c r="D24" i="9"/>
  <c r="AA23" i="9"/>
  <c r="AA22" i="9"/>
  <c r="AA21" i="9"/>
  <c r="AA20" i="9"/>
  <c r="W20" i="9"/>
  <c r="V20" i="9"/>
  <c r="U20" i="9"/>
  <c r="T20" i="9"/>
  <c r="S20" i="9"/>
  <c r="R20" i="9"/>
  <c r="Q20" i="9"/>
  <c r="P20" i="9"/>
  <c r="O20" i="9"/>
  <c r="L20" i="9"/>
  <c r="K20" i="9"/>
  <c r="J20" i="9"/>
  <c r="I20" i="9"/>
  <c r="H20" i="9"/>
  <c r="G20" i="9"/>
  <c r="F20" i="9"/>
  <c r="E20" i="9"/>
  <c r="E58" i="9" s="1"/>
  <c r="D20" i="9"/>
  <c r="AA19" i="9"/>
  <c r="AA18" i="9"/>
  <c r="V18" i="9"/>
  <c r="U18" i="9"/>
  <c r="T18" i="9"/>
  <c r="S18" i="9"/>
  <c r="R18" i="9"/>
  <c r="Q18" i="9"/>
  <c r="P18" i="9"/>
  <c r="O18" i="9"/>
  <c r="L18" i="9"/>
  <c r="K18" i="9"/>
  <c r="J18" i="9"/>
  <c r="I18" i="9"/>
  <c r="H18" i="9"/>
  <c r="G18" i="9"/>
  <c r="F18" i="9"/>
  <c r="E18" i="9"/>
  <c r="D18" i="9"/>
  <c r="AA17" i="9"/>
  <c r="AA16" i="9"/>
  <c r="V16" i="9"/>
  <c r="U16" i="9"/>
  <c r="T16" i="9"/>
  <c r="S16" i="9"/>
  <c r="R16" i="9"/>
  <c r="Q16" i="9"/>
  <c r="P16" i="9"/>
  <c r="O16" i="9"/>
  <c r="L16" i="9"/>
  <c r="K16" i="9"/>
  <c r="J16" i="9"/>
  <c r="I16" i="9"/>
  <c r="H16" i="9"/>
  <c r="G16" i="9"/>
  <c r="F16" i="9"/>
  <c r="E16" i="9"/>
  <c r="D16" i="9"/>
  <c r="AA15" i="9"/>
  <c r="V15" i="9"/>
  <c r="U15" i="9"/>
  <c r="T15" i="9"/>
  <c r="S15" i="9"/>
  <c r="R15" i="9"/>
  <c r="Q15" i="9"/>
  <c r="P15" i="9"/>
  <c r="O15" i="9"/>
  <c r="L15" i="9"/>
  <c r="K15" i="9"/>
  <c r="J15" i="9"/>
  <c r="I15" i="9"/>
  <c r="H15" i="9"/>
  <c r="G15" i="9"/>
  <c r="F15" i="9"/>
  <c r="E15" i="9"/>
  <c r="D15" i="9"/>
  <c r="AA14" i="9"/>
  <c r="V14" i="9"/>
  <c r="U14" i="9"/>
  <c r="T14" i="9"/>
  <c r="S14" i="9"/>
  <c r="R14" i="9"/>
  <c r="Q14" i="9"/>
  <c r="P14" i="9"/>
  <c r="O14" i="9"/>
  <c r="L14" i="9"/>
  <c r="K14" i="9"/>
  <c r="J14" i="9"/>
  <c r="I14" i="9"/>
  <c r="H14" i="9"/>
  <c r="G14" i="9"/>
  <c r="F14" i="9"/>
  <c r="E14" i="9"/>
  <c r="D14" i="9"/>
  <c r="AA13" i="9"/>
  <c r="V13" i="9"/>
  <c r="U13" i="9"/>
  <c r="T13" i="9"/>
  <c r="S13" i="9"/>
  <c r="R13" i="9"/>
  <c r="Q13" i="9"/>
  <c r="P13" i="9"/>
  <c r="O13" i="9"/>
  <c r="L13" i="9"/>
  <c r="K13" i="9"/>
  <c r="J13" i="9"/>
  <c r="I13" i="9"/>
  <c r="H13" i="9"/>
  <c r="G13" i="9"/>
  <c r="F13" i="9"/>
  <c r="E13" i="9"/>
  <c r="D13" i="9"/>
  <c r="AA12" i="9"/>
  <c r="V12" i="9"/>
  <c r="U12" i="9"/>
  <c r="T12" i="9"/>
  <c r="S12" i="9"/>
  <c r="R12" i="9"/>
  <c r="Q12" i="9"/>
  <c r="P12" i="9"/>
  <c r="O12" i="9"/>
  <c r="L12" i="9"/>
  <c r="K12" i="9"/>
  <c r="J12" i="9"/>
  <c r="I12" i="9"/>
  <c r="H12" i="9"/>
  <c r="G12" i="9"/>
  <c r="F12" i="9"/>
  <c r="E12" i="9"/>
  <c r="D12" i="9"/>
  <c r="AA11" i="9"/>
  <c r="V11" i="9"/>
  <c r="U11" i="9"/>
  <c r="T11" i="9"/>
  <c r="S11" i="9"/>
  <c r="R11" i="9"/>
  <c r="Q11" i="9"/>
  <c r="P11" i="9"/>
  <c r="O11" i="9"/>
  <c r="L11" i="9"/>
  <c r="K11" i="9"/>
  <c r="J11" i="9"/>
  <c r="I11" i="9"/>
  <c r="H11" i="9"/>
  <c r="G11" i="9"/>
  <c r="F11" i="9"/>
  <c r="E11" i="9"/>
  <c r="D11" i="9"/>
  <c r="AA10" i="9"/>
  <c r="V10" i="9"/>
  <c r="U10" i="9"/>
  <c r="T10" i="9"/>
  <c r="S10" i="9"/>
  <c r="R10" i="9"/>
  <c r="Q10" i="9"/>
  <c r="P10" i="9"/>
  <c r="O10" i="9"/>
  <c r="O8" i="9" s="1"/>
  <c r="L10" i="9"/>
  <c r="K10" i="9"/>
  <c r="J10" i="9"/>
  <c r="I10" i="9"/>
  <c r="H10" i="9"/>
  <c r="G10" i="9"/>
  <c r="F10" i="9"/>
  <c r="E10" i="9"/>
  <c r="D10" i="9"/>
  <c r="AA9" i="9"/>
  <c r="V9" i="9"/>
  <c r="U9" i="9"/>
  <c r="T9" i="9"/>
  <c r="S9" i="9"/>
  <c r="R9" i="9"/>
  <c r="Q9" i="9"/>
  <c r="P9" i="9"/>
  <c r="O9" i="9"/>
  <c r="L9" i="9"/>
  <c r="K9" i="9"/>
  <c r="J9" i="9"/>
  <c r="J8" i="9" s="1"/>
  <c r="I9" i="9"/>
  <c r="H9" i="9"/>
  <c r="G9" i="9"/>
  <c r="G8" i="9" s="1"/>
  <c r="F9" i="9"/>
  <c r="E9" i="9"/>
  <c r="D9" i="9"/>
  <c r="AA8" i="9"/>
  <c r="AA7" i="9"/>
  <c r="Z5" i="9"/>
  <c r="Z4" i="9"/>
  <c r="Z3" i="9"/>
  <c r="U42" i="9" l="1"/>
  <c r="C13" i="9"/>
  <c r="G43" i="9"/>
  <c r="G42" i="9" s="1"/>
  <c r="D47" i="9"/>
  <c r="J47" i="9"/>
  <c r="H51" i="9"/>
  <c r="C40" i="9"/>
  <c r="I8" i="9"/>
  <c r="D60" i="9"/>
  <c r="D42" i="9"/>
  <c r="G56" i="9"/>
  <c r="W9" i="9"/>
  <c r="P61" i="9"/>
  <c r="U57" i="9"/>
  <c r="Y25" i="9"/>
  <c r="W33" i="9"/>
  <c r="V58" i="9"/>
  <c r="I59" i="9"/>
  <c r="K37" i="9"/>
  <c r="P43" i="9"/>
  <c r="H8" i="9"/>
  <c r="S8" i="9"/>
  <c r="X13" i="9"/>
  <c r="W30" i="9"/>
  <c r="U59" i="9"/>
  <c r="X45" i="9"/>
  <c r="Y45" i="9"/>
  <c r="C11" i="9"/>
  <c r="Y13" i="9"/>
  <c r="X15" i="9"/>
  <c r="X20" i="9"/>
  <c r="U58" i="9"/>
  <c r="C27" i="9"/>
  <c r="Q26" i="9"/>
  <c r="V37" i="9"/>
  <c r="W39" i="9"/>
  <c r="C39" i="9"/>
  <c r="Y39" i="9"/>
  <c r="L8" i="9"/>
  <c r="X12" i="9"/>
  <c r="E61" i="9"/>
  <c r="C18" i="9"/>
  <c r="Y18" i="9"/>
  <c r="S61" i="9"/>
  <c r="I23" i="9"/>
  <c r="W25" i="9"/>
  <c r="Y33" i="9"/>
  <c r="W12" i="9"/>
  <c r="C14" i="9"/>
  <c r="W15" i="9"/>
  <c r="I58" i="9"/>
  <c r="E23" i="9"/>
  <c r="C24" i="9"/>
  <c r="S23" i="9"/>
  <c r="X25" i="9"/>
  <c r="C38" i="9"/>
  <c r="Q37" i="9"/>
  <c r="C44" i="9"/>
  <c r="F43" i="9"/>
  <c r="W44" i="9"/>
  <c r="Y44" i="9"/>
  <c r="T43" i="9"/>
  <c r="R8" i="9"/>
  <c r="X9" i="9"/>
  <c r="Y12" i="9"/>
  <c r="Y14" i="9"/>
  <c r="X18" i="9"/>
  <c r="G61" i="9"/>
  <c r="Y20" i="9"/>
  <c r="T23" i="9"/>
  <c r="L26" i="9"/>
  <c r="Y30" i="9"/>
  <c r="C46" i="9"/>
  <c r="Y46" i="9"/>
  <c r="U8" i="9"/>
  <c r="Y9" i="9"/>
  <c r="P8" i="9"/>
  <c r="K58" i="9"/>
  <c r="X24" i="9"/>
  <c r="G23" i="9"/>
  <c r="D26" i="9"/>
  <c r="C29" i="9"/>
  <c r="Y29" i="9"/>
  <c r="X30" i="9"/>
  <c r="G51" i="9"/>
  <c r="X52" i="9"/>
  <c r="U51" i="9"/>
  <c r="Y52" i="9"/>
  <c r="V8" i="9"/>
  <c r="K8" i="9"/>
  <c r="W11" i="9"/>
  <c r="W16" i="9"/>
  <c r="W18" i="9"/>
  <c r="F23" i="9"/>
  <c r="H34" i="9"/>
  <c r="C10" i="9"/>
  <c r="W10" i="9"/>
  <c r="X11" i="9"/>
  <c r="H57" i="9"/>
  <c r="Y24" i="9"/>
  <c r="J26" i="9"/>
  <c r="X29" i="9"/>
  <c r="W40" i="9"/>
  <c r="D37" i="9"/>
  <c r="R37" i="9"/>
  <c r="E60" i="9"/>
  <c r="E42" i="9"/>
  <c r="C45" i="9"/>
  <c r="Y11" i="9"/>
  <c r="W14" i="9"/>
  <c r="X16" i="9"/>
  <c r="O57" i="9"/>
  <c r="J23" i="9"/>
  <c r="O26" i="9"/>
  <c r="W28" i="9"/>
  <c r="C28" i="9"/>
  <c r="R26" i="9"/>
  <c r="K60" i="9"/>
  <c r="W45" i="9"/>
  <c r="D8" i="9"/>
  <c r="Y10" i="9"/>
  <c r="C20" i="9"/>
  <c r="Q58" i="9"/>
  <c r="P57" i="9"/>
  <c r="C25" i="9"/>
  <c r="R23" i="9"/>
  <c r="P26" i="9"/>
  <c r="I26" i="9"/>
  <c r="I56" i="9" s="1"/>
  <c r="Y31" i="9"/>
  <c r="X38" i="9"/>
  <c r="O37" i="9"/>
  <c r="I62" i="9"/>
  <c r="E8" i="9"/>
  <c r="C9" i="9"/>
  <c r="Q8" i="9"/>
  <c r="X10" i="9"/>
  <c r="C12" i="9"/>
  <c r="C15" i="9"/>
  <c r="Y16" i="9"/>
  <c r="D58" i="9"/>
  <c r="R58" i="9"/>
  <c r="Q57" i="9"/>
  <c r="L23" i="9"/>
  <c r="V26" i="9"/>
  <c r="F26" i="9"/>
  <c r="T26" i="9"/>
  <c r="X31" i="9"/>
  <c r="L34" i="9"/>
  <c r="J37" i="9"/>
  <c r="O43" i="9"/>
  <c r="X33" i="9"/>
  <c r="C48" i="9"/>
  <c r="D61" i="9"/>
  <c r="P62" i="9"/>
  <c r="H61" i="9"/>
  <c r="V61" i="9"/>
  <c r="J58" i="9"/>
  <c r="X35" i="9"/>
  <c r="S60" i="9"/>
  <c r="Q62" i="9"/>
  <c r="X39" i="9"/>
  <c r="J43" i="9"/>
  <c r="X44" i="9"/>
  <c r="L43" i="9"/>
  <c r="K51" i="9"/>
  <c r="K26" i="9"/>
  <c r="C31" i="9"/>
  <c r="W35" i="9"/>
  <c r="H37" i="9"/>
  <c r="U60" i="9"/>
  <c r="I47" i="9"/>
  <c r="F47" i="9"/>
  <c r="T47" i="9"/>
  <c r="W49" i="9"/>
  <c r="L51" i="9"/>
  <c r="C53" i="9"/>
  <c r="J61" i="9"/>
  <c r="V62" i="9"/>
  <c r="W24" i="9"/>
  <c r="E26" i="9"/>
  <c r="S26" i="9"/>
  <c r="Y27" i="9"/>
  <c r="T34" i="9"/>
  <c r="T58" i="9" s="1"/>
  <c r="T37" i="9"/>
  <c r="W38" i="9"/>
  <c r="P37" i="9"/>
  <c r="V43" i="9"/>
  <c r="W46" i="9"/>
  <c r="Y49" i="9"/>
  <c r="O51" i="9"/>
  <c r="Y53" i="9"/>
  <c r="H26" i="9"/>
  <c r="F34" i="9"/>
  <c r="O34" i="9"/>
  <c r="Q43" i="9"/>
  <c r="X48" i="9"/>
  <c r="O47" i="9"/>
  <c r="O61" i="9" s="1"/>
  <c r="C52" i="9"/>
  <c r="D51" i="9"/>
  <c r="W52" i="9"/>
  <c r="R51" i="9"/>
  <c r="F8" i="9"/>
  <c r="T8" i="9"/>
  <c r="Q61" i="9"/>
  <c r="W31" i="9"/>
  <c r="C33" i="9"/>
  <c r="G34" i="9"/>
  <c r="P34" i="9"/>
  <c r="P58" i="9" s="1"/>
  <c r="F37" i="9"/>
  <c r="H43" i="9"/>
  <c r="X46" i="9"/>
  <c r="K47" i="9"/>
  <c r="K42" i="9" s="1"/>
  <c r="Y48" i="9"/>
  <c r="E62" i="9"/>
  <c r="W13" i="9"/>
  <c r="Y15" i="9"/>
  <c r="U26" i="9"/>
  <c r="U22" i="9" s="1"/>
  <c r="X27" i="9"/>
  <c r="C35" i="9"/>
  <c r="X40" i="9"/>
  <c r="I43" i="9"/>
  <c r="L47" i="9"/>
  <c r="L61" i="9" s="1"/>
  <c r="W53" i="9"/>
  <c r="X14" i="9"/>
  <c r="C16" i="9"/>
  <c r="D23" i="9"/>
  <c r="V23" i="9"/>
  <c r="K23" i="9"/>
  <c r="C32" i="9"/>
  <c r="S42" i="9"/>
  <c r="J51" i="9"/>
  <c r="H62" i="9"/>
  <c r="E37" i="9"/>
  <c r="S37" i="9"/>
  <c r="C49" i="9"/>
  <c r="X49" i="9"/>
  <c r="S51" i="9"/>
  <c r="X53" i="9"/>
  <c r="F51" i="9"/>
  <c r="T51" i="9"/>
  <c r="X32" i="9"/>
  <c r="Y35" i="9"/>
  <c r="L37" i="9"/>
  <c r="Y40" i="9"/>
  <c r="R43" i="9"/>
  <c r="R47" i="9"/>
  <c r="U61" i="9"/>
  <c r="K61" i="9" l="1"/>
  <c r="G60" i="9"/>
  <c r="F60" i="9"/>
  <c r="F42" i="9"/>
  <c r="L59" i="9"/>
  <c r="X26" i="9"/>
  <c r="Y47" i="9"/>
  <c r="O58" i="9"/>
  <c r="H59" i="9"/>
  <c r="L58" i="9"/>
  <c r="Y34" i="9"/>
  <c r="I42" i="9"/>
  <c r="I60" i="9"/>
  <c r="R62" i="9"/>
  <c r="V42" i="9"/>
  <c r="V60" i="9"/>
  <c r="P56" i="9"/>
  <c r="O56" i="9"/>
  <c r="R59" i="9"/>
  <c r="P42" i="9"/>
  <c r="P60" i="9"/>
  <c r="R61" i="9"/>
  <c r="K57" i="9"/>
  <c r="K22" i="9"/>
  <c r="K6" i="9" s="1"/>
  <c r="H42" i="9"/>
  <c r="H60" i="9"/>
  <c r="D62" i="9"/>
  <c r="Q56" i="9"/>
  <c r="O22" i="9"/>
  <c r="D59" i="9"/>
  <c r="V56" i="9"/>
  <c r="U56" i="9"/>
  <c r="U6" i="9"/>
  <c r="F56" i="9"/>
  <c r="W51" i="9"/>
  <c r="P59" i="9"/>
  <c r="J60" i="9"/>
  <c r="J42" i="9"/>
  <c r="V57" i="9"/>
  <c r="V22" i="9"/>
  <c r="V6" i="9" s="1"/>
  <c r="C51" i="9"/>
  <c r="S59" i="9"/>
  <c r="D57" i="9"/>
  <c r="D22" i="9"/>
  <c r="O62" i="9"/>
  <c r="W37" i="9"/>
  <c r="C8" i="9"/>
  <c r="T62" i="9"/>
  <c r="J62" i="9"/>
  <c r="T61" i="9"/>
  <c r="F59" i="9"/>
  <c r="T59" i="9"/>
  <c r="O42" i="9"/>
  <c r="O60" i="9"/>
  <c r="E59" i="9"/>
  <c r="K62" i="9"/>
  <c r="C47" i="9"/>
  <c r="R57" i="9"/>
  <c r="R22" i="9"/>
  <c r="R6" i="9" s="1"/>
  <c r="Y51" i="9"/>
  <c r="G57" i="9"/>
  <c r="G22" i="9"/>
  <c r="R60" i="9"/>
  <c r="R42" i="9"/>
  <c r="S62" i="9"/>
  <c r="F58" i="9"/>
  <c r="H22" i="9"/>
  <c r="H6" i="9" s="1"/>
  <c r="L62" i="9"/>
  <c r="X34" i="9"/>
  <c r="X58" i="9" s="1"/>
  <c r="Y37" i="9"/>
  <c r="O59" i="9"/>
  <c r="I61" i="9"/>
  <c r="Y58" i="9"/>
  <c r="T60" i="9"/>
  <c r="T42" i="9"/>
  <c r="F62" i="9"/>
  <c r="C34" i="9"/>
  <c r="G58" i="9"/>
  <c r="J56" i="9"/>
  <c r="X51" i="9"/>
  <c r="W26" i="9"/>
  <c r="Y26" i="9"/>
  <c r="X37" i="9"/>
  <c r="D6" i="9"/>
  <c r="D56" i="9"/>
  <c r="Y23" i="9"/>
  <c r="H58" i="9"/>
  <c r="G62" i="9"/>
  <c r="C23" i="9"/>
  <c r="W43" i="9"/>
  <c r="L56" i="9"/>
  <c r="V59" i="9"/>
  <c r="K59" i="9"/>
  <c r="T56" i="9"/>
  <c r="T6" i="9"/>
  <c r="Q42" i="9"/>
  <c r="Q60" i="9"/>
  <c r="F61" i="9"/>
  <c r="W34" i="9"/>
  <c r="L60" i="9"/>
  <c r="L42" i="9"/>
  <c r="X23" i="9"/>
  <c r="C37" i="9"/>
  <c r="Y61" i="9"/>
  <c r="S56" i="9"/>
  <c r="S6" i="9"/>
  <c r="X43" i="9"/>
  <c r="Q22" i="9"/>
  <c r="W8" i="9"/>
  <c r="T57" i="9"/>
  <c r="T22" i="9"/>
  <c r="Y43" i="9"/>
  <c r="C26" i="9"/>
  <c r="H56" i="9"/>
  <c r="S57" i="9"/>
  <c r="S22" i="9"/>
  <c r="W47" i="9"/>
  <c r="W61" i="9" s="1"/>
  <c r="J59" i="9"/>
  <c r="E56" i="9"/>
  <c r="P22" i="9"/>
  <c r="J57" i="9"/>
  <c r="J22" i="9"/>
  <c r="F57" i="9"/>
  <c r="F22" i="9"/>
  <c r="F6" i="9" s="1"/>
  <c r="K56" i="9"/>
  <c r="U62" i="9"/>
  <c r="Y8" i="9"/>
  <c r="X8" i="9"/>
  <c r="C43" i="9"/>
  <c r="E22" i="9"/>
  <c r="E6" i="9" s="1"/>
  <c r="E57" i="9"/>
  <c r="X47" i="9"/>
  <c r="W23" i="9"/>
  <c r="L57" i="9"/>
  <c r="L22" i="9"/>
  <c r="R56" i="9"/>
  <c r="I22" i="9"/>
  <c r="I57" i="9"/>
  <c r="Q59" i="9"/>
  <c r="P6" i="9" l="1"/>
  <c r="X61" i="9"/>
  <c r="C60" i="9"/>
  <c r="C42" i="9"/>
  <c r="C61" i="9"/>
  <c r="C58" i="9"/>
  <c r="G6" i="9"/>
  <c r="C59" i="9"/>
  <c r="X62" i="9"/>
  <c r="W42" i="9"/>
  <c r="W60" i="9"/>
  <c r="Y59" i="9"/>
  <c r="X60" i="9"/>
  <c r="X42" i="9"/>
  <c r="Y62" i="9"/>
  <c r="C56" i="9"/>
  <c r="W62" i="9"/>
  <c r="W56" i="9"/>
  <c r="X57" i="9"/>
  <c r="X22" i="9"/>
  <c r="X56" i="9"/>
  <c r="X6" i="9"/>
  <c r="W22" i="9"/>
  <c r="W57" i="9"/>
  <c r="J6" i="9"/>
  <c r="I6" i="9"/>
  <c r="Y42" i="9"/>
  <c r="Y60" i="9"/>
  <c r="Y56" i="9"/>
  <c r="L6" i="9"/>
  <c r="O6" i="9"/>
  <c r="W58" i="9"/>
  <c r="C57" i="9"/>
  <c r="C22" i="9"/>
  <c r="Y57" i="9"/>
  <c r="Y22" i="9"/>
  <c r="X59" i="9"/>
  <c r="Q6" i="9"/>
  <c r="W59" i="9"/>
  <c r="C62" i="9"/>
  <c r="C6" i="9" l="1"/>
  <c r="Y6" i="9"/>
  <c r="W6" i="9"/>
</calcChain>
</file>

<file path=xl/sharedStrings.xml><?xml version="1.0" encoding="utf-8"?>
<sst xmlns="http://schemas.openxmlformats.org/spreadsheetml/2006/main" count="94" uniqueCount="81">
  <si>
    <t>総数</t>
  </si>
  <si>
    <t/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</si>
  <si>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</si>
  <si>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</si>
  <si>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</si>
  <si>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</si>
  <si>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</si>
  <si>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</si>
  <si>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</si>
  <si>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</si>
  <si>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</si>
  <si>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</si>
  <si>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</si>
  <si>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</si>
  <si>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</si>
  <si>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</si>
  <si>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</si>
  <si>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　　　　保健医療圏 ・ 保健所 ･ 市町別　</t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</si>
  <si>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</si>
  <si>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（単位　人）</t>
    <rPh sb="1" eb="3">
      <t>タンイ</t>
    </rPh>
    <rPh sb="4" eb="5">
      <t>ヒト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</si>
  <si>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</si>
  <si>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</si>
  <si>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0～4歳</t>
  </si>
  <si>
    <t>80～</t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</si>
  <si>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</si>
  <si>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</si>
  <si>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0～14</t>
  </si>
  <si>
    <t>15～64</t>
  </si>
  <si>
    <t>65～</t>
  </si>
  <si>
    <t>総　　　数</t>
    <rPh sb="0" eb="1">
      <t>フサ</t>
    </rPh>
    <rPh sb="4" eb="5">
      <t>カズ</t>
    </rPh>
    <phoneticPr fontId="3"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</si>
  <si>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</si>
  <si>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</si>
  <si>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</si>
  <si>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</si>
  <si>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</si>
  <si>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</si>
  <si>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</si>
  <si>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</si>
  <si>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</si>
  <si>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</si>
  <si>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</si>
  <si>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西部</t>
    <rPh sb="0" eb="2">
      <t>セイブ</t>
    </rPh>
    <phoneticPr fontId="3"/>
  </si>
  <si>
    <t>　西部</t>
    <rPh sb="1" eb="3">
      <t>セイブ</t>
    </rPh>
    <phoneticPr fontId="3"/>
  </si>
  <si>
    <t>　　大竹市</t>
  </si>
  <si>
    <t>　　廿日市市</t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</si>
  <si>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</si>
  <si>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</si>
  <si>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府中町</t>
  </si>
  <si>
    <t>　　海田町</t>
  </si>
  <si>
    <t>　　熊野町</t>
  </si>
  <si>
    <t>　　坂町</t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</si>
  <si>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</si>
  <si>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</si>
  <si>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</si>
  <si>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</si>
  <si>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</si>
  <si>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竹原市</t>
  </si>
  <si>
    <t>　　東広島市</t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</si>
  <si>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</si>
  <si>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</si>
  <si>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</si>
  <si>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　三原市</t>
  </si>
  <si>
    <t>　　尾道市</t>
  </si>
  <si>
    <t>　　世羅町</t>
  </si>
  <si>
    <t>　福山支所</t>
    <rPh sb="3" eb="5">
      <t>シショ</t>
    </rPh>
    <phoneticPr fontId="3"/>
  </si>
  <si>
    <t>　　府中市</t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</si>
  <si>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</si>
  <si>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</si>
  <si>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　　三次市</t>
  </si>
  <si>
    <t>　　庄原市</t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</si>
  <si>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</si>
  <si>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</si>
  <si>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</si>
  <si>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</si>
  <si>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</si>
  <si>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</si>
  <si>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</si>
  <si>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</si>
  <si>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</si>
  <si>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</si>
  <si>
    <t>　　　　 ８-３　住民基本台帳人口 ・ 実数 、 性 ( 女 ) ･ 年齢 （ ５歳階級 ） ・</t>
    <rPh sb="9" eb="15">
      <t>ジュウミンキホンダイチョウ</t>
    </rPh>
    <rPh sb="29" eb="30">
      <t>オンナ</t>
    </rPh>
    <rPh sb="41" eb="42">
      <t>サイ</t>
    </rPh>
    <rPh sb="42" eb="44">
      <t>カイキュウ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</si>
</sst>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9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8"/>
      <name val="ＭＳ 明朝"/>
      <family val="1"/>
    </font>
    <font>
      <sz val="8"/>
      <name val="ＭＳ Ｐゴシック"/>
      <family val="3"/>
    </font>
    <font>
      <sz val="9"/>
      <color indexed="10"/>
      <name val="ＭＳ 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5" fontId="1" fillId="0" borderId="0"/>
  </cellStyleXfs>
  <cellXfs count="87">
    <xf numFmtId="0" fontId="0" fillId="0" borderId="0" xfId="0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7" fillId="0" borderId="11" xfId="1" applyNumberFormat="1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2" xfId="1" applyNumberFormat="1" applyFont="1" applyBorder="1"/>
    <xf numFmtId="0" fontId="7" fillId="0" borderId="28" xfId="1" applyNumberFormat="1" applyFont="1" applyBorder="1"/>
    <xf numFmtId="0" fontId="7" fillId="0" borderId="3" xfId="1" applyNumberFormat="1" applyFont="1" applyBorder="1"/>
    <xf numFmtId="0" fontId="7" fillId="0" borderId="6" xfId="1" applyNumberFormat="1" applyFont="1" applyBorder="1"/>
    <xf numFmtId="0" fontId="7" fillId="0" borderId="29" xfId="1" applyNumberFormat="1" applyFont="1" applyBorder="1"/>
    <xf numFmtId="0" fontId="7" fillId="0" borderId="1" xfId="1" applyNumberFormat="1" applyFont="1" applyBorder="1"/>
    <xf numFmtId="0" fontId="7" fillId="0" borderId="30" xfId="1" applyNumberFormat="1" applyFont="1" applyBorder="1"/>
    <xf numFmtId="0" fontId="7" fillId="0" borderId="11" xfId="1" applyNumberFormat="1" applyFont="1" applyBorder="1"/>
    <xf numFmtId="0" fontId="7" fillId="0" borderId="13" xfId="1" applyNumberFormat="1" applyFont="1" applyBorder="1"/>
    <xf numFmtId="0" fontId="7" fillId="0" borderId="16" xfId="1" applyNumberFormat="1" applyFont="1" applyBorder="1" applyAlignment="1">
      <alignment horizontal="centerContinuous"/>
    </xf>
    <xf numFmtId="0" fontId="7" fillId="0" borderId="3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top"/>
    </xf>
    <xf numFmtId="0" fontId="7" fillId="0" borderId="0" xfId="1" applyNumberFormat="1" applyFont="1" applyAlignment="1">
      <alignment horizontal="center" vertical="top"/>
    </xf>
    <xf numFmtId="0" fontId="7" fillId="0" borderId="25" xfId="1" applyNumberFormat="1" applyFont="1" applyBorder="1" applyAlignment="1">
      <alignment horizontal="center" vertical="top"/>
    </xf>
    <xf numFmtId="0" fontId="7" fillId="0" borderId="3" xfId="1" applyNumberFormat="1" applyFont="1" applyBorder="1" applyAlignment="1">
      <alignment horizontal="center" vertical="top"/>
    </xf>
    <xf numFmtId="0" fontId="7" fillId="0" borderId="6" xfId="1" applyNumberFormat="1" applyFont="1" applyBorder="1" applyAlignment="1">
      <alignment horizontal="center" vertical="top"/>
    </xf>
    <xf numFmtId="0" fontId="7" fillId="0" borderId="26" xfId="1" applyNumberFormat="1" applyFont="1" applyBorder="1" applyAlignment="1">
      <alignment horizontal="center" vertical="top"/>
    </xf>
    <xf numFmtId="0" fontId="7" fillId="0" borderId="7" xfId="1" applyNumberFormat="1" applyFont="1" applyBorder="1" applyAlignment="1">
      <alignment horizontal="center" vertical="top"/>
    </xf>
    <xf numFmtId="0" fontId="7" fillId="0" borderId="21" xfId="1" applyNumberFormat="1" applyFont="1" applyBorder="1" applyAlignment="1">
      <alignment horizontal="center" vertical="top"/>
    </xf>
    <xf numFmtId="0" fontId="7" fillId="0" borderId="23" xfId="1" applyNumberFormat="1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 vertical="top"/>
    </xf>
    <xf numFmtId="0" fontId="7" fillId="0" borderId="22" xfId="1" applyNumberFormat="1" applyFont="1" applyBorder="1" applyAlignment="1">
      <alignment horizontal="centerContinuous" vertical="top"/>
    </xf>
    <xf numFmtId="0" fontId="7" fillId="0" borderId="31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0" xfId="0" applyFont="1" applyAlignment="1">
      <alignment vertical="top"/>
    </xf>
    <xf numFmtId="0" fontId="7" fillId="0" borderId="9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/>
    </xf>
    <xf numFmtId="0" fontId="7" fillId="0" borderId="18" xfId="1" applyNumberFormat="1" applyFont="1" applyBorder="1" applyAlignment="1">
      <alignment horizontal="center"/>
    </xf>
    <xf numFmtId="0" fontId="7" fillId="0" borderId="18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0" fontId="7" fillId="0" borderId="20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19" xfId="1" applyNumberFormat="1" applyFont="1" applyBorder="1" applyAlignment="1">
      <alignment horizontal="center"/>
    </xf>
    <xf numFmtId="0" fontId="7" fillId="0" borderId="17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/>
    </xf>
    <xf numFmtId="0" fontId="4" fillId="0" borderId="15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vertical="center" shrinkToFit="1"/>
    </xf>
    <xf numFmtId="176" fontId="4" fillId="0" borderId="24" xfId="1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vertical="center" shrinkToFit="1"/>
    </xf>
    <xf numFmtId="176" fontId="4" fillId="0" borderId="4" xfId="1" applyNumberFormat="1" applyFont="1" applyBorder="1" applyAlignment="1">
      <alignment vertical="center" shrinkToFit="1"/>
    </xf>
    <xf numFmtId="0" fontId="4" fillId="0" borderId="6" xfId="1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vertical="top"/>
    </xf>
    <xf numFmtId="0" fontId="4" fillId="0" borderId="15" xfId="1" quotePrefix="1" applyNumberFormat="1" applyFont="1" applyBorder="1" applyAlignment="1">
      <alignment vertical="top"/>
    </xf>
    <xf numFmtId="176" fontId="4" fillId="0" borderId="0" xfId="1" applyNumberFormat="1" applyFont="1" applyAlignment="1">
      <alignment vertical="top" shrinkToFit="1"/>
    </xf>
    <xf numFmtId="176" fontId="4" fillId="0" borderId="6" xfId="1" applyNumberFormat="1" applyFont="1" applyBorder="1" applyAlignment="1">
      <alignment vertical="top" shrinkToFit="1"/>
    </xf>
    <xf numFmtId="176" fontId="4" fillId="0" borderId="3" xfId="0" applyNumberFormat="1" applyFont="1" applyBorder="1" applyAlignment="1">
      <alignment vertical="top" shrinkToFit="1"/>
    </xf>
    <xf numFmtId="0" fontId="11" fillId="0" borderId="3" xfId="1" applyNumberFormat="1" applyFont="1" applyBorder="1" applyAlignment="1">
      <alignment vertical="top"/>
    </xf>
    <xf numFmtId="0" fontId="4" fillId="0" borderId="6" xfId="1" applyNumberFormat="1" applyFont="1" applyBorder="1" applyAlignment="1">
      <alignment vertical="top"/>
    </xf>
    <xf numFmtId="0" fontId="4" fillId="0" borderId="15" xfId="1" applyNumberFormat="1" applyFont="1" applyBorder="1" applyAlignment="1">
      <alignment vertical="top"/>
    </xf>
    <xf numFmtId="0" fontId="4" fillId="0" borderId="3" xfId="1" applyNumberFormat="1" applyFont="1" applyBorder="1" applyAlignment="1">
      <alignment vertical="top"/>
    </xf>
    <xf numFmtId="0" fontId="4" fillId="0" borderId="15" xfId="1" quotePrefix="1" applyNumberFormat="1" applyFont="1" applyBorder="1" applyAlignment="1">
      <alignment horizontal="left" vertical="top"/>
    </xf>
    <xf numFmtId="0" fontId="4" fillId="0" borderId="6" xfId="1" applyNumberFormat="1" applyFont="1" applyBorder="1" applyAlignment="1">
      <alignment horizontal="left" vertical="top"/>
    </xf>
    <xf numFmtId="0" fontId="9" fillId="0" borderId="3" xfId="1" applyNumberFormat="1" applyFont="1" applyBorder="1" applyAlignment="1">
      <alignment vertical="top"/>
    </xf>
    <xf numFmtId="0" fontId="9" fillId="0" borderId="6" xfId="1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14" xfId="1" applyNumberFormat="1" applyFont="1" applyBorder="1" applyAlignment="1">
      <alignment vertical="top"/>
    </xf>
    <xf numFmtId="176" fontId="4" fillId="0" borderId="8" xfId="1" applyNumberFormat="1" applyFont="1" applyBorder="1" applyAlignment="1">
      <alignment vertical="top" shrinkToFit="1"/>
    </xf>
    <xf numFmtId="176" fontId="4" fillId="0" borderId="10" xfId="1" applyNumberFormat="1" applyFont="1" applyBorder="1" applyAlignment="1">
      <alignment vertical="top" shrinkToFit="1"/>
    </xf>
    <xf numFmtId="176" fontId="4" fillId="0" borderId="9" xfId="1" applyNumberFormat="1" applyFont="1" applyBorder="1" applyAlignment="1">
      <alignment vertical="top" shrinkToFit="1"/>
    </xf>
    <xf numFmtId="0" fontId="4" fillId="0" borderId="9" xfId="1" applyNumberFormat="1" applyFont="1" applyBorder="1" applyAlignment="1">
      <alignment vertical="top"/>
    </xf>
    <xf numFmtId="0" fontId="4" fillId="0" borderId="10" xfId="1" applyNumberFormat="1" applyFont="1" applyBorder="1" applyAlignment="1">
      <alignment vertical="top"/>
    </xf>
    <xf numFmtId="0" fontId="4" fillId="0" borderId="6" xfId="1" quotePrefix="1" applyNumberFormat="1" applyFont="1" applyBorder="1" applyAlignment="1">
      <alignment vertical="top"/>
    </xf>
    <xf numFmtId="0" fontId="4" fillId="0" borderId="3" xfId="1" applyNumberFormat="1" applyFont="1" applyBorder="1" applyAlignment="1">
      <alignment horizontal="left" vertical="top" shrinkToFit="1"/>
    </xf>
    <xf numFmtId="0" fontId="4" fillId="0" borderId="6" xfId="1" applyNumberFormat="1" applyFont="1" applyBorder="1" applyAlignment="1">
      <alignment horizontal="left" vertical="top" shrinkToFit="1"/>
    </xf>
    <xf numFmtId="0" fontId="9" fillId="0" borderId="3" xfId="1" applyNumberFormat="1" applyFont="1" applyBorder="1" applyAlignment="1">
      <alignment horizontal="left" vertical="top" shrinkToFit="1"/>
    </xf>
    <xf numFmtId="0" fontId="9" fillId="0" borderId="6" xfId="1" applyNumberFormat="1" applyFont="1" applyBorder="1" applyAlignment="1">
      <alignment horizontal="left" vertical="top" shrinkToFit="1"/>
    </xf>
  </cellXfs>
  <cellStyles count="2">
    <cellStyle name="標準" xfId="0" builtinId="0"/>
    <cellStyle name="標準_付録８・９　住民基本台帳人口・実数、率、性・年齢（5歳階級）保健医療圏・保健所・市町別" xfId="1" xr:uid="{A2BBD685-40C8-4C1E-9D48-1EFDDBD66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>
        <row r="44">
          <cell r="G44">
            <v>2277</v>
          </cell>
          <cell r="H44">
            <v>2384</v>
          </cell>
          <cell r="I44">
            <v>2330</v>
          </cell>
          <cell r="J44">
            <v>2396</v>
          </cell>
          <cell r="K44">
            <v>3644</v>
          </cell>
          <cell r="L44">
            <v>4432</v>
          </cell>
          <cell r="M44">
            <v>4275</v>
          </cell>
          <cell r="N44">
            <v>4453</v>
          </cell>
          <cell r="O44">
            <v>4737</v>
          </cell>
          <cell r="P44">
            <v>5552</v>
          </cell>
          <cell r="Q44">
            <v>5656</v>
          </cell>
          <cell r="R44">
            <v>4390</v>
          </cell>
          <cell r="S44">
            <v>4006</v>
          </cell>
          <cell r="T44">
            <v>3744</v>
          </cell>
          <cell r="U44">
            <v>4642</v>
          </cell>
          <cell r="V44">
            <v>3874</v>
          </cell>
          <cell r="W44">
            <v>3271</v>
          </cell>
          <cell r="X44">
            <v>2432</v>
          </cell>
          <cell r="Y44">
            <v>1340</v>
          </cell>
          <cell r="Z44">
            <v>468</v>
          </cell>
          <cell r="AA44">
            <v>109</v>
          </cell>
        </row>
        <row r="45">
          <cell r="G45">
            <v>2143</v>
          </cell>
          <cell r="H45">
            <v>2580</v>
          </cell>
          <cell r="I45">
            <v>2715</v>
          </cell>
          <cell r="J45">
            <v>2722</v>
          </cell>
          <cell r="K45">
            <v>2787</v>
          </cell>
          <cell r="L45">
            <v>2787</v>
          </cell>
          <cell r="M45">
            <v>2870</v>
          </cell>
          <cell r="N45">
            <v>3364</v>
          </cell>
          <cell r="O45">
            <v>3704</v>
          </cell>
          <cell r="P45">
            <v>4450</v>
          </cell>
          <cell r="Q45">
            <v>4730</v>
          </cell>
          <cell r="R45">
            <v>4120</v>
          </cell>
          <cell r="S45">
            <v>3521</v>
          </cell>
          <cell r="T45">
            <v>3419</v>
          </cell>
          <cell r="U45">
            <v>4242</v>
          </cell>
          <cell r="V45">
            <v>3741</v>
          </cell>
          <cell r="W45">
            <v>2966</v>
          </cell>
          <cell r="X45">
            <v>2102</v>
          </cell>
          <cell r="Y45">
            <v>1179</v>
          </cell>
          <cell r="Z45">
            <v>389</v>
          </cell>
          <cell r="AA45">
            <v>70</v>
          </cell>
        </row>
        <row r="46">
          <cell r="G46">
            <v>2441</v>
          </cell>
          <cell r="H46">
            <v>3008</v>
          </cell>
          <cell r="I46">
            <v>3179</v>
          </cell>
          <cell r="J46">
            <v>3127</v>
          </cell>
          <cell r="K46">
            <v>3455</v>
          </cell>
          <cell r="L46">
            <v>3632</v>
          </cell>
          <cell r="M46">
            <v>3569</v>
          </cell>
          <cell r="N46">
            <v>4106</v>
          </cell>
          <cell r="O46">
            <v>4477</v>
          </cell>
          <cell r="P46">
            <v>5746</v>
          </cell>
          <cell r="Q46">
            <v>5690</v>
          </cell>
          <cell r="R46">
            <v>4467</v>
          </cell>
          <cell r="S46">
            <v>4034</v>
          </cell>
          <cell r="T46">
            <v>3677</v>
          </cell>
          <cell r="U46">
            <v>4646</v>
          </cell>
          <cell r="V46">
            <v>4036</v>
          </cell>
          <cell r="W46">
            <v>3203</v>
          </cell>
          <cell r="X46">
            <v>2431</v>
          </cell>
          <cell r="Y46">
            <v>1434</v>
          </cell>
          <cell r="Z46">
            <v>494</v>
          </cell>
          <cell r="AA46">
            <v>73</v>
          </cell>
        </row>
        <row r="47">
          <cell r="G47">
            <v>3425</v>
          </cell>
          <cell r="H47">
            <v>3821</v>
          </cell>
          <cell r="I47">
            <v>4142</v>
          </cell>
          <cell r="J47">
            <v>4120</v>
          </cell>
          <cell r="K47">
            <v>4609</v>
          </cell>
          <cell r="L47">
            <v>5187</v>
          </cell>
          <cell r="M47">
            <v>5051</v>
          </cell>
          <cell r="N47">
            <v>5687</v>
          </cell>
          <cell r="O47">
            <v>6162</v>
          </cell>
          <cell r="P47">
            <v>7619</v>
          </cell>
          <cell r="Q47">
            <v>7571</v>
          </cell>
          <cell r="R47">
            <v>6315</v>
          </cell>
          <cell r="S47">
            <v>5378</v>
          </cell>
          <cell r="T47">
            <v>5021</v>
          </cell>
          <cell r="U47">
            <v>6054</v>
          </cell>
          <cell r="V47">
            <v>4954</v>
          </cell>
          <cell r="W47">
            <v>3975</v>
          </cell>
          <cell r="X47">
            <v>2980</v>
          </cell>
          <cell r="Y47">
            <v>1601</v>
          </cell>
          <cell r="Z47">
            <v>570</v>
          </cell>
          <cell r="AA47">
            <v>103</v>
          </cell>
        </row>
        <row r="48">
          <cell r="G48">
            <v>5312</v>
          </cell>
          <cell r="H48">
            <v>6238</v>
          </cell>
          <cell r="I48">
            <v>6797</v>
          </cell>
          <cell r="J48">
            <v>6686</v>
          </cell>
          <cell r="K48">
            <v>6627</v>
          </cell>
          <cell r="L48">
            <v>6425</v>
          </cell>
          <cell r="M48">
            <v>6428</v>
          </cell>
          <cell r="N48">
            <v>7385</v>
          </cell>
          <cell r="O48">
            <v>8540</v>
          </cell>
          <cell r="P48">
            <v>10544</v>
          </cell>
          <cell r="Q48">
            <v>10215</v>
          </cell>
          <cell r="R48">
            <v>7077</v>
          </cell>
          <cell r="S48">
            <v>5713</v>
          </cell>
          <cell r="T48">
            <v>5295</v>
          </cell>
          <cell r="U48">
            <v>7409</v>
          </cell>
          <cell r="V48">
            <v>6457</v>
          </cell>
          <cell r="W48">
            <v>4842</v>
          </cell>
          <cell r="X48">
            <v>3310</v>
          </cell>
          <cell r="Y48">
            <v>1710</v>
          </cell>
          <cell r="Z48">
            <v>582</v>
          </cell>
          <cell r="AA48">
            <v>118</v>
          </cell>
        </row>
        <row r="49">
          <cell r="G49">
            <v>1961</v>
          </cell>
          <cell r="H49">
            <v>2490</v>
          </cell>
          <cell r="I49">
            <v>2994</v>
          </cell>
          <cell r="J49">
            <v>3096</v>
          </cell>
          <cell r="K49">
            <v>2942</v>
          </cell>
          <cell r="L49">
            <v>2310</v>
          </cell>
          <cell r="M49">
            <v>2649</v>
          </cell>
          <cell r="N49">
            <v>3258</v>
          </cell>
          <cell r="O49">
            <v>3674</v>
          </cell>
          <cell r="P49">
            <v>4952</v>
          </cell>
          <cell r="Q49">
            <v>5152</v>
          </cell>
          <cell r="R49">
            <v>4236</v>
          </cell>
          <cell r="S49">
            <v>4376</v>
          </cell>
          <cell r="T49">
            <v>5036</v>
          </cell>
          <cell r="U49">
            <v>6891</v>
          </cell>
          <cell r="V49">
            <v>5816</v>
          </cell>
          <cell r="W49">
            <v>4231</v>
          </cell>
          <cell r="X49">
            <v>2934</v>
          </cell>
          <cell r="Y49">
            <v>1641</v>
          </cell>
          <cell r="Z49">
            <v>619</v>
          </cell>
          <cell r="AA49">
            <v>102</v>
          </cell>
        </row>
        <row r="50">
          <cell r="G50">
            <v>1277</v>
          </cell>
          <cell r="H50">
            <v>1551</v>
          </cell>
          <cell r="I50">
            <v>1810</v>
          </cell>
          <cell r="J50">
            <v>1879</v>
          </cell>
          <cell r="K50">
            <v>1736</v>
          </cell>
          <cell r="L50">
            <v>1776</v>
          </cell>
          <cell r="M50">
            <v>1682</v>
          </cell>
          <cell r="N50">
            <v>1883</v>
          </cell>
          <cell r="O50">
            <v>2220</v>
          </cell>
          <cell r="P50">
            <v>2806</v>
          </cell>
          <cell r="Q50">
            <v>3032</v>
          </cell>
          <cell r="R50">
            <v>2553</v>
          </cell>
          <cell r="S50">
            <v>1995</v>
          </cell>
          <cell r="T50">
            <v>1992</v>
          </cell>
          <cell r="U50">
            <v>2835</v>
          </cell>
          <cell r="V50">
            <v>2428</v>
          </cell>
          <cell r="W50">
            <v>1977</v>
          </cell>
          <cell r="X50">
            <v>1368</v>
          </cell>
          <cell r="Y50">
            <v>702</v>
          </cell>
          <cell r="Z50">
            <v>277</v>
          </cell>
          <cell r="AA50">
            <v>55</v>
          </cell>
        </row>
        <row r="51">
          <cell r="G51">
            <v>2877</v>
          </cell>
          <cell r="H51">
            <v>3384</v>
          </cell>
          <cell r="I51">
            <v>3440</v>
          </cell>
          <cell r="J51">
            <v>3295</v>
          </cell>
          <cell r="K51">
            <v>3053</v>
          </cell>
          <cell r="L51">
            <v>3043</v>
          </cell>
          <cell r="M51">
            <v>3541</v>
          </cell>
          <cell r="N51">
            <v>4130</v>
          </cell>
          <cell r="O51">
            <v>4501</v>
          </cell>
          <cell r="P51">
            <v>5337</v>
          </cell>
          <cell r="Q51">
            <v>5042</v>
          </cell>
          <cell r="R51">
            <v>4262</v>
          </cell>
          <cell r="S51">
            <v>4312</v>
          </cell>
          <cell r="T51">
            <v>4461</v>
          </cell>
          <cell r="U51">
            <v>5544</v>
          </cell>
          <cell r="V51">
            <v>4201</v>
          </cell>
          <cell r="W51">
            <v>3210</v>
          </cell>
          <cell r="X51">
            <v>2264</v>
          </cell>
          <cell r="Y51">
            <v>1263</v>
          </cell>
          <cell r="Z51">
            <v>494</v>
          </cell>
          <cell r="AA51">
            <v>96</v>
          </cell>
        </row>
        <row r="52">
          <cell r="G52">
            <v>8191</v>
          </cell>
          <cell r="H52">
            <v>9740</v>
          </cell>
          <cell r="I52">
            <v>10618</v>
          </cell>
          <cell r="J52">
            <v>10360</v>
          </cell>
          <cell r="K52">
            <v>10172</v>
          </cell>
          <cell r="L52">
            <v>9919</v>
          </cell>
          <cell r="M52">
            <v>10511</v>
          </cell>
          <cell r="N52">
            <v>12288</v>
          </cell>
          <cell r="O52">
            <v>13665</v>
          </cell>
          <cell r="P52">
            <v>16840</v>
          </cell>
          <cell r="Q52">
            <v>16447</v>
          </cell>
          <cell r="R52">
            <v>13676</v>
          </cell>
          <cell r="S52">
            <v>13218</v>
          </cell>
          <cell r="T52">
            <v>14137</v>
          </cell>
          <cell r="U52">
            <v>18113</v>
          </cell>
          <cell r="V52">
            <v>14880</v>
          </cell>
          <cell r="W52">
            <v>12237</v>
          </cell>
          <cell r="X52">
            <v>8958</v>
          </cell>
          <cell r="Y52">
            <v>5158</v>
          </cell>
          <cell r="Z52">
            <v>1811</v>
          </cell>
          <cell r="AA52">
            <v>328</v>
          </cell>
        </row>
        <row r="53">
          <cell r="G53">
            <v>2721</v>
          </cell>
          <cell r="H53">
            <v>3533</v>
          </cell>
          <cell r="I53">
            <v>4122</v>
          </cell>
          <cell r="J53">
            <v>4329</v>
          </cell>
          <cell r="K53">
            <v>4216</v>
          </cell>
          <cell r="L53">
            <v>3594</v>
          </cell>
          <cell r="M53">
            <v>3824</v>
          </cell>
          <cell r="N53">
            <v>4420</v>
          </cell>
          <cell r="O53">
            <v>5347</v>
          </cell>
          <cell r="P53">
            <v>6952</v>
          </cell>
          <cell r="Q53">
            <v>7464</v>
          </cell>
          <cell r="R53">
            <v>6385</v>
          </cell>
          <cell r="S53">
            <v>6376</v>
          </cell>
          <cell r="T53">
            <v>6572</v>
          </cell>
          <cell r="U53">
            <v>9520</v>
          </cell>
          <cell r="V53">
            <v>9238</v>
          </cell>
          <cell r="W53">
            <v>7494</v>
          </cell>
          <cell r="X53">
            <v>5829</v>
          </cell>
          <cell r="Y53">
            <v>3336</v>
          </cell>
          <cell r="Z53">
            <v>1165</v>
          </cell>
          <cell r="AA53">
            <v>211</v>
          </cell>
        </row>
        <row r="54">
          <cell r="G54">
            <v>395</v>
          </cell>
          <cell r="H54">
            <v>466</v>
          </cell>
          <cell r="I54">
            <v>503</v>
          </cell>
          <cell r="J54">
            <v>489</v>
          </cell>
          <cell r="K54">
            <v>510</v>
          </cell>
          <cell r="L54">
            <v>471</v>
          </cell>
          <cell r="M54">
            <v>511</v>
          </cell>
          <cell r="N54">
            <v>632</v>
          </cell>
          <cell r="O54">
            <v>635</v>
          </cell>
          <cell r="P54">
            <v>787</v>
          </cell>
          <cell r="Q54">
            <v>868</v>
          </cell>
          <cell r="R54">
            <v>737</v>
          </cell>
          <cell r="S54">
            <v>827</v>
          </cell>
          <cell r="T54">
            <v>872</v>
          </cell>
          <cell r="U54">
            <v>1195</v>
          </cell>
          <cell r="V54">
            <v>1023</v>
          </cell>
          <cell r="W54">
            <v>868</v>
          </cell>
          <cell r="X54">
            <v>718</v>
          </cell>
          <cell r="Y54">
            <v>431</v>
          </cell>
          <cell r="Z54">
            <v>162</v>
          </cell>
          <cell r="AA54">
            <v>19</v>
          </cell>
        </row>
        <row r="55">
          <cell r="G55">
            <v>2037</v>
          </cell>
          <cell r="H55">
            <v>2643</v>
          </cell>
          <cell r="I55">
            <v>2540</v>
          </cell>
          <cell r="J55">
            <v>2499</v>
          </cell>
          <cell r="K55">
            <v>2428</v>
          </cell>
          <cell r="L55">
            <v>2371</v>
          </cell>
          <cell r="M55">
            <v>2607</v>
          </cell>
          <cell r="N55">
            <v>3245</v>
          </cell>
          <cell r="O55">
            <v>3569</v>
          </cell>
          <cell r="P55">
            <v>4076</v>
          </cell>
          <cell r="Q55">
            <v>3986</v>
          </cell>
          <cell r="R55">
            <v>3602</v>
          </cell>
          <cell r="S55">
            <v>3760</v>
          </cell>
          <cell r="T55">
            <v>4188</v>
          </cell>
          <cell r="U55">
            <v>4966</v>
          </cell>
          <cell r="V55">
            <v>3837</v>
          </cell>
          <cell r="W55">
            <v>2900</v>
          </cell>
          <cell r="X55">
            <v>2329</v>
          </cell>
          <cell r="Y55">
            <v>1409</v>
          </cell>
          <cell r="Z55">
            <v>508</v>
          </cell>
          <cell r="AA55">
            <v>93</v>
          </cell>
        </row>
        <row r="56">
          <cell r="G56">
            <v>297</v>
          </cell>
          <cell r="H56">
            <v>435</v>
          </cell>
          <cell r="I56">
            <v>499</v>
          </cell>
          <cell r="J56">
            <v>541</v>
          </cell>
          <cell r="K56">
            <v>430</v>
          </cell>
          <cell r="L56">
            <v>369</v>
          </cell>
          <cell r="M56">
            <v>382</v>
          </cell>
          <cell r="N56">
            <v>536</v>
          </cell>
          <cell r="O56">
            <v>606</v>
          </cell>
          <cell r="P56">
            <v>781</v>
          </cell>
          <cell r="Q56">
            <v>802</v>
          </cell>
          <cell r="R56">
            <v>723</v>
          </cell>
          <cell r="S56">
            <v>867</v>
          </cell>
          <cell r="T56">
            <v>1034</v>
          </cell>
          <cell r="U56">
            <v>1327</v>
          </cell>
          <cell r="V56">
            <v>1088</v>
          </cell>
          <cell r="W56">
            <v>896</v>
          </cell>
          <cell r="X56">
            <v>849</v>
          </cell>
          <cell r="Y56">
            <v>678</v>
          </cell>
          <cell r="Z56">
            <v>269</v>
          </cell>
          <cell r="AA56">
            <v>67</v>
          </cell>
        </row>
        <row r="57">
          <cell r="G57">
            <v>1220</v>
          </cell>
          <cell r="H57">
            <v>1291</v>
          </cell>
          <cell r="I57">
            <v>1263</v>
          </cell>
          <cell r="J57">
            <v>1113</v>
          </cell>
          <cell r="K57">
            <v>1148</v>
          </cell>
          <cell r="L57">
            <v>1315</v>
          </cell>
          <cell r="M57">
            <v>1489</v>
          </cell>
          <cell r="N57">
            <v>1696</v>
          </cell>
          <cell r="O57">
            <v>1655</v>
          </cell>
          <cell r="P57">
            <v>1956</v>
          </cell>
          <cell r="Q57">
            <v>1967</v>
          </cell>
          <cell r="R57">
            <v>1721</v>
          </cell>
          <cell r="S57">
            <v>1483</v>
          </cell>
          <cell r="T57">
            <v>1396</v>
          </cell>
          <cell r="U57">
            <v>1664</v>
          </cell>
          <cell r="V57">
            <v>1436</v>
          </cell>
          <cell r="W57">
            <v>1258</v>
          </cell>
          <cell r="X57">
            <v>835</v>
          </cell>
          <cell r="Y57">
            <v>454</v>
          </cell>
          <cell r="Z57">
            <v>141</v>
          </cell>
          <cell r="AA57">
            <v>23</v>
          </cell>
        </row>
        <row r="58">
          <cell r="G58">
            <v>764</v>
          </cell>
          <cell r="H58">
            <v>753</v>
          </cell>
          <cell r="I58">
            <v>678</v>
          </cell>
          <cell r="J58">
            <v>660</v>
          </cell>
          <cell r="K58">
            <v>649</v>
          </cell>
          <cell r="L58">
            <v>837</v>
          </cell>
          <cell r="M58">
            <v>909</v>
          </cell>
          <cell r="N58">
            <v>966</v>
          </cell>
          <cell r="O58">
            <v>959</v>
          </cell>
          <cell r="P58">
            <v>1126</v>
          </cell>
          <cell r="Q58">
            <v>1086</v>
          </cell>
          <cell r="R58">
            <v>811</v>
          </cell>
          <cell r="S58">
            <v>720</v>
          </cell>
          <cell r="T58">
            <v>757</v>
          </cell>
          <cell r="U58">
            <v>1019</v>
          </cell>
          <cell r="V58">
            <v>848</v>
          </cell>
          <cell r="W58">
            <v>676</v>
          </cell>
          <cell r="X58">
            <v>446</v>
          </cell>
          <cell r="Y58">
            <v>213</v>
          </cell>
          <cell r="Z58">
            <v>91</v>
          </cell>
          <cell r="AA58">
            <v>17</v>
          </cell>
        </row>
        <row r="59">
          <cell r="G59">
            <v>383</v>
          </cell>
          <cell r="H59">
            <v>481</v>
          </cell>
          <cell r="I59">
            <v>520</v>
          </cell>
          <cell r="J59">
            <v>534</v>
          </cell>
          <cell r="K59">
            <v>476</v>
          </cell>
          <cell r="L59">
            <v>441</v>
          </cell>
          <cell r="M59">
            <v>422</v>
          </cell>
          <cell r="N59">
            <v>574</v>
          </cell>
          <cell r="O59">
            <v>587</v>
          </cell>
          <cell r="P59">
            <v>820</v>
          </cell>
          <cell r="Q59">
            <v>891</v>
          </cell>
          <cell r="R59">
            <v>668</v>
          </cell>
          <cell r="S59">
            <v>597</v>
          </cell>
          <cell r="T59">
            <v>707</v>
          </cell>
          <cell r="U59">
            <v>1141</v>
          </cell>
          <cell r="V59">
            <v>1033</v>
          </cell>
          <cell r="W59">
            <v>940</v>
          </cell>
          <cell r="X59">
            <v>487</v>
          </cell>
          <cell r="Y59">
            <v>209</v>
          </cell>
          <cell r="Z59">
            <v>86</v>
          </cell>
          <cell r="AA59">
            <v>20</v>
          </cell>
        </row>
        <row r="60">
          <cell r="G60">
            <v>267</v>
          </cell>
          <cell r="H60">
            <v>306</v>
          </cell>
          <cell r="I60">
            <v>311</v>
          </cell>
          <cell r="J60">
            <v>316</v>
          </cell>
          <cell r="K60">
            <v>292</v>
          </cell>
          <cell r="L60">
            <v>234</v>
          </cell>
          <cell r="M60">
            <v>301</v>
          </cell>
          <cell r="N60">
            <v>332</v>
          </cell>
          <cell r="O60">
            <v>391</v>
          </cell>
          <cell r="P60">
            <v>485</v>
          </cell>
          <cell r="Q60">
            <v>449</v>
          </cell>
          <cell r="R60">
            <v>388</v>
          </cell>
          <cell r="S60">
            <v>350</v>
          </cell>
          <cell r="T60">
            <v>342</v>
          </cell>
          <cell r="U60">
            <v>505</v>
          </cell>
          <cell r="V60">
            <v>437</v>
          </cell>
          <cell r="W60">
            <v>394</v>
          </cell>
          <cell r="X60">
            <v>257</v>
          </cell>
          <cell r="Y60">
            <v>174</v>
          </cell>
          <cell r="Z60">
            <v>77</v>
          </cell>
          <cell r="AA60">
            <v>12</v>
          </cell>
        </row>
        <row r="61">
          <cell r="G61">
            <v>44</v>
          </cell>
          <cell r="H61">
            <v>95</v>
          </cell>
          <cell r="I61">
            <v>87</v>
          </cell>
          <cell r="J61">
            <v>92</v>
          </cell>
          <cell r="K61">
            <v>72</v>
          </cell>
          <cell r="L61">
            <v>61</v>
          </cell>
          <cell r="M61">
            <v>66</v>
          </cell>
          <cell r="N61">
            <v>86</v>
          </cell>
          <cell r="O61">
            <v>104</v>
          </cell>
          <cell r="P61">
            <v>119</v>
          </cell>
          <cell r="Q61">
            <v>140</v>
          </cell>
          <cell r="R61">
            <v>134</v>
          </cell>
          <cell r="S61">
            <v>191</v>
          </cell>
          <cell r="T61">
            <v>227</v>
          </cell>
          <cell r="U61">
            <v>324</v>
          </cell>
          <cell r="V61">
            <v>276</v>
          </cell>
          <cell r="W61">
            <v>268</v>
          </cell>
          <cell r="X61">
            <v>306</v>
          </cell>
          <cell r="Y61">
            <v>202</v>
          </cell>
          <cell r="Z61">
            <v>88</v>
          </cell>
          <cell r="AA61">
            <v>20</v>
          </cell>
        </row>
        <row r="62">
          <cell r="G62">
            <v>221</v>
          </cell>
          <cell r="H62">
            <v>282</v>
          </cell>
          <cell r="I62">
            <v>331</v>
          </cell>
          <cell r="J62">
            <v>387</v>
          </cell>
          <cell r="K62">
            <v>295</v>
          </cell>
          <cell r="L62">
            <v>232</v>
          </cell>
          <cell r="M62">
            <v>261</v>
          </cell>
          <cell r="N62">
            <v>308</v>
          </cell>
          <cell r="O62">
            <v>394</v>
          </cell>
          <cell r="P62">
            <v>536</v>
          </cell>
          <cell r="Q62">
            <v>493</v>
          </cell>
          <cell r="R62">
            <v>477</v>
          </cell>
          <cell r="S62">
            <v>563</v>
          </cell>
          <cell r="T62">
            <v>631</v>
          </cell>
          <cell r="U62">
            <v>842</v>
          </cell>
          <cell r="V62">
            <v>638</v>
          </cell>
          <cell r="W62">
            <v>571</v>
          </cell>
          <cell r="X62">
            <v>598</v>
          </cell>
          <cell r="Y62">
            <v>449</v>
          </cell>
          <cell r="Z62">
            <v>188</v>
          </cell>
          <cell r="AA62">
            <v>30</v>
          </cell>
        </row>
        <row r="63">
          <cell r="G63">
            <v>195</v>
          </cell>
          <cell r="H63">
            <v>274</v>
          </cell>
          <cell r="I63">
            <v>258</v>
          </cell>
          <cell r="J63">
            <v>313</v>
          </cell>
          <cell r="K63">
            <v>286</v>
          </cell>
          <cell r="L63">
            <v>239</v>
          </cell>
          <cell r="M63">
            <v>302</v>
          </cell>
          <cell r="N63">
            <v>373</v>
          </cell>
          <cell r="O63">
            <v>437</v>
          </cell>
          <cell r="P63">
            <v>560</v>
          </cell>
          <cell r="Q63">
            <v>550</v>
          </cell>
          <cell r="R63">
            <v>560</v>
          </cell>
          <cell r="S63">
            <v>712</v>
          </cell>
          <cell r="T63">
            <v>844</v>
          </cell>
          <cell r="U63">
            <v>1197</v>
          </cell>
          <cell r="V63">
            <v>1113</v>
          </cell>
          <cell r="W63">
            <v>895</v>
          </cell>
          <cell r="X63">
            <v>801</v>
          </cell>
          <cell r="Y63">
            <v>478</v>
          </cell>
          <cell r="Z63">
            <v>184</v>
          </cell>
          <cell r="AA63">
            <v>36</v>
          </cell>
        </row>
        <row r="64">
          <cell r="G64">
            <v>238</v>
          </cell>
          <cell r="H64">
            <v>330</v>
          </cell>
          <cell r="I64">
            <v>394</v>
          </cell>
          <cell r="J64">
            <v>419</v>
          </cell>
          <cell r="K64">
            <v>399</v>
          </cell>
          <cell r="L64">
            <v>348</v>
          </cell>
          <cell r="M64">
            <v>341</v>
          </cell>
          <cell r="N64">
            <v>410</v>
          </cell>
          <cell r="O64">
            <v>512</v>
          </cell>
          <cell r="P64">
            <v>738</v>
          </cell>
          <cell r="Q64">
            <v>796</v>
          </cell>
          <cell r="R64">
            <v>743</v>
          </cell>
          <cell r="S64">
            <v>755</v>
          </cell>
          <cell r="T64">
            <v>912</v>
          </cell>
          <cell r="U64">
            <v>1274</v>
          </cell>
          <cell r="V64">
            <v>1116</v>
          </cell>
          <cell r="W64">
            <v>993</v>
          </cell>
          <cell r="X64">
            <v>776</v>
          </cell>
          <cell r="Y64">
            <v>470</v>
          </cell>
          <cell r="Z64">
            <v>193</v>
          </cell>
          <cell r="AA64">
            <v>38</v>
          </cell>
        </row>
        <row r="65">
          <cell r="G65">
            <v>3635</v>
          </cell>
          <cell r="H65">
            <v>4248</v>
          </cell>
          <cell r="I65">
            <v>4596</v>
          </cell>
          <cell r="J65">
            <v>4542</v>
          </cell>
          <cell r="K65">
            <v>4226</v>
          </cell>
          <cell r="L65">
            <v>4145</v>
          </cell>
          <cell r="M65">
            <v>4568</v>
          </cell>
          <cell r="N65">
            <v>5196</v>
          </cell>
          <cell r="O65">
            <v>5686</v>
          </cell>
          <cell r="P65">
            <v>6776</v>
          </cell>
          <cell r="Q65">
            <v>6411</v>
          </cell>
          <cell r="R65">
            <v>5379</v>
          </cell>
          <cell r="S65">
            <v>5262</v>
          </cell>
          <cell r="T65">
            <v>5049</v>
          </cell>
          <cell r="U65">
            <v>6505</v>
          </cell>
          <cell r="V65">
            <v>5122</v>
          </cell>
          <cell r="W65">
            <v>3821</v>
          </cell>
          <cell r="X65">
            <v>2798</v>
          </cell>
          <cell r="Y65">
            <v>1761</v>
          </cell>
          <cell r="Z65">
            <v>669</v>
          </cell>
          <cell r="AA65">
            <v>120</v>
          </cell>
        </row>
        <row r="66">
          <cell r="G66">
            <v>60</v>
          </cell>
          <cell r="H66">
            <v>72</v>
          </cell>
          <cell r="I66">
            <v>125</v>
          </cell>
          <cell r="J66">
            <v>232</v>
          </cell>
          <cell r="K66">
            <v>75</v>
          </cell>
          <cell r="L66">
            <v>61</v>
          </cell>
          <cell r="M66">
            <v>65</v>
          </cell>
          <cell r="N66">
            <v>86</v>
          </cell>
          <cell r="O66">
            <v>105</v>
          </cell>
          <cell r="P66">
            <v>143</v>
          </cell>
          <cell r="Q66">
            <v>157</v>
          </cell>
          <cell r="R66">
            <v>154</v>
          </cell>
          <cell r="S66">
            <v>185</v>
          </cell>
          <cell r="T66">
            <v>231</v>
          </cell>
          <cell r="U66">
            <v>378</v>
          </cell>
          <cell r="V66">
            <v>368</v>
          </cell>
          <cell r="W66">
            <v>342</v>
          </cell>
          <cell r="X66">
            <v>314</v>
          </cell>
          <cell r="Y66">
            <v>197</v>
          </cell>
          <cell r="Z66">
            <v>90</v>
          </cell>
          <cell r="AA66">
            <v>26</v>
          </cell>
        </row>
        <row r="67">
          <cell r="G67">
            <v>1121</v>
          </cell>
          <cell r="H67">
            <v>1642</v>
          </cell>
          <cell r="I67">
            <v>1880</v>
          </cell>
          <cell r="J67">
            <v>1876</v>
          </cell>
          <cell r="K67">
            <v>1627</v>
          </cell>
          <cell r="L67">
            <v>1357</v>
          </cell>
          <cell r="M67">
            <v>1624</v>
          </cell>
          <cell r="N67">
            <v>2056</v>
          </cell>
          <cell r="O67">
            <v>2274</v>
          </cell>
          <cell r="P67">
            <v>2981</v>
          </cell>
          <cell r="Q67">
            <v>3004</v>
          </cell>
          <cell r="R67">
            <v>2653</v>
          </cell>
          <cell r="S67">
            <v>2861</v>
          </cell>
          <cell r="T67">
            <v>3305</v>
          </cell>
          <cell r="U67">
            <v>4174</v>
          </cell>
          <cell r="V67">
            <v>3311</v>
          </cell>
          <cell r="W67">
            <v>2796</v>
          </cell>
          <cell r="X67">
            <v>2408</v>
          </cell>
          <cell r="Y67">
            <v>1596</v>
          </cell>
          <cell r="Z67">
            <v>589</v>
          </cell>
          <cell r="AA67">
            <v>100</v>
          </cell>
        </row>
        <row r="68">
          <cell r="G68">
            <v>1743</v>
          </cell>
          <cell r="H68">
            <v>2226</v>
          </cell>
          <cell r="I68">
            <v>2599</v>
          </cell>
          <cell r="J68">
            <v>2658</v>
          </cell>
          <cell r="K68">
            <v>2308</v>
          </cell>
          <cell r="L68">
            <v>1973</v>
          </cell>
          <cell r="M68">
            <v>2290</v>
          </cell>
          <cell r="N68">
            <v>2980</v>
          </cell>
          <cell r="O68">
            <v>3422</v>
          </cell>
          <cell r="P68">
            <v>4204</v>
          </cell>
          <cell r="Q68">
            <v>4350</v>
          </cell>
          <cell r="R68">
            <v>3850</v>
          </cell>
          <cell r="S68">
            <v>4263</v>
          </cell>
          <cell r="T68">
            <v>4660</v>
          </cell>
          <cell r="U68">
            <v>6133</v>
          </cell>
          <cell r="V68">
            <v>5281</v>
          </cell>
          <cell r="W68">
            <v>4448</v>
          </cell>
          <cell r="X68">
            <v>3654</v>
          </cell>
          <cell r="Y68">
            <v>2266</v>
          </cell>
          <cell r="Z68">
            <v>820</v>
          </cell>
          <cell r="AA68">
            <v>155</v>
          </cell>
        </row>
        <row r="69">
          <cell r="G69">
            <v>187</v>
          </cell>
          <cell r="H69">
            <v>283</v>
          </cell>
          <cell r="I69">
            <v>299</v>
          </cell>
          <cell r="J69">
            <v>290</v>
          </cell>
          <cell r="K69">
            <v>193</v>
          </cell>
          <cell r="L69">
            <v>188</v>
          </cell>
          <cell r="M69">
            <v>198</v>
          </cell>
          <cell r="N69">
            <v>303</v>
          </cell>
          <cell r="O69">
            <v>351</v>
          </cell>
          <cell r="P69">
            <v>415</v>
          </cell>
          <cell r="Q69">
            <v>406</v>
          </cell>
          <cell r="R69">
            <v>441</v>
          </cell>
          <cell r="S69">
            <v>574</v>
          </cell>
          <cell r="T69">
            <v>620</v>
          </cell>
          <cell r="U69">
            <v>759</v>
          </cell>
          <cell r="V69">
            <v>592</v>
          </cell>
          <cell r="W69">
            <v>556</v>
          </cell>
          <cell r="X69">
            <v>541</v>
          </cell>
          <cell r="Y69">
            <v>390</v>
          </cell>
          <cell r="Z69">
            <v>172</v>
          </cell>
          <cell r="AA69">
            <v>20</v>
          </cell>
        </row>
        <row r="70">
          <cell r="G70">
            <v>391</v>
          </cell>
          <cell r="H70">
            <v>577</v>
          </cell>
          <cell r="I70">
            <v>691</v>
          </cell>
          <cell r="J70">
            <v>759</v>
          </cell>
          <cell r="K70">
            <v>656</v>
          </cell>
          <cell r="L70">
            <v>527</v>
          </cell>
          <cell r="M70">
            <v>544</v>
          </cell>
          <cell r="N70">
            <v>731</v>
          </cell>
          <cell r="O70">
            <v>828</v>
          </cell>
          <cell r="P70">
            <v>1206</v>
          </cell>
          <cell r="Q70">
            <v>1251</v>
          </cell>
          <cell r="R70">
            <v>1163</v>
          </cell>
          <cell r="S70">
            <v>1190</v>
          </cell>
          <cell r="T70">
            <v>1347</v>
          </cell>
          <cell r="U70">
            <v>1836</v>
          </cell>
          <cell r="V70">
            <v>1515</v>
          </cell>
          <cell r="W70">
            <v>1302</v>
          </cell>
          <cell r="X70">
            <v>1075</v>
          </cell>
          <cell r="Y70">
            <v>658</v>
          </cell>
          <cell r="Z70">
            <v>273</v>
          </cell>
          <cell r="AA70">
            <v>47</v>
          </cell>
        </row>
        <row r="71">
          <cell r="G71">
            <v>82</v>
          </cell>
          <cell r="H71">
            <v>110</v>
          </cell>
          <cell r="I71">
            <v>127</v>
          </cell>
          <cell r="J71">
            <v>116</v>
          </cell>
          <cell r="K71">
            <v>111</v>
          </cell>
          <cell r="L71">
            <v>85</v>
          </cell>
          <cell r="M71">
            <v>109</v>
          </cell>
          <cell r="N71">
            <v>121</v>
          </cell>
          <cell r="O71">
            <v>152</v>
          </cell>
          <cell r="P71">
            <v>185</v>
          </cell>
          <cell r="Q71">
            <v>195</v>
          </cell>
          <cell r="R71">
            <v>213</v>
          </cell>
          <cell r="S71">
            <v>291</v>
          </cell>
          <cell r="T71">
            <v>354</v>
          </cell>
          <cell r="U71">
            <v>435</v>
          </cell>
          <cell r="V71">
            <v>327</v>
          </cell>
          <cell r="W71">
            <v>333</v>
          </cell>
          <cell r="X71">
            <v>426</v>
          </cell>
          <cell r="Y71">
            <v>287</v>
          </cell>
          <cell r="Z71">
            <v>116</v>
          </cell>
          <cell r="AA71">
            <v>20</v>
          </cell>
        </row>
        <row r="72">
          <cell r="G72">
            <v>788</v>
          </cell>
          <cell r="H72">
            <v>940</v>
          </cell>
          <cell r="I72">
            <v>1021</v>
          </cell>
          <cell r="J72">
            <v>1079</v>
          </cell>
          <cell r="K72">
            <v>879</v>
          </cell>
          <cell r="L72">
            <v>897</v>
          </cell>
          <cell r="M72">
            <v>880</v>
          </cell>
          <cell r="N72">
            <v>1200</v>
          </cell>
          <cell r="O72">
            <v>1245</v>
          </cell>
          <cell r="P72">
            <v>1613</v>
          </cell>
          <cell r="Q72">
            <v>1468</v>
          </cell>
          <cell r="R72">
            <v>1374</v>
          </cell>
          <cell r="S72">
            <v>1618</v>
          </cell>
          <cell r="T72">
            <v>1803</v>
          </cell>
          <cell r="U72">
            <v>2215</v>
          </cell>
          <cell r="V72">
            <v>1787</v>
          </cell>
          <cell r="W72">
            <v>1491</v>
          </cell>
          <cell r="X72">
            <v>1514</v>
          </cell>
          <cell r="Y72">
            <v>1043</v>
          </cell>
          <cell r="Z72">
            <v>428</v>
          </cell>
          <cell r="AA72">
            <v>65</v>
          </cell>
        </row>
        <row r="73">
          <cell r="G73">
            <v>393</v>
          </cell>
          <cell r="H73">
            <v>552</v>
          </cell>
          <cell r="I73">
            <v>615</v>
          </cell>
          <cell r="J73">
            <v>618</v>
          </cell>
          <cell r="K73">
            <v>473</v>
          </cell>
          <cell r="L73">
            <v>439</v>
          </cell>
          <cell r="M73">
            <v>482</v>
          </cell>
          <cell r="N73">
            <v>590</v>
          </cell>
          <cell r="O73">
            <v>730</v>
          </cell>
          <cell r="P73">
            <v>887</v>
          </cell>
          <cell r="Q73">
            <v>810</v>
          </cell>
          <cell r="R73">
            <v>798</v>
          </cell>
          <cell r="S73">
            <v>1103</v>
          </cell>
          <cell r="T73">
            <v>1324</v>
          </cell>
          <cell r="U73">
            <v>1586</v>
          </cell>
          <cell r="V73">
            <v>1333</v>
          </cell>
          <cell r="W73">
            <v>1268</v>
          </cell>
          <cell r="X73">
            <v>1398</v>
          </cell>
          <cell r="Y73">
            <v>963</v>
          </cell>
          <cell r="Z73">
            <v>362</v>
          </cell>
          <cell r="AA73">
            <v>68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8E76-16FC-4E76-A47D-B7780CCD387B}">
  <sheetPr transitionEvaluation="1"/>
  <dimension ref="A1:AA63"/>
  <sheetViews>
    <sheetView tabSelected="1" topLeftCell="A22" zoomScale="80" zoomScaleNormal="80" zoomScaleSheetLayoutView="100" workbookViewId="0">
      <selection activeCell="AC51" sqref="AC51"/>
    </sheetView>
  </sheetViews>
  <sheetFormatPr defaultColWidth="7.58203125" defaultRowHeight="15" customHeight="1" x14ac:dyDescent="0.2"/>
  <cols>
    <col min="1" max="1" width="1" style="7" customWidth="1"/>
    <col min="2" max="2" width="12.6640625" style="6" customWidth="1"/>
    <col min="3" max="3" width="8.83203125" style="6" customWidth="1"/>
    <col min="4" max="12" width="8.4140625" style="6" customWidth="1"/>
    <col min="13" max="14" width="3.58203125" style="6" customWidth="1"/>
    <col min="15" max="22" width="7.9140625" style="6" customWidth="1"/>
    <col min="23" max="25" width="7.25" style="6" customWidth="1"/>
    <col min="26" max="26" width="0.83203125" style="7" customWidth="1"/>
    <col min="27" max="27" width="12.4140625" style="6" customWidth="1"/>
    <col min="28" max="15929" width="7.33203125" style="7" customWidth="1"/>
    <col min="15930" max="16384" width="7.58203125" style="7"/>
  </cols>
  <sheetData>
    <row r="1" spans="1:27" ht="28.5" customHeight="1" x14ac:dyDescent="0.2">
      <c r="A1" s="1" t="s">
        <v>80</v>
      </c>
      <c r="B1" s="1"/>
      <c r="O1" s="1" t="s">
        <v>17</v>
      </c>
    </row>
    <row r="2" spans="1:27" s="3" customFormat="1" ht="15" customHeight="1" x14ac:dyDescent="0.2">
      <c r="A2" s="1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4"/>
      <c r="Z2" s="14"/>
      <c r="AA2" s="15" t="s">
        <v>19</v>
      </c>
    </row>
    <row r="3" spans="1:27" ht="25" customHeight="1" x14ac:dyDescent="0.2">
      <c r="A3" s="16" t="s">
        <v>20</v>
      </c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22"/>
      <c r="P3" s="23"/>
      <c r="Q3" s="19"/>
      <c r="R3" s="19"/>
      <c r="S3" s="19"/>
      <c r="T3" s="19"/>
      <c r="U3" s="19"/>
      <c r="V3" s="24"/>
      <c r="W3" s="25"/>
      <c r="X3" s="18"/>
      <c r="Y3" s="26"/>
      <c r="Z3" s="27" t="str">
        <f>A3</f>
        <v>保　健　所</v>
      </c>
      <c r="AA3" s="17"/>
    </row>
    <row r="4" spans="1:27" s="42" customFormat="1" ht="25" customHeight="1" x14ac:dyDescent="0.2">
      <c r="A4" s="28" t="s">
        <v>21</v>
      </c>
      <c r="B4" s="29"/>
      <c r="C4" s="30" t="s">
        <v>0</v>
      </c>
      <c r="D4" s="31" t="s">
        <v>22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2"/>
      <c r="N4" s="33"/>
      <c r="O4" s="34" t="s">
        <v>10</v>
      </c>
      <c r="P4" s="35" t="s">
        <v>11</v>
      </c>
      <c r="Q4" s="31" t="s">
        <v>12</v>
      </c>
      <c r="R4" s="31" t="s">
        <v>13</v>
      </c>
      <c r="S4" s="31" t="s">
        <v>14</v>
      </c>
      <c r="T4" s="31" t="s">
        <v>15</v>
      </c>
      <c r="U4" s="31" t="s">
        <v>16</v>
      </c>
      <c r="V4" s="36" t="s">
        <v>23</v>
      </c>
      <c r="W4" s="37"/>
      <c r="X4" s="38" t="s">
        <v>24</v>
      </c>
      <c r="Y4" s="39"/>
      <c r="Z4" s="40" t="str">
        <f>A4</f>
        <v>市　　　町</v>
      </c>
      <c r="AA4" s="41"/>
    </row>
    <row r="5" spans="1:27" ht="25" customHeight="1" x14ac:dyDescent="0.2">
      <c r="A5" s="43" t="s">
        <v>25</v>
      </c>
      <c r="B5" s="44"/>
      <c r="C5" s="45"/>
      <c r="D5" s="46"/>
      <c r="E5" s="47"/>
      <c r="F5" s="47"/>
      <c r="G5" s="47"/>
      <c r="H5" s="47"/>
      <c r="I5" s="47"/>
      <c r="J5" s="47"/>
      <c r="K5" s="47"/>
      <c r="L5" s="46"/>
      <c r="M5" s="48"/>
      <c r="N5" s="49"/>
      <c r="O5" s="50"/>
      <c r="P5" s="51"/>
      <c r="Q5" s="46"/>
      <c r="R5" s="46"/>
      <c r="S5" s="46"/>
      <c r="T5" s="46"/>
      <c r="U5" s="46"/>
      <c r="V5" s="52"/>
      <c r="W5" s="9" t="s">
        <v>26</v>
      </c>
      <c r="X5" s="8" t="s">
        <v>27</v>
      </c>
      <c r="Y5" s="10" t="s">
        <v>28</v>
      </c>
      <c r="Z5" s="53" t="str">
        <f>A5</f>
        <v>保健医療圏</v>
      </c>
      <c r="AA5" s="54"/>
    </row>
    <row r="6" spans="1:27" s="3" customFormat="1" ht="31.4" customHeight="1" x14ac:dyDescent="0.2">
      <c r="A6" s="11" t="s">
        <v>29</v>
      </c>
      <c r="B6" s="55"/>
      <c r="C6" s="56">
        <f t="shared" ref="C6:L6" si="0">SUM(C8,C18,C20,C22,C37,C42,C51)</f>
        <v>1397896</v>
      </c>
      <c r="D6" s="56">
        <f t="shared" si="0"/>
        <v>47086</v>
      </c>
      <c r="E6" s="56">
        <f t="shared" si="0"/>
        <v>56735</v>
      </c>
      <c r="F6" s="56">
        <f t="shared" si="0"/>
        <v>61484</v>
      </c>
      <c r="G6" s="56">
        <f t="shared" si="0"/>
        <v>61543</v>
      </c>
      <c r="H6" s="56">
        <f t="shared" si="0"/>
        <v>60774</v>
      </c>
      <c r="I6" s="56">
        <f t="shared" si="0"/>
        <v>59695</v>
      </c>
      <c r="J6" s="56">
        <f t="shared" si="0"/>
        <v>62751</v>
      </c>
      <c r="K6" s="56">
        <f t="shared" si="0"/>
        <v>73395</v>
      </c>
      <c r="L6" s="57">
        <f t="shared" si="0"/>
        <v>81669</v>
      </c>
      <c r="M6" s="58"/>
      <c r="N6" s="59"/>
      <c r="O6" s="56">
        <f t="shared" ref="O6:Y6" si="1">SUM(O8,O18,O20,O22,O37,O42,O51)</f>
        <v>101192</v>
      </c>
      <c r="P6" s="56">
        <f t="shared" si="1"/>
        <v>101079</v>
      </c>
      <c r="Q6" s="56">
        <f t="shared" si="1"/>
        <v>84070</v>
      </c>
      <c r="R6" s="56">
        <f t="shared" si="1"/>
        <v>81101</v>
      </c>
      <c r="S6" s="56">
        <f t="shared" si="1"/>
        <v>83957</v>
      </c>
      <c r="T6" s="56">
        <f t="shared" si="1"/>
        <v>109371</v>
      </c>
      <c r="U6" s="56">
        <f t="shared" si="1"/>
        <v>92106</v>
      </c>
      <c r="V6" s="56">
        <f t="shared" si="1"/>
        <v>179888</v>
      </c>
      <c r="W6" s="60">
        <f t="shared" si="1"/>
        <v>165305</v>
      </c>
      <c r="X6" s="56">
        <f t="shared" si="1"/>
        <v>767269</v>
      </c>
      <c r="Y6" s="57">
        <f t="shared" si="1"/>
        <v>465322</v>
      </c>
      <c r="Z6" s="11" t="s">
        <v>29</v>
      </c>
      <c r="AA6" s="61"/>
    </row>
    <row r="7" spans="1:27" s="42" customFormat="1" ht="9.5" customHeight="1" x14ac:dyDescent="0.2">
      <c r="A7" s="6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5"/>
      <c r="M7" s="66"/>
      <c r="N7" s="65"/>
      <c r="O7" s="64"/>
      <c r="P7" s="64"/>
      <c r="Q7" s="64"/>
      <c r="R7" s="64"/>
      <c r="S7" s="64"/>
      <c r="T7" s="64"/>
      <c r="U7" s="64"/>
      <c r="V7" s="64"/>
      <c r="W7" s="66"/>
      <c r="X7" s="64"/>
      <c r="Y7" s="65"/>
      <c r="Z7" s="67"/>
      <c r="AA7" s="68" t="str">
        <f t="shared" ref="AA7:AA40" si="2">B7</f>
        <v/>
      </c>
    </row>
    <row r="8" spans="1:27" s="42" customFormat="1" ht="14" customHeight="1" x14ac:dyDescent="0.2">
      <c r="A8" s="62"/>
      <c r="B8" s="69" t="s">
        <v>30</v>
      </c>
      <c r="C8" s="64">
        <f t="shared" ref="C8:L8" si="3">SUM(C9:C16)</f>
        <v>600937</v>
      </c>
      <c r="D8" s="64">
        <f t="shared" si="3"/>
        <v>21713</v>
      </c>
      <c r="E8" s="64">
        <f t="shared" si="3"/>
        <v>25456</v>
      </c>
      <c r="F8" s="64">
        <f t="shared" si="3"/>
        <v>27407</v>
      </c>
      <c r="G8" s="64">
        <f t="shared" si="3"/>
        <v>27321</v>
      </c>
      <c r="H8" s="64">
        <f t="shared" si="3"/>
        <v>28853</v>
      </c>
      <c r="I8" s="64">
        <f t="shared" si="3"/>
        <v>29592</v>
      </c>
      <c r="J8" s="64">
        <f t="shared" si="3"/>
        <v>30065</v>
      </c>
      <c r="K8" s="64">
        <f t="shared" si="3"/>
        <v>34266</v>
      </c>
      <c r="L8" s="65">
        <f t="shared" si="3"/>
        <v>38015</v>
      </c>
      <c r="M8" s="66"/>
      <c r="N8" s="65"/>
      <c r="O8" s="64">
        <f t="shared" ref="O8:Y8" si="4">SUM(O9:O16)</f>
        <v>47006</v>
      </c>
      <c r="P8" s="64">
        <f t="shared" si="4"/>
        <v>47088</v>
      </c>
      <c r="Q8" s="64">
        <f t="shared" si="4"/>
        <v>37420</v>
      </c>
      <c r="R8" s="64">
        <f t="shared" si="4"/>
        <v>33335</v>
      </c>
      <c r="S8" s="64">
        <f t="shared" si="4"/>
        <v>32645</v>
      </c>
      <c r="T8" s="64">
        <f t="shared" si="4"/>
        <v>42263</v>
      </c>
      <c r="U8" s="64">
        <f t="shared" si="4"/>
        <v>35507</v>
      </c>
      <c r="V8" s="64">
        <f t="shared" si="4"/>
        <v>62985</v>
      </c>
      <c r="W8" s="66">
        <f t="shared" si="4"/>
        <v>74576</v>
      </c>
      <c r="X8" s="64">
        <f t="shared" si="4"/>
        <v>352961</v>
      </c>
      <c r="Y8" s="65">
        <f t="shared" si="4"/>
        <v>173400</v>
      </c>
      <c r="Z8" s="67"/>
      <c r="AA8" s="68" t="str">
        <f t="shared" si="2"/>
        <v>広島市</v>
      </c>
    </row>
    <row r="9" spans="1:27" s="42" customFormat="1" ht="14" customHeight="1" x14ac:dyDescent="0.2">
      <c r="A9" s="62"/>
      <c r="B9" s="69" t="s">
        <v>31</v>
      </c>
      <c r="C9" s="64">
        <f t="shared" ref="C9:C16" si="5">SUM(D9:L9,O9:V9)</f>
        <v>70412</v>
      </c>
      <c r="D9" s="64">
        <f>'[1]データシート 付録８-9'!G44</f>
        <v>2277</v>
      </c>
      <c r="E9" s="64">
        <f>'[1]データシート 付録８-9'!H44</f>
        <v>2384</v>
      </c>
      <c r="F9" s="64">
        <f>'[1]データシート 付録８-9'!I44</f>
        <v>2330</v>
      </c>
      <c r="G9" s="64">
        <f>'[1]データシート 付録８-9'!J44</f>
        <v>2396</v>
      </c>
      <c r="H9" s="64">
        <f>'[1]データシート 付録８-9'!K44</f>
        <v>3644</v>
      </c>
      <c r="I9" s="64">
        <f>'[1]データシート 付録８-9'!L44</f>
        <v>4432</v>
      </c>
      <c r="J9" s="64">
        <f>'[1]データシート 付録８-9'!M44</f>
        <v>4275</v>
      </c>
      <c r="K9" s="64">
        <f>'[1]データシート 付録８-9'!N44</f>
        <v>4453</v>
      </c>
      <c r="L9" s="64">
        <f>'[1]データシート 付録８-9'!O44</f>
        <v>4737</v>
      </c>
      <c r="M9" s="66"/>
      <c r="N9" s="65"/>
      <c r="O9" s="64">
        <f>'[1]データシート 付録８-9'!P44</f>
        <v>5552</v>
      </c>
      <c r="P9" s="64">
        <f>'[1]データシート 付録８-9'!Q44</f>
        <v>5656</v>
      </c>
      <c r="Q9" s="64">
        <f>'[1]データシート 付録８-9'!R44</f>
        <v>4390</v>
      </c>
      <c r="R9" s="64">
        <f>'[1]データシート 付録８-9'!S44</f>
        <v>4006</v>
      </c>
      <c r="S9" s="64">
        <f>'[1]データシート 付録８-9'!T44</f>
        <v>3744</v>
      </c>
      <c r="T9" s="64">
        <f>'[1]データシート 付録８-9'!U44</f>
        <v>4642</v>
      </c>
      <c r="U9" s="64">
        <f>'[1]データシート 付録８-9'!V44</f>
        <v>3874</v>
      </c>
      <c r="V9" s="64">
        <f>SUM('[1]データシート 付録８-9'!W44:AA44)</f>
        <v>7620</v>
      </c>
      <c r="W9" s="66">
        <f t="shared" ref="W9:W16" si="6">SUM(D9:F9)</f>
        <v>6991</v>
      </c>
      <c r="X9" s="64">
        <f t="shared" ref="X9:X16" si="7">SUM(G9:L9,O9:R9)</f>
        <v>43541</v>
      </c>
      <c r="Y9" s="65">
        <f t="shared" ref="Y9:Y16" si="8">SUM(S9:V9)</f>
        <v>19880</v>
      </c>
      <c r="Z9" s="67"/>
      <c r="AA9" s="68" t="str">
        <f t="shared" si="2"/>
        <v>　　中区</v>
      </c>
    </row>
    <row r="10" spans="1:27" s="42" customFormat="1" ht="14" customHeight="1" x14ac:dyDescent="0.2">
      <c r="A10" s="62"/>
      <c r="B10" s="69" t="s">
        <v>32</v>
      </c>
      <c r="C10" s="64">
        <f t="shared" si="5"/>
        <v>60601</v>
      </c>
      <c r="D10" s="64">
        <f>'[1]データシート 付録８-9'!G45</f>
        <v>2143</v>
      </c>
      <c r="E10" s="64">
        <f>'[1]データシート 付録８-9'!H45</f>
        <v>2580</v>
      </c>
      <c r="F10" s="64">
        <f>'[1]データシート 付録８-9'!I45</f>
        <v>2715</v>
      </c>
      <c r="G10" s="64">
        <f>'[1]データシート 付録８-9'!J45</f>
        <v>2722</v>
      </c>
      <c r="H10" s="64">
        <f>'[1]データシート 付録８-9'!K45</f>
        <v>2787</v>
      </c>
      <c r="I10" s="64">
        <f>'[1]データシート 付録８-9'!L45</f>
        <v>2787</v>
      </c>
      <c r="J10" s="64">
        <f>'[1]データシート 付録８-9'!M45</f>
        <v>2870</v>
      </c>
      <c r="K10" s="64">
        <f>'[1]データシート 付録８-9'!N45</f>
        <v>3364</v>
      </c>
      <c r="L10" s="64">
        <f>'[1]データシート 付録８-9'!O45</f>
        <v>3704</v>
      </c>
      <c r="M10" s="66"/>
      <c r="N10" s="65"/>
      <c r="O10" s="64">
        <f>'[1]データシート 付録８-9'!P45</f>
        <v>4450</v>
      </c>
      <c r="P10" s="64">
        <f>'[1]データシート 付録８-9'!Q45</f>
        <v>4730</v>
      </c>
      <c r="Q10" s="64">
        <f>'[1]データシート 付録８-9'!R45</f>
        <v>4120</v>
      </c>
      <c r="R10" s="64">
        <f>'[1]データシート 付録８-9'!S45</f>
        <v>3521</v>
      </c>
      <c r="S10" s="64">
        <f>'[1]データシート 付録８-9'!T45</f>
        <v>3419</v>
      </c>
      <c r="T10" s="64">
        <f>'[1]データシート 付録８-9'!U45</f>
        <v>4242</v>
      </c>
      <c r="U10" s="64">
        <f>'[1]データシート 付録８-9'!V45</f>
        <v>3741</v>
      </c>
      <c r="V10" s="64">
        <f>SUM('[1]データシート 付録８-9'!W45:AA45)</f>
        <v>6706</v>
      </c>
      <c r="W10" s="66">
        <f t="shared" si="6"/>
        <v>7438</v>
      </c>
      <c r="X10" s="64">
        <f t="shared" si="7"/>
        <v>35055</v>
      </c>
      <c r="Y10" s="65">
        <f t="shared" si="8"/>
        <v>18108</v>
      </c>
      <c r="Z10" s="67"/>
      <c r="AA10" s="68" t="str">
        <f t="shared" si="2"/>
        <v>　　東区</v>
      </c>
    </row>
    <row r="11" spans="1:27" s="42" customFormat="1" ht="14" customHeight="1" x14ac:dyDescent="0.2">
      <c r="A11" s="62"/>
      <c r="B11" s="69" t="s">
        <v>33</v>
      </c>
      <c r="C11" s="64">
        <f t="shared" si="5"/>
        <v>70925</v>
      </c>
      <c r="D11" s="64">
        <f>'[1]データシート 付録８-9'!G46</f>
        <v>2441</v>
      </c>
      <c r="E11" s="64">
        <f>'[1]データシート 付録８-9'!H46</f>
        <v>3008</v>
      </c>
      <c r="F11" s="64">
        <f>'[1]データシート 付録８-9'!I46</f>
        <v>3179</v>
      </c>
      <c r="G11" s="64">
        <f>'[1]データシート 付録８-9'!J46</f>
        <v>3127</v>
      </c>
      <c r="H11" s="64">
        <f>'[1]データシート 付録８-9'!K46</f>
        <v>3455</v>
      </c>
      <c r="I11" s="64">
        <f>'[1]データシート 付録８-9'!L46</f>
        <v>3632</v>
      </c>
      <c r="J11" s="64">
        <f>'[1]データシート 付録８-9'!M46</f>
        <v>3569</v>
      </c>
      <c r="K11" s="64">
        <f>'[1]データシート 付録８-9'!N46</f>
        <v>4106</v>
      </c>
      <c r="L11" s="64">
        <f>'[1]データシート 付録８-9'!O46</f>
        <v>4477</v>
      </c>
      <c r="M11" s="66"/>
      <c r="N11" s="65"/>
      <c r="O11" s="64">
        <f>'[1]データシート 付録８-9'!P46</f>
        <v>5746</v>
      </c>
      <c r="P11" s="64">
        <f>'[1]データシート 付録８-9'!Q46</f>
        <v>5690</v>
      </c>
      <c r="Q11" s="64">
        <f>'[1]データシート 付録８-9'!R46</f>
        <v>4467</v>
      </c>
      <c r="R11" s="64">
        <f>'[1]データシート 付録８-9'!S46</f>
        <v>4034</v>
      </c>
      <c r="S11" s="64">
        <f>'[1]データシート 付録８-9'!T46</f>
        <v>3677</v>
      </c>
      <c r="T11" s="64">
        <f>'[1]データシート 付録８-9'!U46</f>
        <v>4646</v>
      </c>
      <c r="U11" s="64">
        <f>'[1]データシート 付録８-9'!V46</f>
        <v>4036</v>
      </c>
      <c r="V11" s="64">
        <f>SUM('[1]データシート 付録８-9'!W46:AA46)</f>
        <v>7635</v>
      </c>
      <c r="W11" s="66">
        <f t="shared" si="6"/>
        <v>8628</v>
      </c>
      <c r="X11" s="64">
        <f t="shared" si="7"/>
        <v>42303</v>
      </c>
      <c r="Y11" s="65">
        <f t="shared" si="8"/>
        <v>19994</v>
      </c>
      <c r="Z11" s="67"/>
      <c r="AA11" s="68" t="str">
        <f t="shared" si="2"/>
        <v>　　南区</v>
      </c>
    </row>
    <row r="12" spans="1:27" s="42" customFormat="1" ht="14" customHeight="1" x14ac:dyDescent="0.2">
      <c r="A12" s="62"/>
      <c r="B12" s="69" t="s">
        <v>34</v>
      </c>
      <c r="C12" s="64">
        <f t="shared" si="5"/>
        <v>94345</v>
      </c>
      <c r="D12" s="64">
        <f>'[1]データシート 付録８-9'!G47</f>
        <v>3425</v>
      </c>
      <c r="E12" s="64">
        <f>'[1]データシート 付録８-9'!H47</f>
        <v>3821</v>
      </c>
      <c r="F12" s="64">
        <f>'[1]データシート 付録８-9'!I47</f>
        <v>4142</v>
      </c>
      <c r="G12" s="64">
        <f>'[1]データシート 付録８-9'!J47</f>
        <v>4120</v>
      </c>
      <c r="H12" s="64">
        <f>'[1]データシート 付録８-9'!K47</f>
        <v>4609</v>
      </c>
      <c r="I12" s="64">
        <f>'[1]データシート 付録８-9'!L47</f>
        <v>5187</v>
      </c>
      <c r="J12" s="64">
        <f>'[1]データシート 付録８-9'!M47</f>
        <v>5051</v>
      </c>
      <c r="K12" s="64">
        <f>'[1]データシート 付録８-9'!N47</f>
        <v>5687</v>
      </c>
      <c r="L12" s="64">
        <f>'[1]データシート 付録８-9'!O47</f>
        <v>6162</v>
      </c>
      <c r="M12" s="66"/>
      <c r="N12" s="65"/>
      <c r="O12" s="64">
        <f>'[1]データシート 付録８-9'!P47</f>
        <v>7619</v>
      </c>
      <c r="P12" s="64">
        <f>'[1]データシート 付録８-9'!Q47</f>
        <v>7571</v>
      </c>
      <c r="Q12" s="64">
        <f>'[1]データシート 付録８-9'!R47</f>
        <v>6315</v>
      </c>
      <c r="R12" s="64">
        <f>'[1]データシート 付録８-9'!S47</f>
        <v>5378</v>
      </c>
      <c r="S12" s="64">
        <f>'[1]データシート 付録８-9'!T47</f>
        <v>5021</v>
      </c>
      <c r="T12" s="64">
        <f>'[1]データシート 付録８-9'!U47</f>
        <v>6054</v>
      </c>
      <c r="U12" s="64">
        <f>'[1]データシート 付録８-9'!V47</f>
        <v>4954</v>
      </c>
      <c r="V12" s="64">
        <f>SUM('[1]データシート 付録８-9'!W47:AA47)</f>
        <v>9229</v>
      </c>
      <c r="W12" s="66">
        <f t="shared" si="6"/>
        <v>11388</v>
      </c>
      <c r="X12" s="64">
        <f t="shared" si="7"/>
        <v>57699</v>
      </c>
      <c r="Y12" s="65">
        <f t="shared" si="8"/>
        <v>25258</v>
      </c>
      <c r="Z12" s="70"/>
      <c r="AA12" s="68" t="str">
        <f t="shared" si="2"/>
        <v>　　西区</v>
      </c>
    </row>
    <row r="13" spans="1:27" s="42" customFormat="1" ht="14" customHeight="1" x14ac:dyDescent="0.2">
      <c r="A13" s="62"/>
      <c r="B13" s="69" t="s">
        <v>35</v>
      </c>
      <c r="C13" s="64">
        <f t="shared" si="5"/>
        <v>123710</v>
      </c>
      <c r="D13" s="64">
        <f>'[1]データシート 付録８-9'!G48</f>
        <v>5312</v>
      </c>
      <c r="E13" s="64">
        <f>'[1]データシート 付録８-9'!H48</f>
        <v>6238</v>
      </c>
      <c r="F13" s="64">
        <f>'[1]データシート 付録８-9'!I48</f>
        <v>6797</v>
      </c>
      <c r="G13" s="64">
        <f>'[1]データシート 付録８-9'!J48</f>
        <v>6686</v>
      </c>
      <c r="H13" s="64">
        <f>'[1]データシート 付録８-9'!K48</f>
        <v>6627</v>
      </c>
      <c r="I13" s="64">
        <f>'[1]データシート 付録８-9'!L48</f>
        <v>6425</v>
      </c>
      <c r="J13" s="64">
        <f>'[1]データシート 付録８-9'!M48</f>
        <v>6428</v>
      </c>
      <c r="K13" s="64">
        <f>'[1]データシート 付録８-9'!N48</f>
        <v>7385</v>
      </c>
      <c r="L13" s="64">
        <f>'[1]データシート 付録８-9'!O48</f>
        <v>8540</v>
      </c>
      <c r="M13" s="66"/>
      <c r="N13" s="65"/>
      <c r="O13" s="64">
        <f>'[1]データシート 付録８-9'!P48</f>
        <v>10544</v>
      </c>
      <c r="P13" s="64">
        <f>'[1]データシート 付録８-9'!Q48</f>
        <v>10215</v>
      </c>
      <c r="Q13" s="64">
        <f>'[1]データシート 付録８-9'!R48</f>
        <v>7077</v>
      </c>
      <c r="R13" s="64">
        <f>'[1]データシート 付録８-9'!S48</f>
        <v>5713</v>
      </c>
      <c r="S13" s="64">
        <f>'[1]データシート 付録８-9'!T48</f>
        <v>5295</v>
      </c>
      <c r="T13" s="64">
        <f>'[1]データシート 付録８-9'!U48</f>
        <v>7409</v>
      </c>
      <c r="U13" s="64">
        <f>'[1]データシート 付録８-9'!V48</f>
        <v>6457</v>
      </c>
      <c r="V13" s="64">
        <f>SUM('[1]データシート 付録８-9'!W48:AA48)</f>
        <v>10562</v>
      </c>
      <c r="W13" s="66">
        <f t="shared" si="6"/>
        <v>18347</v>
      </c>
      <c r="X13" s="64">
        <f t="shared" si="7"/>
        <v>75640</v>
      </c>
      <c r="Y13" s="65">
        <f t="shared" si="8"/>
        <v>29723</v>
      </c>
      <c r="Z13" s="70"/>
      <c r="AA13" s="68" t="str">
        <f t="shared" si="2"/>
        <v>　　安佐南区</v>
      </c>
    </row>
    <row r="14" spans="1:27" s="42" customFormat="1" ht="14" customHeight="1" x14ac:dyDescent="0.2">
      <c r="A14" s="62"/>
      <c r="B14" s="69" t="s">
        <v>36</v>
      </c>
      <c r="C14" s="64">
        <f t="shared" si="5"/>
        <v>71360</v>
      </c>
      <c r="D14" s="64">
        <f>'[1]データシート 付録８-9'!G49</f>
        <v>1961</v>
      </c>
      <c r="E14" s="64">
        <f>'[1]データシート 付録８-9'!H49</f>
        <v>2490</v>
      </c>
      <c r="F14" s="64">
        <f>'[1]データシート 付録８-9'!I49</f>
        <v>2994</v>
      </c>
      <c r="G14" s="64">
        <f>'[1]データシート 付録８-9'!J49</f>
        <v>3096</v>
      </c>
      <c r="H14" s="64">
        <f>'[1]データシート 付録８-9'!K49</f>
        <v>2942</v>
      </c>
      <c r="I14" s="64">
        <f>'[1]データシート 付録８-9'!L49</f>
        <v>2310</v>
      </c>
      <c r="J14" s="64">
        <f>'[1]データシート 付録８-9'!M49</f>
        <v>2649</v>
      </c>
      <c r="K14" s="64">
        <f>'[1]データシート 付録８-9'!N49</f>
        <v>3258</v>
      </c>
      <c r="L14" s="64">
        <f>'[1]データシート 付録８-9'!O49</f>
        <v>3674</v>
      </c>
      <c r="M14" s="66"/>
      <c r="N14" s="65"/>
      <c r="O14" s="64">
        <f>'[1]データシート 付録８-9'!P49</f>
        <v>4952</v>
      </c>
      <c r="P14" s="64">
        <f>'[1]データシート 付録８-9'!Q49</f>
        <v>5152</v>
      </c>
      <c r="Q14" s="64">
        <f>'[1]データシート 付録８-9'!R49</f>
        <v>4236</v>
      </c>
      <c r="R14" s="64">
        <f>'[1]データシート 付録８-9'!S49</f>
        <v>4376</v>
      </c>
      <c r="S14" s="64">
        <f>'[1]データシート 付録８-9'!T49</f>
        <v>5036</v>
      </c>
      <c r="T14" s="64">
        <f>'[1]データシート 付録８-9'!U49</f>
        <v>6891</v>
      </c>
      <c r="U14" s="64">
        <f>'[1]データシート 付録８-9'!V49</f>
        <v>5816</v>
      </c>
      <c r="V14" s="64">
        <f>SUM('[1]データシート 付録８-9'!W49:AA49)</f>
        <v>9527</v>
      </c>
      <c r="W14" s="66">
        <f t="shared" si="6"/>
        <v>7445</v>
      </c>
      <c r="X14" s="64">
        <f t="shared" si="7"/>
        <v>36645</v>
      </c>
      <c r="Y14" s="65">
        <f t="shared" si="8"/>
        <v>27270</v>
      </c>
      <c r="Z14" s="70"/>
      <c r="AA14" s="68" t="str">
        <f t="shared" si="2"/>
        <v>　　安佐北区</v>
      </c>
    </row>
    <row r="15" spans="1:27" s="42" customFormat="1" ht="14" customHeight="1" x14ac:dyDescent="0.2">
      <c r="A15" s="62"/>
      <c r="B15" s="69" t="s">
        <v>37</v>
      </c>
      <c r="C15" s="64">
        <f t="shared" si="5"/>
        <v>37834</v>
      </c>
      <c r="D15" s="64">
        <f>'[1]データシート 付録８-9'!G50</f>
        <v>1277</v>
      </c>
      <c r="E15" s="64">
        <f>'[1]データシート 付録８-9'!H50</f>
        <v>1551</v>
      </c>
      <c r="F15" s="64">
        <f>'[1]データシート 付録８-9'!I50</f>
        <v>1810</v>
      </c>
      <c r="G15" s="64">
        <f>'[1]データシート 付録８-9'!J50</f>
        <v>1879</v>
      </c>
      <c r="H15" s="64">
        <f>'[1]データシート 付録８-9'!K50</f>
        <v>1736</v>
      </c>
      <c r="I15" s="64">
        <f>'[1]データシート 付録８-9'!L50</f>
        <v>1776</v>
      </c>
      <c r="J15" s="64">
        <f>'[1]データシート 付録８-9'!M50</f>
        <v>1682</v>
      </c>
      <c r="K15" s="64">
        <f>'[1]データシート 付録８-9'!N50</f>
        <v>1883</v>
      </c>
      <c r="L15" s="64">
        <f>'[1]データシート 付録８-9'!O50</f>
        <v>2220</v>
      </c>
      <c r="M15" s="66"/>
      <c r="N15" s="65"/>
      <c r="O15" s="64">
        <f>'[1]データシート 付録８-9'!P50</f>
        <v>2806</v>
      </c>
      <c r="P15" s="64">
        <f>'[1]データシート 付録８-9'!Q50</f>
        <v>3032</v>
      </c>
      <c r="Q15" s="64">
        <f>'[1]データシート 付録８-9'!R50</f>
        <v>2553</v>
      </c>
      <c r="R15" s="64">
        <f>'[1]データシート 付録８-9'!S50</f>
        <v>1995</v>
      </c>
      <c r="S15" s="64">
        <f>'[1]データシート 付録８-9'!T50</f>
        <v>1992</v>
      </c>
      <c r="T15" s="64">
        <f>'[1]データシート 付録８-9'!U50</f>
        <v>2835</v>
      </c>
      <c r="U15" s="64">
        <f>'[1]データシート 付録８-9'!V50</f>
        <v>2428</v>
      </c>
      <c r="V15" s="64">
        <f>SUM('[1]データシート 付録８-9'!W50:AA50)</f>
        <v>4379</v>
      </c>
      <c r="W15" s="66">
        <f t="shared" si="6"/>
        <v>4638</v>
      </c>
      <c r="X15" s="64">
        <f t="shared" si="7"/>
        <v>21562</v>
      </c>
      <c r="Y15" s="65">
        <f t="shared" si="8"/>
        <v>11634</v>
      </c>
      <c r="Z15" s="70"/>
      <c r="AA15" s="68" t="str">
        <f t="shared" si="2"/>
        <v>　　安芸区</v>
      </c>
    </row>
    <row r="16" spans="1:27" s="42" customFormat="1" ht="14" customHeight="1" x14ac:dyDescent="0.2">
      <c r="A16" s="62"/>
      <c r="B16" s="69" t="s">
        <v>38</v>
      </c>
      <c r="C16" s="64">
        <f t="shared" si="5"/>
        <v>71750</v>
      </c>
      <c r="D16" s="64">
        <f>'[1]データシート 付録８-9'!G51</f>
        <v>2877</v>
      </c>
      <c r="E16" s="64">
        <f>'[1]データシート 付録８-9'!H51</f>
        <v>3384</v>
      </c>
      <c r="F16" s="64">
        <f>'[1]データシート 付録８-9'!I51</f>
        <v>3440</v>
      </c>
      <c r="G16" s="64">
        <f>'[1]データシート 付録８-9'!J51</f>
        <v>3295</v>
      </c>
      <c r="H16" s="64">
        <f>'[1]データシート 付録８-9'!K51</f>
        <v>3053</v>
      </c>
      <c r="I16" s="64">
        <f>'[1]データシート 付録８-9'!L51</f>
        <v>3043</v>
      </c>
      <c r="J16" s="64">
        <f>'[1]データシート 付録８-9'!M51</f>
        <v>3541</v>
      </c>
      <c r="K16" s="64">
        <f>'[1]データシート 付録８-9'!N51</f>
        <v>4130</v>
      </c>
      <c r="L16" s="64">
        <f>'[1]データシート 付録８-9'!O51</f>
        <v>4501</v>
      </c>
      <c r="M16" s="66"/>
      <c r="N16" s="65"/>
      <c r="O16" s="64">
        <f>'[1]データシート 付録８-9'!P51</f>
        <v>5337</v>
      </c>
      <c r="P16" s="64">
        <f>'[1]データシート 付録８-9'!Q51</f>
        <v>5042</v>
      </c>
      <c r="Q16" s="64">
        <f>'[1]データシート 付録８-9'!R51</f>
        <v>4262</v>
      </c>
      <c r="R16" s="64">
        <f>'[1]データシート 付録８-9'!S51</f>
        <v>4312</v>
      </c>
      <c r="S16" s="64">
        <f>'[1]データシート 付録８-9'!T51</f>
        <v>4461</v>
      </c>
      <c r="T16" s="64">
        <f>'[1]データシート 付録８-9'!U51</f>
        <v>5544</v>
      </c>
      <c r="U16" s="64">
        <f>'[1]データシート 付録８-9'!V51</f>
        <v>4201</v>
      </c>
      <c r="V16" s="64">
        <f>SUM('[1]データシート 付録８-9'!W51:AA51)</f>
        <v>7327</v>
      </c>
      <c r="W16" s="66">
        <f t="shared" si="6"/>
        <v>9701</v>
      </c>
      <c r="X16" s="64">
        <f t="shared" si="7"/>
        <v>40516</v>
      </c>
      <c r="Y16" s="65">
        <f t="shared" si="8"/>
        <v>21533</v>
      </c>
      <c r="Z16" s="70"/>
      <c r="AA16" s="68" t="str">
        <f t="shared" si="2"/>
        <v>　　佐伯区</v>
      </c>
    </row>
    <row r="17" spans="1:27" s="42" customFormat="1" ht="14" customHeight="1" x14ac:dyDescent="0.2">
      <c r="A17" s="62"/>
      <c r="B17" s="63" t="s">
        <v>1</v>
      </c>
      <c r="C17" s="64"/>
      <c r="D17" s="64"/>
      <c r="E17" s="64"/>
      <c r="F17" s="64"/>
      <c r="G17" s="64"/>
      <c r="H17" s="64"/>
      <c r="I17" s="64"/>
      <c r="J17" s="64"/>
      <c r="K17" s="64"/>
      <c r="L17" s="65"/>
      <c r="M17" s="66"/>
      <c r="N17" s="65"/>
      <c r="O17" s="64"/>
      <c r="P17" s="64"/>
      <c r="Q17" s="64"/>
      <c r="R17" s="64"/>
      <c r="S17" s="64"/>
      <c r="T17" s="64"/>
      <c r="U17" s="64"/>
      <c r="V17" s="64"/>
      <c r="W17" s="66"/>
      <c r="X17" s="64"/>
      <c r="Y17" s="65"/>
      <c r="Z17" s="70"/>
      <c r="AA17" s="68" t="str">
        <f t="shared" si="2"/>
        <v/>
      </c>
    </row>
    <row r="18" spans="1:27" s="42" customFormat="1" ht="14" customHeight="1" x14ac:dyDescent="0.2">
      <c r="A18" s="62"/>
      <c r="B18" s="69" t="s">
        <v>39</v>
      </c>
      <c r="C18" s="64">
        <f>SUM(D18:L18,O18:V18)</f>
        <v>231267</v>
      </c>
      <c r="D18" s="64">
        <f>'[1]データシート 付録８-9'!G52</f>
        <v>8191</v>
      </c>
      <c r="E18" s="64">
        <f>'[1]データシート 付録８-9'!H52</f>
        <v>9740</v>
      </c>
      <c r="F18" s="64">
        <f>'[1]データシート 付録８-9'!I52</f>
        <v>10618</v>
      </c>
      <c r="G18" s="64">
        <f>'[1]データシート 付録８-9'!J52</f>
        <v>10360</v>
      </c>
      <c r="H18" s="64">
        <f>'[1]データシート 付録８-9'!K52</f>
        <v>10172</v>
      </c>
      <c r="I18" s="64">
        <f>'[1]データシート 付録８-9'!L52</f>
        <v>9919</v>
      </c>
      <c r="J18" s="64">
        <f>'[1]データシート 付録８-9'!M52</f>
        <v>10511</v>
      </c>
      <c r="K18" s="64">
        <f>'[1]データシート 付録８-9'!N52</f>
        <v>12288</v>
      </c>
      <c r="L18" s="64">
        <f>'[1]データシート 付録８-9'!O52</f>
        <v>13665</v>
      </c>
      <c r="M18" s="66"/>
      <c r="N18" s="65"/>
      <c r="O18" s="64">
        <f>'[1]データシート 付録８-9'!P52</f>
        <v>16840</v>
      </c>
      <c r="P18" s="64">
        <f>'[1]データシート 付録８-9'!Q52</f>
        <v>16447</v>
      </c>
      <c r="Q18" s="64">
        <f>'[1]データシート 付録８-9'!R52</f>
        <v>13676</v>
      </c>
      <c r="R18" s="64">
        <f>'[1]データシート 付録８-9'!S52</f>
        <v>13218</v>
      </c>
      <c r="S18" s="64">
        <f>'[1]データシート 付録８-9'!T52</f>
        <v>14137</v>
      </c>
      <c r="T18" s="64">
        <f>'[1]データシート 付録８-9'!U52</f>
        <v>18113</v>
      </c>
      <c r="U18" s="64">
        <f>'[1]データシート 付録８-9'!V52</f>
        <v>14880</v>
      </c>
      <c r="V18" s="64">
        <f>SUM('[1]データシート 付録８-9'!W52:AA52)</f>
        <v>28492</v>
      </c>
      <c r="W18" s="66">
        <f>SUM(D18:F18)</f>
        <v>28549</v>
      </c>
      <c r="X18" s="64">
        <f>SUM(G18:L18,O18:R18)</f>
        <v>127096</v>
      </c>
      <c r="Y18" s="65">
        <f>SUM(S18:V18)</f>
        <v>75622</v>
      </c>
      <c r="Z18" s="70"/>
      <c r="AA18" s="68" t="str">
        <f t="shared" si="2"/>
        <v>福山市</v>
      </c>
    </row>
    <row r="19" spans="1:27" s="42" customFormat="1" ht="14" customHeight="1" x14ac:dyDescent="0.2">
      <c r="A19" s="62"/>
      <c r="B19" s="63" t="s">
        <v>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6"/>
      <c r="N19" s="65"/>
      <c r="O19" s="64"/>
      <c r="P19" s="64"/>
      <c r="Q19" s="64"/>
      <c r="R19" s="64"/>
      <c r="S19" s="64"/>
      <c r="T19" s="64"/>
      <c r="U19" s="64"/>
      <c r="V19" s="64"/>
      <c r="W19" s="66"/>
      <c r="X19" s="64"/>
      <c r="Y19" s="65"/>
      <c r="Z19" s="70"/>
      <c r="AA19" s="68" t="str">
        <f t="shared" si="2"/>
        <v/>
      </c>
    </row>
    <row r="20" spans="1:27" s="42" customFormat="1" ht="14" customHeight="1" x14ac:dyDescent="0.2">
      <c r="A20" s="62"/>
      <c r="B20" s="69" t="s">
        <v>40</v>
      </c>
      <c r="C20" s="64">
        <f>SUM(D20:L20,O20:V20)</f>
        <v>106648</v>
      </c>
      <c r="D20" s="64">
        <f>'[1]データシート 付録８-9'!G53</f>
        <v>2721</v>
      </c>
      <c r="E20" s="64">
        <f>'[1]データシート 付録８-9'!H53</f>
        <v>3533</v>
      </c>
      <c r="F20" s="64">
        <f>'[1]データシート 付録８-9'!I53</f>
        <v>4122</v>
      </c>
      <c r="G20" s="64">
        <f>'[1]データシート 付録８-9'!J53</f>
        <v>4329</v>
      </c>
      <c r="H20" s="64">
        <f>'[1]データシート 付録８-9'!K53</f>
        <v>4216</v>
      </c>
      <c r="I20" s="64">
        <f>'[1]データシート 付録８-9'!L53</f>
        <v>3594</v>
      </c>
      <c r="J20" s="64">
        <f>'[1]データシート 付録８-9'!M53</f>
        <v>3824</v>
      </c>
      <c r="K20" s="64">
        <f>'[1]データシート 付録８-9'!N53</f>
        <v>4420</v>
      </c>
      <c r="L20" s="64">
        <f>'[1]データシート 付録８-9'!O53</f>
        <v>5347</v>
      </c>
      <c r="M20" s="66"/>
      <c r="N20" s="65"/>
      <c r="O20" s="64">
        <f>'[1]データシート 付録８-9'!P53</f>
        <v>6952</v>
      </c>
      <c r="P20" s="64">
        <f>'[1]データシート 付録８-9'!Q53</f>
        <v>7464</v>
      </c>
      <c r="Q20" s="64">
        <f>'[1]データシート 付録８-9'!R53</f>
        <v>6385</v>
      </c>
      <c r="R20" s="64">
        <f>'[1]データシート 付録８-9'!S53</f>
        <v>6376</v>
      </c>
      <c r="S20" s="64">
        <f>'[1]データシート 付録８-9'!T53</f>
        <v>6572</v>
      </c>
      <c r="T20" s="64">
        <f>'[1]データシート 付録８-9'!U53</f>
        <v>9520</v>
      </c>
      <c r="U20" s="64">
        <f>'[1]データシート 付録８-9'!V53</f>
        <v>9238</v>
      </c>
      <c r="V20" s="64">
        <f>SUM('[1]データシート 付録８-9'!W53:AA53)</f>
        <v>18035</v>
      </c>
      <c r="W20" s="66">
        <f>SUM(D20:F20)</f>
        <v>10376</v>
      </c>
      <c r="X20" s="64">
        <f>SUM(G20:L20,O20:R20)</f>
        <v>52907</v>
      </c>
      <c r="Y20" s="65">
        <f>SUM(S20:V20)</f>
        <v>43365</v>
      </c>
      <c r="Z20" s="70"/>
      <c r="AA20" s="68" t="str">
        <f t="shared" si="2"/>
        <v>呉市</v>
      </c>
    </row>
    <row r="21" spans="1:27" s="42" customFormat="1" ht="14" customHeight="1" x14ac:dyDescent="0.2">
      <c r="A21" s="62"/>
      <c r="B21" s="71" t="s">
        <v>1</v>
      </c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6"/>
      <c r="N21" s="65"/>
      <c r="O21" s="64"/>
      <c r="P21" s="64"/>
      <c r="Q21" s="64"/>
      <c r="R21" s="64"/>
      <c r="S21" s="64"/>
      <c r="T21" s="64"/>
      <c r="U21" s="64"/>
      <c r="V21" s="64"/>
      <c r="W21" s="66"/>
      <c r="X21" s="64"/>
      <c r="Y21" s="65"/>
      <c r="Z21" s="70"/>
      <c r="AA21" s="72" t="str">
        <f t="shared" si="2"/>
        <v/>
      </c>
    </row>
    <row r="22" spans="1:27" s="42" customFormat="1" ht="14" customHeight="1" x14ac:dyDescent="0.2">
      <c r="A22" s="62"/>
      <c r="B22" s="69" t="s">
        <v>41</v>
      </c>
      <c r="C22" s="64">
        <f t="shared" ref="C22:L22" si="9">SUM(C23,C26,C34)</f>
        <v>168670</v>
      </c>
      <c r="D22" s="64">
        <f t="shared" si="9"/>
        <v>5823</v>
      </c>
      <c r="E22" s="64">
        <f t="shared" si="9"/>
        <v>7026</v>
      </c>
      <c r="F22" s="64">
        <f t="shared" si="9"/>
        <v>6990</v>
      </c>
      <c r="G22" s="64">
        <f t="shared" si="9"/>
        <v>6944</v>
      </c>
      <c r="H22" s="64">
        <f t="shared" si="9"/>
        <v>6586</v>
      </c>
      <c r="I22" s="64">
        <f t="shared" si="9"/>
        <v>6570</v>
      </c>
      <c r="J22" s="64">
        <f t="shared" si="9"/>
        <v>7250</v>
      </c>
      <c r="K22" s="64">
        <f t="shared" si="9"/>
        <v>8748</v>
      </c>
      <c r="L22" s="65">
        <f t="shared" si="9"/>
        <v>9337</v>
      </c>
      <c r="M22" s="66"/>
      <c r="N22" s="65"/>
      <c r="O22" s="64">
        <f t="shared" ref="O22:Y22" si="10">SUM(O23,O26,O34)</f>
        <v>11246</v>
      </c>
      <c r="P22" s="64">
        <f t="shared" si="10"/>
        <v>11232</v>
      </c>
      <c r="Q22" s="64">
        <f t="shared" si="10"/>
        <v>9821</v>
      </c>
      <c r="R22" s="64">
        <f t="shared" si="10"/>
        <v>10070</v>
      </c>
      <c r="S22" s="64">
        <f t="shared" si="10"/>
        <v>10998</v>
      </c>
      <c r="T22" s="64">
        <f t="shared" si="10"/>
        <v>14180</v>
      </c>
      <c r="U22" s="64">
        <f t="shared" si="10"/>
        <v>11729</v>
      </c>
      <c r="V22" s="64">
        <f t="shared" si="10"/>
        <v>24120</v>
      </c>
      <c r="W22" s="66">
        <f t="shared" si="10"/>
        <v>19839</v>
      </c>
      <c r="X22" s="64">
        <f t="shared" si="10"/>
        <v>87804</v>
      </c>
      <c r="Y22" s="65">
        <f t="shared" si="10"/>
        <v>61027</v>
      </c>
      <c r="Z22" s="70"/>
      <c r="AA22" s="68" t="str">
        <f t="shared" si="2"/>
        <v>西部</v>
      </c>
    </row>
    <row r="23" spans="1:27" s="42" customFormat="1" ht="14" customHeight="1" x14ac:dyDescent="0.2">
      <c r="A23" s="62"/>
      <c r="B23" s="69" t="s">
        <v>42</v>
      </c>
      <c r="C23" s="64">
        <f t="shared" ref="C23:L23" si="11">SUM(C24:C25)</f>
        <v>72712</v>
      </c>
      <c r="D23" s="64">
        <f t="shared" si="11"/>
        <v>2432</v>
      </c>
      <c r="E23" s="64">
        <f t="shared" si="11"/>
        <v>3109</v>
      </c>
      <c r="F23" s="64">
        <f t="shared" si="11"/>
        <v>3043</v>
      </c>
      <c r="G23" s="64">
        <f t="shared" si="11"/>
        <v>2988</v>
      </c>
      <c r="H23" s="64">
        <f t="shared" si="11"/>
        <v>2938</v>
      </c>
      <c r="I23" s="64">
        <f t="shared" si="11"/>
        <v>2842</v>
      </c>
      <c r="J23" s="64">
        <f t="shared" si="11"/>
        <v>3118</v>
      </c>
      <c r="K23" s="64">
        <f t="shared" si="11"/>
        <v>3877</v>
      </c>
      <c r="L23" s="65">
        <f t="shared" si="11"/>
        <v>4204</v>
      </c>
      <c r="M23" s="66"/>
      <c r="N23" s="65"/>
      <c r="O23" s="64">
        <f t="shared" ref="O23:Y23" si="12">SUM(O24:O25)</f>
        <v>4863</v>
      </c>
      <c r="P23" s="64">
        <f t="shared" si="12"/>
        <v>4854</v>
      </c>
      <c r="Q23" s="64">
        <f t="shared" si="12"/>
        <v>4339</v>
      </c>
      <c r="R23" s="64">
        <f t="shared" si="12"/>
        <v>4587</v>
      </c>
      <c r="S23" s="64">
        <f t="shared" si="12"/>
        <v>5060</v>
      </c>
      <c r="T23" s="64">
        <f t="shared" si="12"/>
        <v>6161</v>
      </c>
      <c r="U23" s="64">
        <f t="shared" si="12"/>
        <v>4860</v>
      </c>
      <c r="V23" s="64">
        <f t="shared" si="12"/>
        <v>9437</v>
      </c>
      <c r="W23" s="66">
        <f t="shared" si="12"/>
        <v>8584</v>
      </c>
      <c r="X23" s="64">
        <f t="shared" si="12"/>
        <v>38610</v>
      </c>
      <c r="Y23" s="65">
        <f t="shared" si="12"/>
        <v>25518</v>
      </c>
      <c r="Z23" s="70"/>
      <c r="AA23" s="68" t="str">
        <f t="shared" si="2"/>
        <v>　西部</v>
      </c>
    </row>
    <row r="24" spans="1:27" s="42" customFormat="1" ht="14" customHeight="1" x14ac:dyDescent="0.2">
      <c r="A24" s="62"/>
      <c r="B24" s="69" t="s">
        <v>43</v>
      </c>
      <c r="C24" s="64">
        <f>SUM(D24:L24,O24:V24)</f>
        <v>13119</v>
      </c>
      <c r="D24" s="64">
        <f>'[1]データシート 付録８-9'!G54</f>
        <v>395</v>
      </c>
      <c r="E24" s="64">
        <f>'[1]データシート 付録８-9'!H54</f>
        <v>466</v>
      </c>
      <c r="F24" s="64">
        <f>'[1]データシート 付録８-9'!I54</f>
        <v>503</v>
      </c>
      <c r="G24" s="64">
        <f>'[1]データシート 付録８-9'!J54</f>
        <v>489</v>
      </c>
      <c r="H24" s="64">
        <f>'[1]データシート 付録８-9'!K54</f>
        <v>510</v>
      </c>
      <c r="I24" s="64">
        <f>'[1]データシート 付録８-9'!L54</f>
        <v>471</v>
      </c>
      <c r="J24" s="64">
        <f>'[1]データシート 付録８-9'!M54</f>
        <v>511</v>
      </c>
      <c r="K24" s="64">
        <f>'[1]データシート 付録８-9'!N54</f>
        <v>632</v>
      </c>
      <c r="L24" s="64">
        <f>'[1]データシート 付録８-9'!O54</f>
        <v>635</v>
      </c>
      <c r="M24" s="66"/>
      <c r="N24" s="65"/>
      <c r="O24" s="64">
        <f>'[1]データシート 付録８-9'!P54</f>
        <v>787</v>
      </c>
      <c r="P24" s="64">
        <f>'[1]データシート 付録８-9'!Q54</f>
        <v>868</v>
      </c>
      <c r="Q24" s="64">
        <f>'[1]データシート 付録８-9'!R54</f>
        <v>737</v>
      </c>
      <c r="R24" s="64">
        <f>'[1]データシート 付録８-9'!S54</f>
        <v>827</v>
      </c>
      <c r="S24" s="64">
        <f>'[1]データシート 付録８-9'!T54</f>
        <v>872</v>
      </c>
      <c r="T24" s="64">
        <f>'[1]データシート 付録８-9'!U54</f>
        <v>1195</v>
      </c>
      <c r="U24" s="64">
        <f>'[1]データシート 付録８-9'!V54</f>
        <v>1023</v>
      </c>
      <c r="V24" s="64">
        <f>SUM('[1]データシート 付録８-9'!W54:AA54)</f>
        <v>2198</v>
      </c>
      <c r="W24" s="66">
        <f>SUM(D24:F24)</f>
        <v>1364</v>
      </c>
      <c r="X24" s="64">
        <f>SUM(G24:L24,O24:R24)</f>
        <v>6467</v>
      </c>
      <c r="Y24" s="65">
        <f>SUM(S24:V24)</f>
        <v>5288</v>
      </c>
      <c r="Z24" s="70"/>
      <c r="AA24" s="68" t="str">
        <f t="shared" si="2"/>
        <v>　　大竹市</v>
      </c>
    </row>
    <row r="25" spans="1:27" s="42" customFormat="1" ht="14" customHeight="1" x14ac:dyDescent="0.2">
      <c r="A25" s="62"/>
      <c r="B25" s="69" t="s">
        <v>44</v>
      </c>
      <c r="C25" s="64">
        <f>SUM(D25:L25,O25:V25)</f>
        <v>59593</v>
      </c>
      <c r="D25" s="64">
        <f>'[1]データシート 付録８-9'!G55</f>
        <v>2037</v>
      </c>
      <c r="E25" s="64">
        <f>'[1]データシート 付録８-9'!H55</f>
        <v>2643</v>
      </c>
      <c r="F25" s="64">
        <f>'[1]データシート 付録８-9'!I55</f>
        <v>2540</v>
      </c>
      <c r="G25" s="64">
        <f>'[1]データシート 付録８-9'!J55</f>
        <v>2499</v>
      </c>
      <c r="H25" s="64">
        <f>'[1]データシート 付録８-9'!K55</f>
        <v>2428</v>
      </c>
      <c r="I25" s="64">
        <f>'[1]データシート 付録８-9'!L55</f>
        <v>2371</v>
      </c>
      <c r="J25" s="64">
        <f>'[1]データシート 付録８-9'!M55</f>
        <v>2607</v>
      </c>
      <c r="K25" s="64">
        <f>'[1]データシート 付録８-9'!N55</f>
        <v>3245</v>
      </c>
      <c r="L25" s="64">
        <f>'[1]データシート 付録８-9'!O55</f>
        <v>3569</v>
      </c>
      <c r="M25" s="66"/>
      <c r="N25" s="65"/>
      <c r="O25" s="64">
        <f>'[1]データシート 付録８-9'!P55</f>
        <v>4076</v>
      </c>
      <c r="P25" s="64">
        <f>'[1]データシート 付録８-9'!Q55</f>
        <v>3986</v>
      </c>
      <c r="Q25" s="64">
        <f>'[1]データシート 付録８-9'!R55</f>
        <v>3602</v>
      </c>
      <c r="R25" s="64">
        <f>'[1]データシート 付録８-9'!S55</f>
        <v>3760</v>
      </c>
      <c r="S25" s="64">
        <f>'[1]データシート 付録８-9'!T55</f>
        <v>4188</v>
      </c>
      <c r="T25" s="64">
        <f>'[1]データシート 付録８-9'!U55</f>
        <v>4966</v>
      </c>
      <c r="U25" s="64">
        <f>'[1]データシート 付録８-9'!V55</f>
        <v>3837</v>
      </c>
      <c r="V25" s="64">
        <f>SUM('[1]データシート 付録８-9'!W55:AA55)</f>
        <v>7239</v>
      </c>
      <c r="W25" s="66">
        <f>SUM(D25:F25)</f>
        <v>7220</v>
      </c>
      <c r="X25" s="64">
        <f>SUM(G25:L25,O25:R25)</f>
        <v>32143</v>
      </c>
      <c r="Y25" s="65">
        <f>SUM(S25:V25)</f>
        <v>20230</v>
      </c>
      <c r="Z25" s="70"/>
      <c r="AA25" s="68" t="str">
        <f t="shared" si="2"/>
        <v>　　廿日市市</v>
      </c>
    </row>
    <row r="26" spans="1:27" s="42" customFormat="1" ht="14" customHeight="1" x14ac:dyDescent="0.2">
      <c r="A26" s="62"/>
      <c r="B26" s="69" t="s">
        <v>45</v>
      </c>
      <c r="C26" s="64">
        <f t="shared" ref="C26:L26" si="13">SUM(C27:C33)</f>
        <v>85351</v>
      </c>
      <c r="D26" s="64">
        <f t="shared" si="13"/>
        <v>3196</v>
      </c>
      <c r="E26" s="64">
        <f t="shared" si="13"/>
        <v>3643</v>
      </c>
      <c r="F26" s="64">
        <f t="shared" si="13"/>
        <v>3689</v>
      </c>
      <c r="G26" s="64">
        <f t="shared" si="13"/>
        <v>3643</v>
      </c>
      <c r="H26" s="64">
        <f t="shared" si="13"/>
        <v>3362</v>
      </c>
      <c r="I26" s="64">
        <f t="shared" si="13"/>
        <v>3489</v>
      </c>
      <c r="J26" s="64">
        <f t="shared" si="13"/>
        <v>3830</v>
      </c>
      <c r="K26" s="64">
        <f t="shared" si="13"/>
        <v>4498</v>
      </c>
      <c r="L26" s="65">
        <f t="shared" si="13"/>
        <v>4696</v>
      </c>
      <c r="M26" s="66"/>
      <c r="N26" s="65"/>
      <c r="O26" s="64">
        <f t="shared" ref="O26:Y26" si="14">SUM(O27:O33)</f>
        <v>5823</v>
      </c>
      <c r="P26" s="64">
        <f t="shared" si="14"/>
        <v>5828</v>
      </c>
      <c r="Q26" s="64">
        <f t="shared" si="14"/>
        <v>4922</v>
      </c>
      <c r="R26" s="64">
        <f t="shared" si="14"/>
        <v>4771</v>
      </c>
      <c r="S26" s="64">
        <f t="shared" si="14"/>
        <v>5094</v>
      </c>
      <c r="T26" s="64">
        <f t="shared" si="14"/>
        <v>6822</v>
      </c>
      <c r="U26" s="64">
        <f t="shared" si="14"/>
        <v>5756</v>
      </c>
      <c r="V26" s="64">
        <f t="shared" si="14"/>
        <v>12289</v>
      </c>
      <c r="W26" s="66">
        <f t="shared" si="14"/>
        <v>10528</v>
      </c>
      <c r="X26" s="64">
        <f t="shared" si="14"/>
        <v>44862</v>
      </c>
      <c r="Y26" s="65">
        <f t="shared" si="14"/>
        <v>29961</v>
      </c>
      <c r="Z26" s="70"/>
      <c r="AA26" s="68" t="str">
        <f t="shared" si="2"/>
        <v>　広島支所</v>
      </c>
    </row>
    <row r="27" spans="1:27" s="42" customFormat="1" ht="14" customHeight="1" x14ac:dyDescent="0.2">
      <c r="A27" s="62"/>
      <c r="B27" s="69" t="s">
        <v>46</v>
      </c>
      <c r="C27" s="64">
        <f t="shared" ref="C27:C33" si="15">SUM(D27:L27,O27:V27)</f>
        <v>13476</v>
      </c>
      <c r="D27" s="64">
        <f>'[1]データシート 付録８-9'!G56</f>
        <v>297</v>
      </c>
      <c r="E27" s="64">
        <f>'[1]データシート 付録８-9'!H56</f>
        <v>435</v>
      </c>
      <c r="F27" s="64">
        <f>'[1]データシート 付録８-9'!I56</f>
        <v>499</v>
      </c>
      <c r="G27" s="64">
        <f>'[1]データシート 付録８-9'!J56</f>
        <v>541</v>
      </c>
      <c r="H27" s="64">
        <f>'[1]データシート 付録８-9'!K56</f>
        <v>430</v>
      </c>
      <c r="I27" s="64">
        <f>'[1]データシート 付録８-9'!L56</f>
        <v>369</v>
      </c>
      <c r="J27" s="64">
        <f>'[1]データシート 付録８-9'!M56</f>
        <v>382</v>
      </c>
      <c r="K27" s="64">
        <f>'[1]データシート 付録８-9'!N56</f>
        <v>536</v>
      </c>
      <c r="L27" s="64">
        <f>'[1]データシート 付録８-9'!O56</f>
        <v>606</v>
      </c>
      <c r="M27" s="66"/>
      <c r="N27" s="65"/>
      <c r="O27" s="64">
        <f>'[1]データシート 付録８-9'!P56</f>
        <v>781</v>
      </c>
      <c r="P27" s="64">
        <f>'[1]データシート 付録８-9'!Q56</f>
        <v>802</v>
      </c>
      <c r="Q27" s="64">
        <f>'[1]データシート 付録８-9'!R56</f>
        <v>723</v>
      </c>
      <c r="R27" s="64">
        <f>'[1]データシート 付録８-9'!S56</f>
        <v>867</v>
      </c>
      <c r="S27" s="64">
        <f>'[1]データシート 付録８-9'!T56</f>
        <v>1034</v>
      </c>
      <c r="T27" s="64">
        <f>'[1]データシート 付録８-9'!U56</f>
        <v>1327</v>
      </c>
      <c r="U27" s="64">
        <f>'[1]データシート 付録８-9'!V56</f>
        <v>1088</v>
      </c>
      <c r="V27" s="64">
        <f>SUM('[1]データシート 付録８-9'!W56:AA56)</f>
        <v>2759</v>
      </c>
      <c r="W27" s="66">
        <f t="shared" ref="W27:W33" si="16">SUM(D27:F27)</f>
        <v>1231</v>
      </c>
      <c r="X27" s="64">
        <f t="shared" ref="X27:X33" si="17">SUM(G27:L27,O27:R27)</f>
        <v>6037</v>
      </c>
      <c r="Y27" s="65">
        <f t="shared" ref="Y27:Y33" si="18">SUM(S27:V27)</f>
        <v>6208</v>
      </c>
      <c r="Z27" s="70"/>
      <c r="AA27" s="68" t="str">
        <f t="shared" si="2"/>
        <v>　　安芸高田市</v>
      </c>
    </row>
    <row r="28" spans="1:27" s="42" customFormat="1" ht="14" customHeight="1" x14ac:dyDescent="0.2">
      <c r="A28" s="62"/>
      <c r="B28" s="69" t="s">
        <v>47</v>
      </c>
      <c r="C28" s="64">
        <f t="shared" si="15"/>
        <v>26524</v>
      </c>
      <c r="D28" s="64">
        <f>'[1]データシート 付録８-9'!G57</f>
        <v>1220</v>
      </c>
      <c r="E28" s="64">
        <f>'[1]データシート 付録８-9'!H57</f>
        <v>1291</v>
      </c>
      <c r="F28" s="64">
        <f>'[1]データシート 付録８-9'!I57</f>
        <v>1263</v>
      </c>
      <c r="G28" s="64">
        <f>'[1]データシート 付録８-9'!J57</f>
        <v>1113</v>
      </c>
      <c r="H28" s="64">
        <f>'[1]データシート 付録８-9'!K57</f>
        <v>1148</v>
      </c>
      <c r="I28" s="64">
        <f>'[1]データシート 付録８-9'!L57</f>
        <v>1315</v>
      </c>
      <c r="J28" s="64">
        <f>'[1]データシート 付録８-9'!M57</f>
        <v>1489</v>
      </c>
      <c r="K28" s="64">
        <f>'[1]データシート 付録８-9'!N57</f>
        <v>1696</v>
      </c>
      <c r="L28" s="64">
        <f>'[1]データシート 付録８-9'!O57</f>
        <v>1655</v>
      </c>
      <c r="M28" s="66"/>
      <c r="N28" s="65"/>
      <c r="O28" s="64">
        <f>'[1]データシート 付録８-9'!P57</f>
        <v>1956</v>
      </c>
      <c r="P28" s="64">
        <f>'[1]データシート 付録８-9'!Q57</f>
        <v>1967</v>
      </c>
      <c r="Q28" s="64">
        <f>'[1]データシート 付録８-9'!R57</f>
        <v>1721</v>
      </c>
      <c r="R28" s="64">
        <f>'[1]データシート 付録８-9'!S57</f>
        <v>1483</v>
      </c>
      <c r="S28" s="64">
        <f>'[1]データシート 付録８-9'!T57</f>
        <v>1396</v>
      </c>
      <c r="T28" s="64">
        <f>'[1]データシート 付録８-9'!U57</f>
        <v>1664</v>
      </c>
      <c r="U28" s="64">
        <f>'[1]データシート 付録８-9'!V57</f>
        <v>1436</v>
      </c>
      <c r="V28" s="64">
        <f>SUM('[1]データシート 付録８-9'!W57:AA57)</f>
        <v>2711</v>
      </c>
      <c r="W28" s="66">
        <f t="shared" si="16"/>
        <v>3774</v>
      </c>
      <c r="X28" s="64">
        <f t="shared" si="17"/>
        <v>15543</v>
      </c>
      <c r="Y28" s="65">
        <f t="shared" si="18"/>
        <v>7207</v>
      </c>
      <c r="Z28" s="70"/>
      <c r="AA28" s="68" t="str">
        <f t="shared" si="2"/>
        <v>　　府中町</v>
      </c>
    </row>
    <row r="29" spans="1:27" s="42" customFormat="1" ht="14" customHeight="1" x14ac:dyDescent="0.2">
      <c r="A29" s="62"/>
      <c r="B29" s="69" t="s">
        <v>48</v>
      </c>
      <c r="C29" s="64">
        <f t="shared" si="15"/>
        <v>14985</v>
      </c>
      <c r="D29" s="64">
        <f>'[1]データシート 付録８-9'!G58</f>
        <v>764</v>
      </c>
      <c r="E29" s="64">
        <f>'[1]データシート 付録８-9'!H58</f>
        <v>753</v>
      </c>
      <c r="F29" s="64">
        <f>'[1]データシート 付録８-9'!I58</f>
        <v>678</v>
      </c>
      <c r="G29" s="64">
        <f>'[1]データシート 付録８-9'!J58</f>
        <v>660</v>
      </c>
      <c r="H29" s="64">
        <f>'[1]データシート 付録８-9'!K58</f>
        <v>649</v>
      </c>
      <c r="I29" s="64">
        <f>'[1]データシート 付録８-9'!L58</f>
        <v>837</v>
      </c>
      <c r="J29" s="64">
        <f>'[1]データシート 付録８-9'!M58</f>
        <v>909</v>
      </c>
      <c r="K29" s="64">
        <f>'[1]データシート 付録８-9'!N58</f>
        <v>966</v>
      </c>
      <c r="L29" s="64">
        <f>'[1]データシート 付録８-9'!O58</f>
        <v>959</v>
      </c>
      <c r="M29" s="66"/>
      <c r="N29" s="65"/>
      <c r="O29" s="64">
        <f>'[1]データシート 付録８-9'!P58</f>
        <v>1126</v>
      </c>
      <c r="P29" s="64">
        <f>'[1]データシート 付録８-9'!Q58</f>
        <v>1086</v>
      </c>
      <c r="Q29" s="64">
        <f>'[1]データシート 付録８-9'!R58</f>
        <v>811</v>
      </c>
      <c r="R29" s="64">
        <f>'[1]データシート 付録８-9'!S58</f>
        <v>720</v>
      </c>
      <c r="S29" s="64">
        <f>'[1]データシート 付録８-9'!T58</f>
        <v>757</v>
      </c>
      <c r="T29" s="64">
        <f>'[1]データシート 付録８-9'!U58</f>
        <v>1019</v>
      </c>
      <c r="U29" s="64">
        <f>'[1]データシート 付録８-9'!V58</f>
        <v>848</v>
      </c>
      <c r="V29" s="64">
        <f>SUM('[1]データシート 付録８-9'!W58:AA58)</f>
        <v>1443</v>
      </c>
      <c r="W29" s="66">
        <f t="shared" si="16"/>
        <v>2195</v>
      </c>
      <c r="X29" s="64">
        <f t="shared" si="17"/>
        <v>8723</v>
      </c>
      <c r="Y29" s="65">
        <f t="shared" si="18"/>
        <v>4067</v>
      </c>
      <c r="Z29" s="70"/>
      <c r="AA29" s="68" t="str">
        <f t="shared" si="2"/>
        <v>　　海田町</v>
      </c>
    </row>
    <row r="30" spans="1:27" s="42" customFormat="1" ht="14" customHeight="1" x14ac:dyDescent="0.2">
      <c r="A30" s="62"/>
      <c r="B30" s="69" t="s">
        <v>49</v>
      </c>
      <c r="C30" s="64">
        <f t="shared" si="15"/>
        <v>12017</v>
      </c>
      <c r="D30" s="64">
        <f>'[1]データシート 付録８-9'!G59</f>
        <v>383</v>
      </c>
      <c r="E30" s="64">
        <f>'[1]データシート 付録８-9'!H59</f>
        <v>481</v>
      </c>
      <c r="F30" s="64">
        <f>'[1]データシート 付録８-9'!I59</f>
        <v>520</v>
      </c>
      <c r="G30" s="64">
        <f>'[1]データシート 付録８-9'!J59</f>
        <v>534</v>
      </c>
      <c r="H30" s="64">
        <f>'[1]データシート 付録８-9'!K59</f>
        <v>476</v>
      </c>
      <c r="I30" s="64">
        <f>'[1]データシート 付録８-9'!L59</f>
        <v>441</v>
      </c>
      <c r="J30" s="64">
        <f>'[1]データシート 付録８-9'!M59</f>
        <v>422</v>
      </c>
      <c r="K30" s="64">
        <f>'[1]データシート 付録８-9'!N59</f>
        <v>574</v>
      </c>
      <c r="L30" s="64">
        <f>'[1]データシート 付録８-9'!O59</f>
        <v>587</v>
      </c>
      <c r="M30" s="66"/>
      <c r="N30" s="65"/>
      <c r="O30" s="64">
        <f>'[1]データシート 付録８-9'!P59</f>
        <v>820</v>
      </c>
      <c r="P30" s="64">
        <f>'[1]データシート 付録８-9'!Q59</f>
        <v>891</v>
      </c>
      <c r="Q30" s="64">
        <f>'[1]データシート 付録８-9'!R59</f>
        <v>668</v>
      </c>
      <c r="R30" s="64">
        <f>'[1]データシート 付録８-9'!S59</f>
        <v>597</v>
      </c>
      <c r="S30" s="64">
        <f>'[1]データシート 付録８-9'!T59</f>
        <v>707</v>
      </c>
      <c r="T30" s="64">
        <f>'[1]データシート 付録８-9'!U59</f>
        <v>1141</v>
      </c>
      <c r="U30" s="64">
        <f>'[1]データシート 付録８-9'!V59</f>
        <v>1033</v>
      </c>
      <c r="V30" s="64">
        <f>SUM('[1]データシート 付録８-9'!W59:AA59)</f>
        <v>1742</v>
      </c>
      <c r="W30" s="66">
        <f t="shared" si="16"/>
        <v>1384</v>
      </c>
      <c r="X30" s="64">
        <f t="shared" si="17"/>
        <v>6010</v>
      </c>
      <c r="Y30" s="65">
        <f t="shared" si="18"/>
        <v>4623</v>
      </c>
      <c r="Z30" s="70"/>
      <c r="AA30" s="68" t="str">
        <f t="shared" si="2"/>
        <v>　　熊野町</v>
      </c>
    </row>
    <row r="31" spans="1:27" s="42" customFormat="1" ht="14" customHeight="1" x14ac:dyDescent="0.2">
      <c r="A31" s="62"/>
      <c r="B31" s="69" t="s">
        <v>50</v>
      </c>
      <c r="C31" s="64">
        <f t="shared" si="15"/>
        <v>6620</v>
      </c>
      <c r="D31" s="64">
        <f>'[1]データシート 付録８-9'!G60</f>
        <v>267</v>
      </c>
      <c r="E31" s="64">
        <f>'[1]データシート 付録８-9'!H60</f>
        <v>306</v>
      </c>
      <c r="F31" s="64">
        <f>'[1]データシート 付録８-9'!I60</f>
        <v>311</v>
      </c>
      <c r="G31" s="64">
        <f>'[1]データシート 付録８-9'!J60</f>
        <v>316</v>
      </c>
      <c r="H31" s="64">
        <f>'[1]データシート 付録８-9'!K60</f>
        <v>292</v>
      </c>
      <c r="I31" s="64">
        <f>'[1]データシート 付録８-9'!L60</f>
        <v>234</v>
      </c>
      <c r="J31" s="64">
        <f>'[1]データシート 付録８-9'!M60</f>
        <v>301</v>
      </c>
      <c r="K31" s="64">
        <f>'[1]データシート 付録８-9'!N60</f>
        <v>332</v>
      </c>
      <c r="L31" s="64">
        <f>'[1]データシート 付録８-9'!O60</f>
        <v>391</v>
      </c>
      <c r="M31" s="66"/>
      <c r="N31" s="65"/>
      <c r="O31" s="64">
        <f>'[1]データシート 付録８-9'!P60</f>
        <v>485</v>
      </c>
      <c r="P31" s="64">
        <f>'[1]データシート 付録８-9'!Q60</f>
        <v>449</v>
      </c>
      <c r="Q31" s="64">
        <f>'[1]データシート 付録８-9'!R60</f>
        <v>388</v>
      </c>
      <c r="R31" s="64">
        <f>'[1]データシート 付録８-9'!S60</f>
        <v>350</v>
      </c>
      <c r="S31" s="64">
        <f>'[1]データシート 付録８-9'!T60</f>
        <v>342</v>
      </c>
      <c r="T31" s="64">
        <f>'[1]データシート 付録８-9'!U60</f>
        <v>505</v>
      </c>
      <c r="U31" s="64">
        <f>'[1]データシート 付録８-9'!V60</f>
        <v>437</v>
      </c>
      <c r="V31" s="64">
        <f>SUM('[1]データシート 付録８-9'!W60:AA60)</f>
        <v>914</v>
      </c>
      <c r="W31" s="66">
        <f t="shared" si="16"/>
        <v>884</v>
      </c>
      <c r="X31" s="64">
        <f t="shared" si="17"/>
        <v>3538</v>
      </c>
      <c r="Y31" s="65">
        <f t="shared" si="18"/>
        <v>2198</v>
      </c>
      <c r="Z31" s="70"/>
      <c r="AA31" s="68" t="str">
        <f t="shared" si="2"/>
        <v>　　坂町</v>
      </c>
    </row>
    <row r="32" spans="1:27" s="42" customFormat="1" ht="14" customHeight="1" x14ac:dyDescent="0.2">
      <c r="A32" s="62"/>
      <c r="B32" s="69" t="s">
        <v>51</v>
      </c>
      <c r="C32" s="64">
        <f t="shared" si="15"/>
        <v>3002</v>
      </c>
      <c r="D32" s="64">
        <f>'[1]データシート 付録８-9'!G61</f>
        <v>44</v>
      </c>
      <c r="E32" s="64">
        <f>'[1]データシート 付録８-9'!H61</f>
        <v>95</v>
      </c>
      <c r="F32" s="64">
        <f>'[1]データシート 付録８-9'!I61</f>
        <v>87</v>
      </c>
      <c r="G32" s="64">
        <f>'[1]データシート 付録８-9'!J61</f>
        <v>92</v>
      </c>
      <c r="H32" s="64">
        <f>'[1]データシート 付録８-9'!K61</f>
        <v>72</v>
      </c>
      <c r="I32" s="64">
        <f>'[1]データシート 付録８-9'!L61</f>
        <v>61</v>
      </c>
      <c r="J32" s="64">
        <f>'[1]データシート 付録８-9'!M61</f>
        <v>66</v>
      </c>
      <c r="K32" s="64">
        <f>'[1]データシート 付録８-9'!N61</f>
        <v>86</v>
      </c>
      <c r="L32" s="64">
        <f>'[1]データシート 付録８-9'!O61</f>
        <v>104</v>
      </c>
      <c r="M32" s="66"/>
      <c r="N32" s="65"/>
      <c r="O32" s="64">
        <f>'[1]データシート 付録８-9'!P61</f>
        <v>119</v>
      </c>
      <c r="P32" s="64">
        <f>'[1]データシート 付録８-9'!Q61</f>
        <v>140</v>
      </c>
      <c r="Q32" s="64">
        <f>'[1]データシート 付録８-9'!R61</f>
        <v>134</v>
      </c>
      <c r="R32" s="64">
        <f>'[1]データシート 付録８-9'!S61</f>
        <v>191</v>
      </c>
      <c r="S32" s="64">
        <f>'[1]データシート 付録８-9'!T61</f>
        <v>227</v>
      </c>
      <c r="T32" s="64">
        <f>'[1]データシート 付録８-9'!U61</f>
        <v>324</v>
      </c>
      <c r="U32" s="64">
        <f>'[1]データシート 付録８-9'!V61</f>
        <v>276</v>
      </c>
      <c r="V32" s="64">
        <f>SUM('[1]データシート 付録８-9'!W61:AA61)</f>
        <v>884</v>
      </c>
      <c r="W32" s="66">
        <f t="shared" si="16"/>
        <v>226</v>
      </c>
      <c r="X32" s="64">
        <f t="shared" si="17"/>
        <v>1065</v>
      </c>
      <c r="Y32" s="65">
        <f t="shared" si="18"/>
        <v>1711</v>
      </c>
      <c r="Z32" s="70"/>
      <c r="AA32" s="68" t="str">
        <f t="shared" si="2"/>
        <v>　　安芸太田町</v>
      </c>
    </row>
    <row r="33" spans="1:27" s="42" customFormat="1" ht="14" customHeight="1" x14ac:dyDescent="0.2">
      <c r="A33" s="62"/>
      <c r="B33" s="69" t="s">
        <v>52</v>
      </c>
      <c r="C33" s="64">
        <f t="shared" si="15"/>
        <v>8727</v>
      </c>
      <c r="D33" s="64">
        <f>'[1]データシート 付録８-9'!G62</f>
        <v>221</v>
      </c>
      <c r="E33" s="64">
        <f>'[1]データシート 付録８-9'!H62</f>
        <v>282</v>
      </c>
      <c r="F33" s="64">
        <f>'[1]データシート 付録８-9'!I62</f>
        <v>331</v>
      </c>
      <c r="G33" s="64">
        <f>'[1]データシート 付録８-9'!J62</f>
        <v>387</v>
      </c>
      <c r="H33" s="64">
        <f>'[1]データシート 付録８-9'!K62</f>
        <v>295</v>
      </c>
      <c r="I33" s="64">
        <f>'[1]データシート 付録８-9'!L62</f>
        <v>232</v>
      </c>
      <c r="J33" s="64">
        <f>'[1]データシート 付録８-9'!M62</f>
        <v>261</v>
      </c>
      <c r="K33" s="64">
        <f>'[1]データシート 付録８-9'!N62</f>
        <v>308</v>
      </c>
      <c r="L33" s="64">
        <f>'[1]データシート 付録８-9'!O62</f>
        <v>394</v>
      </c>
      <c r="M33" s="66"/>
      <c r="N33" s="65"/>
      <c r="O33" s="64">
        <f>'[1]データシート 付録８-9'!P62</f>
        <v>536</v>
      </c>
      <c r="P33" s="64">
        <f>'[1]データシート 付録８-9'!Q62</f>
        <v>493</v>
      </c>
      <c r="Q33" s="64">
        <f>'[1]データシート 付録８-9'!R62</f>
        <v>477</v>
      </c>
      <c r="R33" s="64">
        <f>'[1]データシート 付録８-9'!S62</f>
        <v>563</v>
      </c>
      <c r="S33" s="64">
        <f>'[1]データシート 付録８-9'!T62</f>
        <v>631</v>
      </c>
      <c r="T33" s="64">
        <f>'[1]データシート 付録８-9'!U62</f>
        <v>842</v>
      </c>
      <c r="U33" s="64">
        <f>'[1]データシート 付録８-9'!V62</f>
        <v>638</v>
      </c>
      <c r="V33" s="64">
        <f>SUM('[1]データシート 付録８-9'!W62:AA62)</f>
        <v>1836</v>
      </c>
      <c r="W33" s="66">
        <f t="shared" si="16"/>
        <v>834</v>
      </c>
      <c r="X33" s="64">
        <f t="shared" si="17"/>
        <v>3946</v>
      </c>
      <c r="Y33" s="65">
        <f t="shared" si="18"/>
        <v>3947</v>
      </c>
      <c r="Z33" s="70"/>
      <c r="AA33" s="68" t="str">
        <f t="shared" si="2"/>
        <v>　　北広島町</v>
      </c>
    </row>
    <row r="34" spans="1:27" s="42" customFormat="1" ht="14" customHeight="1" x14ac:dyDescent="0.2">
      <c r="A34" s="62"/>
      <c r="B34" s="69" t="s">
        <v>53</v>
      </c>
      <c r="C34" s="64">
        <f t="shared" ref="C34:L34" si="19">C35</f>
        <v>10607</v>
      </c>
      <c r="D34" s="64">
        <f t="shared" si="19"/>
        <v>195</v>
      </c>
      <c r="E34" s="64">
        <f t="shared" si="19"/>
        <v>274</v>
      </c>
      <c r="F34" s="64">
        <f t="shared" si="19"/>
        <v>258</v>
      </c>
      <c r="G34" s="64">
        <f t="shared" si="19"/>
        <v>313</v>
      </c>
      <c r="H34" s="64">
        <f t="shared" si="19"/>
        <v>286</v>
      </c>
      <c r="I34" s="64">
        <f t="shared" si="19"/>
        <v>239</v>
      </c>
      <c r="J34" s="64">
        <f t="shared" si="19"/>
        <v>302</v>
      </c>
      <c r="K34" s="64">
        <f t="shared" si="19"/>
        <v>373</v>
      </c>
      <c r="L34" s="65">
        <f t="shared" si="19"/>
        <v>437</v>
      </c>
      <c r="M34" s="66"/>
      <c r="N34" s="65"/>
      <c r="O34" s="64">
        <f t="shared" ref="O34:Y34" si="20">O35</f>
        <v>560</v>
      </c>
      <c r="P34" s="64">
        <f t="shared" si="20"/>
        <v>550</v>
      </c>
      <c r="Q34" s="64">
        <f t="shared" si="20"/>
        <v>560</v>
      </c>
      <c r="R34" s="64">
        <f t="shared" si="20"/>
        <v>712</v>
      </c>
      <c r="S34" s="64">
        <f t="shared" si="20"/>
        <v>844</v>
      </c>
      <c r="T34" s="64">
        <f t="shared" si="20"/>
        <v>1197</v>
      </c>
      <c r="U34" s="64">
        <f t="shared" si="20"/>
        <v>1113</v>
      </c>
      <c r="V34" s="64">
        <f t="shared" si="20"/>
        <v>2394</v>
      </c>
      <c r="W34" s="66">
        <f t="shared" si="20"/>
        <v>727</v>
      </c>
      <c r="X34" s="64">
        <f t="shared" si="20"/>
        <v>4332</v>
      </c>
      <c r="Y34" s="65">
        <f t="shared" si="20"/>
        <v>5548</v>
      </c>
      <c r="Z34" s="70"/>
      <c r="AA34" s="68" t="str">
        <f t="shared" si="2"/>
        <v>　呉支所</v>
      </c>
    </row>
    <row r="35" spans="1:27" s="42" customFormat="1" ht="14" customHeight="1" x14ac:dyDescent="0.2">
      <c r="A35" s="62"/>
      <c r="B35" s="69" t="s">
        <v>54</v>
      </c>
      <c r="C35" s="64">
        <f>SUM(D35:L35,O35:V35)</f>
        <v>10607</v>
      </c>
      <c r="D35" s="64">
        <f>'[1]データシート 付録８-9'!G63</f>
        <v>195</v>
      </c>
      <c r="E35" s="64">
        <f>'[1]データシート 付録８-9'!H63</f>
        <v>274</v>
      </c>
      <c r="F35" s="64">
        <f>'[1]データシート 付録８-9'!I63</f>
        <v>258</v>
      </c>
      <c r="G35" s="64">
        <f>'[1]データシート 付録８-9'!J63</f>
        <v>313</v>
      </c>
      <c r="H35" s="64">
        <f>'[1]データシート 付録８-9'!K63</f>
        <v>286</v>
      </c>
      <c r="I35" s="64">
        <f>'[1]データシート 付録８-9'!L63</f>
        <v>239</v>
      </c>
      <c r="J35" s="64">
        <f>'[1]データシート 付録８-9'!M63</f>
        <v>302</v>
      </c>
      <c r="K35" s="64">
        <f>'[1]データシート 付録８-9'!N63</f>
        <v>373</v>
      </c>
      <c r="L35" s="64">
        <f>'[1]データシート 付録８-9'!O63</f>
        <v>437</v>
      </c>
      <c r="M35" s="66"/>
      <c r="N35" s="65"/>
      <c r="O35" s="64">
        <f>'[1]データシート 付録８-9'!P63</f>
        <v>560</v>
      </c>
      <c r="P35" s="64">
        <f>'[1]データシート 付録８-9'!Q63</f>
        <v>550</v>
      </c>
      <c r="Q35" s="64">
        <f>'[1]データシート 付録８-9'!R63</f>
        <v>560</v>
      </c>
      <c r="R35" s="64">
        <f>'[1]データシート 付録８-9'!S63</f>
        <v>712</v>
      </c>
      <c r="S35" s="64">
        <f>'[1]データシート 付録８-9'!T63</f>
        <v>844</v>
      </c>
      <c r="T35" s="64">
        <f>'[1]データシート 付録８-9'!U63</f>
        <v>1197</v>
      </c>
      <c r="U35" s="64">
        <f>'[1]データシート 付録８-9'!V63</f>
        <v>1113</v>
      </c>
      <c r="V35" s="64">
        <f>SUM('[1]データシート 付録８-9'!W63:AA63)</f>
        <v>2394</v>
      </c>
      <c r="W35" s="66">
        <f>SUM(D35:F35)</f>
        <v>727</v>
      </c>
      <c r="X35" s="64">
        <f>SUM(G35:L35,O35:R35)</f>
        <v>4332</v>
      </c>
      <c r="Y35" s="65">
        <f>SUM(S35:V35)</f>
        <v>5548</v>
      </c>
      <c r="Z35" s="70"/>
      <c r="AA35" s="68" t="str">
        <f t="shared" si="2"/>
        <v>　　江田島市</v>
      </c>
    </row>
    <row r="36" spans="1:27" s="42" customFormat="1" ht="14" customHeight="1" x14ac:dyDescent="0.2">
      <c r="A36" s="62"/>
      <c r="B36" s="63" t="s">
        <v>1</v>
      </c>
      <c r="C36" s="64"/>
      <c r="D36" s="64"/>
      <c r="E36" s="64"/>
      <c r="F36" s="64"/>
      <c r="G36" s="64"/>
      <c r="H36" s="64"/>
      <c r="I36" s="64"/>
      <c r="J36" s="64"/>
      <c r="K36" s="64"/>
      <c r="L36" s="65"/>
      <c r="M36" s="66"/>
      <c r="N36" s="65"/>
      <c r="O36" s="64"/>
      <c r="P36" s="64"/>
      <c r="Q36" s="64"/>
      <c r="R36" s="64"/>
      <c r="S36" s="64"/>
      <c r="T36" s="64"/>
      <c r="U36" s="64"/>
      <c r="V36" s="64"/>
      <c r="W36" s="66"/>
      <c r="X36" s="64"/>
      <c r="Y36" s="65"/>
      <c r="Z36" s="70"/>
      <c r="AA36" s="68" t="str">
        <f t="shared" si="2"/>
        <v/>
      </c>
    </row>
    <row r="37" spans="1:27" s="42" customFormat="1" ht="14" customHeight="1" x14ac:dyDescent="0.2">
      <c r="A37" s="62"/>
      <c r="B37" s="69" t="s">
        <v>55</v>
      </c>
      <c r="C37" s="64">
        <f t="shared" ref="C37:L37" si="21">SUM(C38:C40)</f>
        <v>106176</v>
      </c>
      <c r="D37" s="64">
        <f t="shared" si="21"/>
        <v>3933</v>
      </c>
      <c r="E37" s="64">
        <f t="shared" si="21"/>
        <v>4650</v>
      </c>
      <c r="F37" s="64">
        <f t="shared" si="21"/>
        <v>5115</v>
      </c>
      <c r="G37" s="64">
        <f t="shared" si="21"/>
        <v>5193</v>
      </c>
      <c r="H37" s="64">
        <f t="shared" si="21"/>
        <v>4700</v>
      </c>
      <c r="I37" s="64">
        <f t="shared" si="21"/>
        <v>4554</v>
      </c>
      <c r="J37" s="64">
        <f t="shared" si="21"/>
        <v>4974</v>
      </c>
      <c r="K37" s="64">
        <f t="shared" si="21"/>
        <v>5692</v>
      </c>
      <c r="L37" s="65">
        <f t="shared" si="21"/>
        <v>6303</v>
      </c>
      <c r="M37" s="66"/>
      <c r="N37" s="65"/>
      <c r="O37" s="64">
        <f t="shared" ref="O37:Y37" si="22">SUM(O38:O40)</f>
        <v>7657</v>
      </c>
      <c r="P37" s="64">
        <f t="shared" si="22"/>
        <v>7364</v>
      </c>
      <c r="Q37" s="64">
        <f t="shared" si="22"/>
        <v>6276</v>
      </c>
      <c r="R37" s="64">
        <f t="shared" si="22"/>
        <v>6202</v>
      </c>
      <c r="S37" s="64">
        <f t="shared" si="22"/>
        <v>6192</v>
      </c>
      <c r="T37" s="64">
        <f t="shared" si="22"/>
        <v>8157</v>
      </c>
      <c r="U37" s="64">
        <f t="shared" si="22"/>
        <v>6606</v>
      </c>
      <c r="V37" s="64">
        <f t="shared" si="22"/>
        <v>12608</v>
      </c>
      <c r="W37" s="66">
        <f t="shared" si="22"/>
        <v>13698</v>
      </c>
      <c r="X37" s="64">
        <f t="shared" si="22"/>
        <v>58915</v>
      </c>
      <c r="Y37" s="65">
        <f t="shared" si="22"/>
        <v>33563</v>
      </c>
      <c r="Z37" s="70"/>
      <c r="AA37" s="68" t="str">
        <f t="shared" si="2"/>
        <v>西部東</v>
      </c>
    </row>
    <row r="38" spans="1:27" s="42" customFormat="1" ht="14" customHeight="1" x14ac:dyDescent="0.2">
      <c r="A38" s="62"/>
      <c r="B38" s="69" t="s">
        <v>56</v>
      </c>
      <c r="C38" s="64">
        <f>SUM(D38:L38,O38:V38)</f>
        <v>12195</v>
      </c>
      <c r="D38" s="64">
        <f>'[1]データシート 付録８-9'!G64</f>
        <v>238</v>
      </c>
      <c r="E38" s="64">
        <f>'[1]データシート 付録８-9'!H64</f>
        <v>330</v>
      </c>
      <c r="F38" s="64">
        <f>'[1]データシート 付録８-9'!I64</f>
        <v>394</v>
      </c>
      <c r="G38" s="64">
        <f>'[1]データシート 付録８-9'!J64</f>
        <v>419</v>
      </c>
      <c r="H38" s="64">
        <f>'[1]データシート 付録８-9'!K64</f>
        <v>399</v>
      </c>
      <c r="I38" s="64">
        <f>'[1]データシート 付録８-9'!L64</f>
        <v>348</v>
      </c>
      <c r="J38" s="64">
        <f>'[1]データシート 付録８-9'!M64</f>
        <v>341</v>
      </c>
      <c r="K38" s="64">
        <f>'[1]データシート 付録８-9'!N64</f>
        <v>410</v>
      </c>
      <c r="L38" s="64">
        <f>'[1]データシート 付録８-9'!O64</f>
        <v>512</v>
      </c>
      <c r="M38" s="66"/>
      <c r="N38" s="65"/>
      <c r="O38" s="64">
        <f>'[1]データシート 付録８-9'!P64</f>
        <v>738</v>
      </c>
      <c r="P38" s="64">
        <f>'[1]データシート 付録８-9'!Q64</f>
        <v>796</v>
      </c>
      <c r="Q38" s="64">
        <f>'[1]データシート 付録８-9'!R64</f>
        <v>743</v>
      </c>
      <c r="R38" s="64">
        <f>'[1]データシート 付録８-9'!S64</f>
        <v>755</v>
      </c>
      <c r="S38" s="64">
        <f>'[1]データシート 付録８-9'!T64</f>
        <v>912</v>
      </c>
      <c r="T38" s="64">
        <f>'[1]データシート 付録８-9'!U64</f>
        <v>1274</v>
      </c>
      <c r="U38" s="64">
        <f>'[1]データシート 付録８-9'!V64</f>
        <v>1116</v>
      </c>
      <c r="V38" s="64">
        <f>SUM('[1]データシート 付録８-9'!W64:AA64)</f>
        <v>2470</v>
      </c>
      <c r="W38" s="66">
        <f>SUM(D38:F38)</f>
        <v>962</v>
      </c>
      <c r="X38" s="64">
        <f>SUM(G38:L38,O38:R38)</f>
        <v>5461</v>
      </c>
      <c r="Y38" s="65">
        <f>SUM(S38:V38)</f>
        <v>5772</v>
      </c>
      <c r="Z38" s="70"/>
      <c r="AA38" s="68" t="str">
        <f t="shared" si="2"/>
        <v>　　竹原市</v>
      </c>
    </row>
    <row r="39" spans="1:27" s="42" customFormat="1" ht="14" customHeight="1" x14ac:dyDescent="0.2">
      <c r="A39" s="62"/>
      <c r="B39" s="69" t="s">
        <v>57</v>
      </c>
      <c r="C39" s="64">
        <f>SUM(D39:L39,O39:V39)</f>
        <v>90515</v>
      </c>
      <c r="D39" s="64">
        <f>'[1]データシート 付録８-9'!G65</f>
        <v>3635</v>
      </c>
      <c r="E39" s="64">
        <f>'[1]データシート 付録８-9'!H65</f>
        <v>4248</v>
      </c>
      <c r="F39" s="64">
        <f>'[1]データシート 付録８-9'!I65</f>
        <v>4596</v>
      </c>
      <c r="G39" s="64">
        <f>'[1]データシート 付録８-9'!J65</f>
        <v>4542</v>
      </c>
      <c r="H39" s="64">
        <f>'[1]データシート 付録８-9'!K65</f>
        <v>4226</v>
      </c>
      <c r="I39" s="64">
        <f>'[1]データシート 付録８-9'!L65</f>
        <v>4145</v>
      </c>
      <c r="J39" s="64">
        <f>'[1]データシート 付録８-9'!M65</f>
        <v>4568</v>
      </c>
      <c r="K39" s="64">
        <f>'[1]データシート 付録８-9'!N65</f>
        <v>5196</v>
      </c>
      <c r="L39" s="64">
        <f>'[1]データシート 付録８-9'!O65</f>
        <v>5686</v>
      </c>
      <c r="M39" s="66"/>
      <c r="N39" s="65"/>
      <c r="O39" s="64">
        <f>'[1]データシート 付録８-9'!P65</f>
        <v>6776</v>
      </c>
      <c r="P39" s="64">
        <f>'[1]データシート 付録８-9'!Q65</f>
        <v>6411</v>
      </c>
      <c r="Q39" s="64">
        <f>'[1]データシート 付録８-9'!R65</f>
        <v>5379</v>
      </c>
      <c r="R39" s="64">
        <f>'[1]データシート 付録８-9'!S65</f>
        <v>5262</v>
      </c>
      <c r="S39" s="64">
        <f>'[1]データシート 付録８-9'!T65</f>
        <v>5049</v>
      </c>
      <c r="T39" s="64">
        <f>'[1]データシート 付録８-9'!U65</f>
        <v>6505</v>
      </c>
      <c r="U39" s="64">
        <f>'[1]データシート 付録８-9'!V65</f>
        <v>5122</v>
      </c>
      <c r="V39" s="64">
        <f>SUM('[1]データシート 付録８-9'!W65:AA65)</f>
        <v>9169</v>
      </c>
      <c r="W39" s="66">
        <f>SUM(D39:F39)</f>
        <v>12479</v>
      </c>
      <c r="X39" s="64">
        <f>SUM(G39:L39,O39:R39)</f>
        <v>52191</v>
      </c>
      <c r="Y39" s="65">
        <f>SUM(S39:V39)</f>
        <v>25845</v>
      </c>
      <c r="Z39" s="70"/>
      <c r="AA39" s="68" t="str">
        <f t="shared" si="2"/>
        <v>　　東広島市</v>
      </c>
    </row>
    <row r="40" spans="1:27" s="42" customFormat="1" ht="14" customHeight="1" x14ac:dyDescent="0.2">
      <c r="A40" s="62"/>
      <c r="B40" s="69" t="s">
        <v>58</v>
      </c>
      <c r="C40" s="64">
        <f>SUM(D40:L40,O40:V40)</f>
        <v>3466</v>
      </c>
      <c r="D40" s="64">
        <f>'[1]データシート 付録８-9'!G66</f>
        <v>60</v>
      </c>
      <c r="E40" s="64">
        <f>'[1]データシート 付録８-9'!H66</f>
        <v>72</v>
      </c>
      <c r="F40" s="64">
        <f>'[1]データシート 付録８-9'!I66</f>
        <v>125</v>
      </c>
      <c r="G40" s="64">
        <f>'[1]データシート 付録８-9'!J66</f>
        <v>232</v>
      </c>
      <c r="H40" s="64">
        <f>'[1]データシート 付録８-9'!K66</f>
        <v>75</v>
      </c>
      <c r="I40" s="64">
        <f>'[1]データシート 付録８-9'!L66</f>
        <v>61</v>
      </c>
      <c r="J40" s="64">
        <f>'[1]データシート 付録８-9'!M66</f>
        <v>65</v>
      </c>
      <c r="K40" s="64">
        <f>'[1]データシート 付録８-9'!N66</f>
        <v>86</v>
      </c>
      <c r="L40" s="64">
        <f>'[1]データシート 付録８-9'!O66</f>
        <v>105</v>
      </c>
      <c r="M40" s="66"/>
      <c r="N40" s="65"/>
      <c r="O40" s="64">
        <f>'[1]データシート 付録８-9'!P66</f>
        <v>143</v>
      </c>
      <c r="P40" s="64">
        <f>'[1]データシート 付録８-9'!Q66</f>
        <v>157</v>
      </c>
      <c r="Q40" s="64">
        <f>'[1]データシート 付録８-9'!R66</f>
        <v>154</v>
      </c>
      <c r="R40" s="64">
        <f>'[1]データシート 付録８-9'!S66</f>
        <v>185</v>
      </c>
      <c r="S40" s="64">
        <f>'[1]データシート 付録８-9'!T66</f>
        <v>231</v>
      </c>
      <c r="T40" s="64">
        <f>'[1]データシート 付録８-9'!U66</f>
        <v>378</v>
      </c>
      <c r="U40" s="64">
        <f>'[1]データシート 付録８-9'!V66</f>
        <v>368</v>
      </c>
      <c r="V40" s="64">
        <f>SUM('[1]データシート 付録８-9'!W66:AA66)</f>
        <v>969</v>
      </c>
      <c r="W40" s="66">
        <f>SUM(D40:F40)</f>
        <v>257</v>
      </c>
      <c r="X40" s="64">
        <f>SUM(G40:L40,O40:R40)</f>
        <v>1263</v>
      </c>
      <c r="Y40" s="65">
        <f>SUM(S40:V40)</f>
        <v>1946</v>
      </c>
      <c r="Z40" s="70"/>
      <c r="AA40" s="68" t="str">
        <f t="shared" si="2"/>
        <v>　　大崎上島町</v>
      </c>
    </row>
    <row r="41" spans="1:27" s="42" customFormat="1" ht="14" customHeight="1" x14ac:dyDescent="0.2">
      <c r="A41" s="62"/>
      <c r="B41" s="69"/>
      <c r="C41" s="64"/>
      <c r="D41" s="64"/>
      <c r="E41" s="64"/>
      <c r="F41" s="64"/>
      <c r="G41" s="64"/>
      <c r="H41" s="64"/>
      <c r="I41" s="64"/>
      <c r="J41" s="64"/>
      <c r="K41" s="64"/>
      <c r="L41" s="65"/>
      <c r="M41" s="66"/>
      <c r="N41" s="65"/>
      <c r="O41" s="64"/>
      <c r="P41" s="64"/>
      <c r="Q41" s="64"/>
      <c r="R41" s="64"/>
      <c r="S41" s="64"/>
      <c r="T41" s="64"/>
      <c r="U41" s="64"/>
      <c r="V41" s="64"/>
      <c r="W41" s="66"/>
      <c r="X41" s="64"/>
      <c r="Y41" s="65"/>
      <c r="Z41" s="70"/>
      <c r="AA41" s="68"/>
    </row>
    <row r="42" spans="1:27" s="42" customFormat="1" ht="14" customHeight="1" x14ac:dyDescent="0.2">
      <c r="A42" s="62"/>
      <c r="B42" s="69" t="s">
        <v>59</v>
      </c>
      <c r="C42" s="64">
        <f t="shared" ref="C42:L42" si="23">SUM(C43,C47)</f>
        <v>142058</v>
      </c>
      <c r="D42" s="64">
        <f t="shared" si="23"/>
        <v>3524</v>
      </c>
      <c r="E42" s="64">
        <f t="shared" si="23"/>
        <v>4838</v>
      </c>
      <c r="F42" s="64">
        <f t="shared" si="23"/>
        <v>5596</v>
      </c>
      <c r="G42" s="64">
        <f t="shared" si="23"/>
        <v>5699</v>
      </c>
      <c r="H42" s="64">
        <f t="shared" si="23"/>
        <v>4895</v>
      </c>
      <c r="I42" s="64">
        <f t="shared" si="23"/>
        <v>4130</v>
      </c>
      <c r="J42" s="64">
        <f t="shared" si="23"/>
        <v>4765</v>
      </c>
      <c r="K42" s="64">
        <f t="shared" si="23"/>
        <v>6191</v>
      </c>
      <c r="L42" s="65">
        <f t="shared" si="23"/>
        <v>7027</v>
      </c>
      <c r="M42" s="66"/>
      <c r="N42" s="65"/>
      <c r="O42" s="64">
        <f t="shared" ref="O42:Y42" si="24">SUM(O43,O47)</f>
        <v>8991</v>
      </c>
      <c r="P42" s="64">
        <f t="shared" si="24"/>
        <v>9206</v>
      </c>
      <c r="Q42" s="64">
        <f t="shared" si="24"/>
        <v>8320</v>
      </c>
      <c r="R42" s="64">
        <f t="shared" si="24"/>
        <v>9179</v>
      </c>
      <c r="S42" s="64">
        <f t="shared" si="24"/>
        <v>10286</v>
      </c>
      <c r="T42" s="64">
        <f t="shared" si="24"/>
        <v>13337</v>
      </c>
      <c r="U42" s="64">
        <f t="shared" si="24"/>
        <v>11026</v>
      </c>
      <c r="V42" s="64">
        <f t="shared" si="24"/>
        <v>25048</v>
      </c>
      <c r="W42" s="66">
        <f t="shared" si="24"/>
        <v>13958</v>
      </c>
      <c r="X42" s="64">
        <f t="shared" si="24"/>
        <v>68403</v>
      </c>
      <c r="Y42" s="65">
        <f t="shared" si="24"/>
        <v>59697</v>
      </c>
      <c r="Z42" s="70"/>
      <c r="AA42" s="68" t="str">
        <f t="shared" ref="AA42:AA53" si="25">B42</f>
        <v>東部</v>
      </c>
    </row>
    <row r="43" spans="1:27" s="42" customFormat="1" ht="14" customHeight="1" x14ac:dyDescent="0.2">
      <c r="A43" s="62"/>
      <c r="B43" s="69" t="s">
        <v>60</v>
      </c>
      <c r="C43" s="64">
        <f t="shared" ref="C43:L43" si="26">SUM(C44:C46)</f>
        <v>119296</v>
      </c>
      <c r="D43" s="64">
        <f t="shared" si="26"/>
        <v>3051</v>
      </c>
      <c r="E43" s="64">
        <f t="shared" si="26"/>
        <v>4151</v>
      </c>
      <c r="F43" s="64">
        <f t="shared" si="26"/>
        <v>4778</v>
      </c>
      <c r="G43" s="64">
        <f t="shared" si="26"/>
        <v>4824</v>
      </c>
      <c r="H43" s="64">
        <f t="shared" si="26"/>
        <v>4128</v>
      </c>
      <c r="I43" s="64">
        <f t="shared" si="26"/>
        <v>3518</v>
      </c>
      <c r="J43" s="64">
        <f t="shared" si="26"/>
        <v>4112</v>
      </c>
      <c r="K43" s="64">
        <f t="shared" si="26"/>
        <v>5339</v>
      </c>
      <c r="L43" s="65">
        <f t="shared" si="26"/>
        <v>6047</v>
      </c>
      <c r="M43" s="66"/>
      <c r="N43" s="65"/>
      <c r="O43" s="64">
        <f t="shared" ref="O43:Y43" si="27">SUM(O44:O46)</f>
        <v>7600</v>
      </c>
      <c r="P43" s="64">
        <f t="shared" si="27"/>
        <v>7760</v>
      </c>
      <c r="Q43" s="64">
        <f t="shared" si="27"/>
        <v>6944</v>
      </c>
      <c r="R43" s="64">
        <f t="shared" si="27"/>
        <v>7698</v>
      </c>
      <c r="S43" s="64">
        <f t="shared" si="27"/>
        <v>8585</v>
      </c>
      <c r="T43" s="64">
        <f t="shared" si="27"/>
        <v>11066</v>
      </c>
      <c r="U43" s="64">
        <f t="shared" si="27"/>
        <v>9184</v>
      </c>
      <c r="V43" s="64">
        <f t="shared" si="27"/>
        <v>20511</v>
      </c>
      <c r="W43" s="66">
        <f t="shared" si="27"/>
        <v>11980</v>
      </c>
      <c r="X43" s="64">
        <f t="shared" si="27"/>
        <v>57970</v>
      </c>
      <c r="Y43" s="65">
        <f t="shared" si="27"/>
        <v>49346</v>
      </c>
      <c r="Z43" s="70"/>
      <c r="AA43" s="68" t="str">
        <f t="shared" si="25"/>
        <v>　東部</v>
      </c>
    </row>
    <row r="44" spans="1:27" s="42" customFormat="1" ht="14" customHeight="1" x14ac:dyDescent="0.2">
      <c r="A44" s="62"/>
      <c r="B44" s="69" t="s">
        <v>61</v>
      </c>
      <c r="C44" s="64">
        <f>SUM(D44:L44,O44:V44)</f>
        <v>45235</v>
      </c>
      <c r="D44" s="64">
        <f>'[1]データシート 付録８-9'!G67</f>
        <v>1121</v>
      </c>
      <c r="E44" s="64">
        <f>'[1]データシート 付録８-9'!H67</f>
        <v>1642</v>
      </c>
      <c r="F44" s="64">
        <f>'[1]データシート 付録８-9'!I67</f>
        <v>1880</v>
      </c>
      <c r="G44" s="64">
        <f>'[1]データシート 付録８-9'!J67</f>
        <v>1876</v>
      </c>
      <c r="H44" s="64">
        <f>'[1]データシート 付録８-9'!K67</f>
        <v>1627</v>
      </c>
      <c r="I44" s="64">
        <f>'[1]データシート 付録８-9'!L67</f>
        <v>1357</v>
      </c>
      <c r="J44" s="64">
        <f>'[1]データシート 付録８-9'!M67</f>
        <v>1624</v>
      </c>
      <c r="K44" s="64">
        <f>'[1]データシート 付録８-9'!N67</f>
        <v>2056</v>
      </c>
      <c r="L44" s="64">
        <f>'[1]データシート 付録８-9'!O67</f>
        <v>2274</v>
      </c>
      <c r="M44" s="66"/>
      <c r="N44" s="65"/>
      <c r="O44" s="64">
        <f>'[1]データシート 付録８-9'!P67</f>
        <v>2981</v>
      </c>
      <c r="P44" s="64">
        <f>'[1]データシート 付録８-9'!Q67</f>
        <v>3004</v>
      </c>
      <c r="Q44" s="64">
        <f>'[1]データシート 付録８-9'!R67</f>
        <v>2653</v>
      </c>
      <c r="R44" s="64">
        <f>'[1]データシート 付録８-9'!S67</f>
        <v>2861</v>
      </c>
      <c r="S44" s="64">
        <f>'[1]データシート 付録８-9'!T67</f>
        <v>3305</v>
      </c>
      <c r="T44" s="64">
        <f>'[1]データシート 付録８-9'!U67</f>
        <v>4174</v>
      </c>
      <c r="U44" s="64">
        <f>'[1]データシート 付録８-9'!V67</f>
        <v>3311</v>
      </c>
      <c r="V44" s="64">
        <f>SUM('[1]データシート 付録８-9'!W67:AA67)</f>
        <v>7489</v>
      </c>
      <c r="W44" s="66">
        <f>SUM(D44:F44)</f>
        <v>4643</v>
      </c>
      <c r="X44" s="64">
        <f>SUM(G44:L44,O44:R44)</f>
        <v>22313</v>
      </c>
      <c r="Y44" s="65">
        <f>SUM(S44:V44)</f>
        <v>18279</v>
      </c>
      <c r="Z44" s="70"/>
      <c r="AA44" s="68" t="str">
        <f t="shared" si="25"/>
        <v>　　三原市</v>
      </c>
    </row>
    <row r="45" spans="1:27" s="42" customFormat="1" ht="14" customHeight="1" x14ac:dyDescent="0.2">
      <c r="A45" s="62"/>
      <c r="B45" s="69" t="s">
        <v>62</v>
      </c>
      <c r="C45" s="64">
        <f>SUM(D45:L45,O45:V45)</f>
        <v>66283</v>
      </c>
      <c r="D45" s="64">
        <f>'[1]データシート 付録８-9'!G68</f>
        <v>1743</v>
      </c>
      <c r="E45" s="64">
        <f>'[1]データシート 付録８-9'!H68</f>
        <v>2226</v>
      </c>
      <c r="F45" s="64">
        <f>'[1]データシート 付録８-9'!I68</f>
        <v>2599</v>
      </c>
      <c r="G45" s="64">
        <f>'[1]データシート 付録８-9'!J68</f>
        <v>2658</v>
      </c>
      <c r="H45" s="64">
        <f>'[1]データシート 付録８-9'!K68</f>
        <v>2308</v>
      </c>
      <c r="I45" s="64">
        <f>'[1]データシート 付録８-9'!L68</f>
        <v>1973</v>
      </c>
      <c r="J45" s="64">
        <f>'[1]データシート 付録８-9'!M68</f>
        <v>2290</v>
      </c>
      <c r="K45" s="64">
        <f>'[1]データシート 付録８-9'!N68</f>
        <v>2980</v>
      </c>
      <c r="L45" s="64">
        <f>'[1]データシート 付録８-9'!O68</f>
        <v>3422</v>
      </c>
      <c r="M45" s="66"/>
      <c r="N45" s="65"/>
      <c r="O45" s="64">
        <f>'[1]データシート 付録８-9'!P68</f>
        <v>4204</v>
      </c>
      <c r="P45" s="64">
        <f>'[1]データシート 付録８-9'!Q68</f>
        <v>4350</v>
      </c>
      <c r="Q45" s="64">
        <f>'[1]データシート 付録８-9'!R68</f>
        <v>3850</v>
      </c>
      <c r="R45" s="64">
        <f>'[1]データシート 付録８-9'!S68</f>
        <v>4263</v>
      </c>
      <c r="S45" s="64">
        <f>'[1]データシート 付録８-9'!T68</f>
        <v>4660</v>
      </c>
      <c r="T45" s="64">
        <f>'[1]データシート 付録８-9'!U68</f>
        <v>6133</v>
      </c>
      <c r="U45" s="64">
        <f>'[1]データシート 付録８-9'!V68</f>
        <v>5281</v>
      </c>
      <c r="V45" s="64">
        <f>SUM('[1]データシート 付録８-9'!W68:AA68)</f>
        <v>11343</v>
      </c>
      <c r="W45" s="66">
        <f>SUM(D45:F45)</f>
        <v>6568</v>
      </c>
      <c r="X45" s="64">
        <f>SUM(G45:L45,O45:R45)</f>
        <v>32298</v>
      </c>
      <c r="Y45" s="65">
        <f>SUM(S45:V45)</f>
        <v>27417</v>
      </c>
      <c r="Z45" s="70"/>
      <c r="AA45" s="68" t="str">
        <f t="shared" si="25"/>
        <v>　　尾道市</v>
      </c>
    </row>
    <row r="46" spans="1:27" s="42" customFormat="1" ht="14" customHeight="1" x14ac:dyDescent="0.2">
      <c r="A46" s="62"/>
      <c r="B46" s="69" t="s">
        <v>63</v>
      </c>
      <c r="C46" s="64">
        <f>SUM(D46:L46,O46:V46)</f>
        <v>7778</v>
      </c>
      <c r="D46" s="64">
        <f>'[1]データシート 付録８-9'!G69</f>
        <v>187</v>
      </c>
      <c r="E46" s="64">
        <f>'[1]データシート 付録８-9'!H69</f>
        <v>283</v>
      </c>
      <c r="F46" s="64">
        <f>'[1]データシート 付録８-9'!I69</f>
        <v>299</v>
      </c>
      <c r="G46" s="64">
        <f>'[1]データシート 付録８-9'!J69</f>
        <v>290</v>
      </c>
      <c r="H46" s="64">
        <f>'[1]データシート 付録８-9'!K69</f>
        <v>193</v>
      </c>
      <c r="I46" s="64">
        <f>'[1]データシート 付録８-9'!L69</f>
        <v>188</v>
      </c>
      <c r="J46" s="64">
        <f>'[1]データシート 付録８-9'!M69</f>
        <v>198</v>
      </c>
      <c r="K46" s="64">
        <f>'[1]データシート 付録８-9'!N69</f>
        <v>303</v>
      </c>
      <c r="L46" s="64">
        <f>'[1]データシート 付録８-9'!O69</f>
        <v>351</v>
      </c>
      <c r="M46" s="66"/>
      <c r="N46" s="65"/>
      <c r="O46" s="64">
        <f>'[1]データシート 付録８-9'!P69</f>
        <v>415</v>
      </c>
      <c r="P46" s="64">
        <f>'[1]データシート 付録８-9'!Q69</f>
        <v>406</v>
      </c>
      <c r="Q46" s="64">
        <f>'[1]データシート 付録８-9'!R69</f>
        <v>441</v>
      </c>
      <c r="R46" s="64">
        <f>'[1]データシート 付録８-9'!S69</f>
        <v>574</v>
      </c>
      <c r="S46" s="64">
        <f>'[1]データシート 付録８-9'!T69</f>
        <v>620</v>
      </c>
      <c r="T46" s="64">
        <f>'[1]データシート 付録８-9'!U69</f>
        <v>759</v>
      </c>
      <c r="U46" s="64">
        <f>'[1]データシート 付録８-9'!V69</f>
        <v>592</v>
      </c>
      <c r="V46" s="64">
        <f>SUM('[1]データシート 付録８-9'!W69:AA69)</f>
        <v>1679</v>
      </c>
      <c r="W46" s="66">
        <f>SUM(D46:F46)</f>
        <v>769</v>
      </c>
      <c r="X46" s="64">
        <f>SUM(G46:L46,O46:R46)</f>
        <v>3359</v>
      </c>
      <c r="Y46" s="65">
        <f>SUM(S46:V46)</f>
        <v>3650</v>
      </c>
      <c r="Z46" s="70"/>
      <c r="AA46" s="68" t="str">
        <f t="shared" si="25"/>
        <v>　　世羅町</v>
      </c>
    </row>
    <row r="47" spans="1:27" s="42" customFormat="1" ht="14" customHeight="1" x14ac:dyDescent="0.2">
      <c r="A47" s="62"/>
      <c r="B47" s="69" t="s">
        <v>64</v>
      </c>
      <c r="C47" s="64">
        <f t="shared" ref="C47:L47" si="28">SUM(C48:C49)</f>
        <v>22762</v>
      </c>
      <c r="D47" s="64">
        <f t="shared" si="28"/>
        <v>473</v>
      </c>
      <c r="E47" s="64">
        <f t="shared" si="28"/>
        <v>687</v>
      </c>
      <c r="F47" s="64">
        <f t="shared" si="28"/>
        <v>818</v>
      </c>
      <c r="G47" s="64">
        <f t="shared" si="28"/>
        <v>875</v>
      </c>
      <c r="H47" s="64">
        <f t="shared" si="28"/>
        <v>767</v>
      </c>
      <c r="I47" s="64">
        <f t="shared" si="28"/>
        <v>612</v>
      </c>
      <c r="J47" s="64">
        <f t="shared" si="28"/>
        <v>653</v>
      </c>
      <c r="K47" s="64">
        <f t="shared" si="28"/>
        <v>852</v>
      </c>
      <c r="L47" s="65">
        <f t="shared" si="28"/>
        <v>980</v>
      </c>
      <c r="M47" s="66"/>
      <c r="N47" s="65"/>
      <c r="O47" s="64">
        <f t="shared" ref="O47:Y47" si="29">SUM(O48:O49)</f>
        <v>1391</v>
      </c>
      <c r="P47" s="64">
        <f t="shared" si="29"/>
        <v>1446</v>
      </c>
      <c r="Q47" s="64">
        <f t="shared" si="29"/>
        <v>1376</v>
      </c>
      <c r="R47" s="64">
        <f t="shared" si="29"/>
        <v>1481</v>
      </c>
      <c r="S47" s="64">
        <f t="shared" si="29"/>
        <v>1701</v>
      </c>
      <c r="T47" s="64">
        <f t="shared" si="29"/>
        <v>2271</v>
      </c>
      <c r="U47" s="64">
        <f t="shared" si="29"/>
        <v>1842</v>
      </c>
      <c r="V47" s="64">
        <f t="shared" si="29"/>
        <v>4537</v>
      </c>
      <c r="W47" s="66">
        <f t="shared" si="29"/>
        <v>1978</v>
      </c>
      <c r="X47" s="64">
        <f t="shared" si="29"/>
        <v>10433</v>
      </c>
      <c r="Y47" s="65">
        <f t="shared" si="29"/>
        <v>10351</v>
      </c>
      <c r="Z47" s="70"/>
      <c r="AA47" s="68" t="str">
        <f t="shared" si="25"/>
        <v>　福山支所</v>
      </c>
    </row>
    <row r="48" spans="1:27" s="42" customFormat="1" ht="14" customHeight="1" x14ac:dyDescent="0.2">
      <c r="A48" s="62"/>
      <c r="B48" s="69" t="s">
        <v>65</v>
      </c>
      <c r="C48" s="64">
        <f>SUM(D48:L48,O48:V48)</f>
        <v>18567</v>
      </c>
      <c r="D48" s="64">
        <f>'[1]データシート 付録８-9'!G70</f>
        <v>391</v>
      </c>
      <c r="E48" s="64">
        <f>'[1]データシート 付録８-9'!H70</f>
        <v>577</v>
      </c>
      <c r="F48" s="64">
        <f>'[1]データシート 付録８-9'!I70</f>
        <v>691</v>
      </c>
      <c r="G48" s="64">
        <f>'[1]データシート 付録８-9'!J70</f>
        <v>759</v>
      </c>
      <c r="H48" s="64">
        <f>'[1]データシート 付録８-9'!K70</f>
        <v>656</v>
      </c>
      <c r="I48" s="64">
        <f>'[1]データシート 付録８-9'!L70</f>
        <v>527</v>
      </c>
      <c r="J48" s="64">
        <f>'[1]データシート 付録８-9'!M70</f>
        <v>544</v>
      </c>
      <c r="K48" s="64">
        <f>'[1]データシート 付録８-9'!N70</f>
        <v>731</v>
      </c>
      <c r="L48" s="64">
        <f>'[1]データシート 付録８-9'!O70</f>
        <v>828</v>
      </c>
      <c r="M48" s="66"/>
      <c r="N48" s="65"/>
      <c r="O48" s="64">
        <f>'[1]データシート 付録８-9'!P70</f>
        <v>1206</v>
      </c>
      <c r="P48" s="64">
        <f>'[1]データシート 付録８-9'!Q70</f>
        <v>1251</v>
      </c>
      <c r="Q48" s="64">
        <f>'[1]データシート 付録８-9'!R70</f>
        <v>1163</v>
      </c>
      <c r="R48" s="64">
        <f>'[1]データシート 付録８-9'!S70</f>
        <v>1190</v>
      </c>
      <c r="S48" s="64">
        <f>'[1]データシート 付録８-9'!T70</f>
        <v>1347</v>
      </c>
      <c r="T48" s="64">
        <f>'[1]データシート 付録８-9'!U70</f>
        <v>1836</v>
      </c>
      <c r="U48" s="64">
        <f>'[1]データシート 付録８-9'!V70</f>
        <v>1515</v>
      </c>
      <c r="V48" s="64">
        <f>SUM('[1]データシート 付録８-9'!W70:AA70)</f>
        <v>3355</v>
      </c>
      <c r="W48" s="66">
        <f>SUM(D48:F48)</f>
        <v>1659</v>
      </c>
      <c r="X48" s="64">
        <f>SUM(G48:L48,O48:R48)</f>
        <v>8855</v>
      </c>
      <c r="Y48" s="65">
        <f>SUM(S48:V48)</f>
        <v>8053</v>
      </c>
      <c r="Z48" s="70"/>
      <c r="AA48" s="68" t="str">
        <f t="shared" si="25"/>
        <v>　　府中市</v>
      </c>
    </row>
    <row r="49" spans="1:27" s="42" customFormat="1" ht="14" customHeight="1" x14ac:dyDescent="0.2">
      <c r="A49" s="62"/>
      <c r="B49" s="69" t="s">
        <v>66</v>
      </c>
      <c r="C49" s="64">
        <f>SUM(D49:L49,O49:V49)</f>
        <v>4195</v>
      </c>
      <c r="D49" s="64">
        <f>'[1]データシート 付録８-9'!G71</f>
        <v>82</v>
      </c>
      <c r="E49" s="64">
        <f>'[1]データシート 付録８-9'!H71</f>
        <v>110</v>
      </c>
      <c r="F49" s="64">
        <f>'[1]データシート 付録８-9'!I71</f>
        <v>127</v>
      </c>
      <c r="G49" s="64">
        <f>'[1]データシート 付録８-9'!J71</f>
        <v>116</v>
      </c>
      <c r="H49" s="64">
        <f>'[1]データシート 付録８-9'!K71</f>
        <v>111</v>
      </c>
      <c r="I49" s="64">
        <f>'[1]データシート 付録８-9'!L71</f>
        <v>85</v>
      </c>
      <c r="J49" s="64">
        <f>'[1]データシート 付録８-9'!M71</f>
        <v>109</v>
      </c>
      <c r="K49" s="64">
        <f>'[1]データシート 付録８-9'!N71</f>
        <v>121</v>
      </c>
      <c r="L49" s="64">
        <f>'[1]データシート 付録８-9'!O71</f>
        <v>152</v>
      </c>
      <c r="M49" s="66"/>
      <c r="N49" s="65"/>
      <c r="O49" s="64">
        <f>'[1]データシート 付録８-9'!P71</f>
        <v>185</v>
      </c>
      <c r="P49" s="64">
        <f>'[1]データシート 付録８-9'!Q71</f>
        <v>195</v>
      </c>
      <c r="Q49" s="64">
        <f>'[1]データシート 付録８-9'!R71</f>
        <v>213</v>
      </c>
      <c r="R49" s="64">
        <f>'[1]データシート 付録８-9'!S71</f>
        <v>291</v>
      </c>
      <c r="S49" s="64">
        <f>'[1]データシート 付録８-9'!T71</f>
        <v>354</v>
      </c>
      <c r="T49" s="64">
        <f>'[1]データシート 付録８-9'!U71</f>
        <v>435</v>
      </c>
      <c r="U49" s="64">
        <f>'[1]データシート 付録８-9'!V71</f>
        <v>327</v>
      </c>
      <c r="V49" s="64">
        <f>SUM('[1]データシート 付録８-9'!W71:AA71)</f>
        <v>1182</v>
      </c>
      <c r="W49" s="66">
        <f>SUM(D49:F49)</f>
        <v>319</v>
      </c>
      <c r="X49" s="64">
        <f>SUM(G49:L49,O49:R49)</f>
        <v>1578</v>
      </c>
      <c r="Y49" s="65">
        <f>SUM(S49:V49)</f>
        <v>2298</v>
      </c>
      <c r="Z49" s="70"/>
      <c r="AA49" s="68" t="str">
        <f t="shared" si="25"/>
        <v>　　神石高原町</v>
      </c>
    </row>
    <row r="50" spans="1:27" s="42" customFormat="1" ht="14" customHeight="1" x14ac:dyDescent="0.2">
      <c r="A50" s="62"/>
      <c r="B50" s="82" t="s">
        <v>1</v>
      </c>
      <c r="C50" s="64"/>
      <c r="D50" s="64"/>
      <c r="E50" s="64"/>
      <c r="F50" s="64"/>
      <c r="G50" s="64"/>
      <c r="H50" s="64"/>
      <c r="I50" s="64"/>
      <c r="J50" s="64"/>
      <c r="K50" s="64"/>
      <c r="L50" s="65"/>
      <c r="M50" s="66"/>
      <c r="N50" s="65"/>
      <c r="O50" s="64"/>
      <c r="P50" s="64"/>
      <c r="Q50" s="64"/>
      <c r="R50" s="64"/>
      <c r="S50" s="64"/>
      <c r="T50" s="64"/>
      <c r="U50" s="64"/>
      <c r="V50" s="64"/>
      <c r="W50" s="66"/>
      <c r="X50" s="64"/>
      <c r="Y50" s="65"/>
      <c r="Z50" s="70"/>
      <c r="AA50" s="68" t="str">
        <f t="shared" si="25"/>
        <v/>
      </c>
    </row>
    <row r="51" spans="1:27" s="42" customFormat="1" ht="14" customHeight="1" x14ac:dyDescent="0.2">
      <c r="A51" s="62"/>
      <c r="B51" s="68" t="s">
        <v>67</v>
      </c>
      <c r="C51" s="66">
        <f t="shared" ref="C51:L51" si="30">SUM(C52:C53)</f>
        <v>42140</v>
      </c>
      <c r="D51" s="64">
        <f t="shared" si="30"/>
        <v>1181</v>
      </c>
      <c r="E51" s="64">
        <f t="shared" si="30"/>
        <v>1492</v>
      </c>
      <c r="F51" s="64">
        <f t="shared" si="30"/>
        <v>1636</v>
      </c>
      <c r="G51" s="64">
        <f t="shared" si="30"/>
        <v>1697</v>
      </c>
      <c r="H51" s="64">
        <f t="shared" si="30"/>
        <v>1352</v>
      </c>
      <c r="I51" s="64">
        <f t="shared" si="30"/>
        <v>1336</v>
      </c>
      <c r="J51" s="64">
        <f t="shared" si="30"/>
        <v>1362</v>
      </c>
      <c r="K51" s="64">
        <f t="shared" si="30"/>
        <v>1790</v>
      </c>
      <c r="L51" s="65">
        <f t="shared" si="30"/>
        <v>1975</v>
      </c>
      <c r="M51" s="66"/>
      <c r="N51" s="65"/>
      <c r="O51" s="64">
        <f t="shared" ref="O51:Y51" si="31">SUM(O52:O53)</f>
        <v>2500</v>
      </c>
      <c r="P51" s="64">
        <f t="shared" si="31"/>
        <v>2278</v>
      </c>
      <c r="Q51" s="64">
        <f t="shared" si="31"/>
        <v>2172</v>
      </c>
      <c r="R51" s="64">
        <f t="shared" si="31"/>
        <v>2721</v>
      </c>
      <c r="S51" s="64">
        <f t="shared" si="31"/>
        <v>3127</v>
      </c>
      <c r="T51" s="64">
        <f t="shared" si="31"/>
        <v>3801</v>
      </c>
      <c r="U51" s="64">
        <f t="shared" si="31"/>
        <v>3120</v>
      </c>
      <c r="V51" s="64">
        <f t="shared" si="31"/>
        <v>8600</v>
      </c>
      <c r="W51" s="66">
        <f t="shared" si="31"/>
        <v>4309</v>
      </c>
      <c r="X51" s="64">
        <f t="shared" si="31"/>
        <v>19183</v>
      </c>
      <c r="Y51" s="65">
        <f t="shared" si="31"/>
        <v>18648</v>
      </c>
      <c r="Z51" s="70"/>
      <c r="AA51" s="68" t="str">
        <f t="shared" si="25"/>
        <v>北部</v>
      </c>
    </row>
    <row r="52" spans="1:27" s="42" customFormat="1" ht="14" customHeight="1" x14ac:dyDescent="0.2">
      <c r="A52" s="62"/>
      <c r="B52" s="68" t="s">
        <v>68</v>
      </c>
      <c r="C52" s="64">
        <f>SUM(D52:L52,O52:V52)</f>
        <v>25348</v>
      </c>
      <c r="D52" s="64">
        <f>'[1]データシート 付録８-9'!G72</f>
        <v>788</v>
      </c>
      <c r="E52" s="64">
        <f>'[1]データシート 付録８-9'!H72</f>
        <v>940</v>
      </c>
      <c r="F52" s="64">
        <f>'[1]データシート 付録８-9'!I72</f>
        <v>1021</v>
      </c>
      <c r="G52" s="64">
        <f>'[1]データシート 付録８-9'!J72</f>
        <v>1079</v>
      </c>
      <c r="H52" s="64">
        <f>'[1]データシート 付録８-9'!K72</f>
        <v>879</v>
      </c>
      <c r="I52" s="64">
        <f>'[1]データシート 付録８-9'!L72</f>
        <v>897</v>
      </c>
      <c r="J52" s="64">
        <f>'[1]データシート 付録８-9'!M72</f>
        <v>880</v>
      </c>
      <c r="K52" s="64">
        <f>'[1]データシート 付録８-9'!N72</f>
        <v>1200</v>
      </c>
      <c r="L52" s="65">
        <f>'[1]データシート 付録８-9'!O72</f>
        <v>1245</v>
      </c>
      <c r="M52" s="66"/>
      <c r="N52" s="65"/>
      <c r="O52" s="66">
        <f>'[1]データシート 付録８-9'!P72</f>
        <v>1613</v>
      </c>
      <c r="P52" s="64">
        <f>'[1]データシート 付録８-9'!Q72</f>
        <v>1468</v>
      </c>
      <c r="Q52" s="64">
        <f>'[1]データシート 付録８-9'!R72</f>
        <v>1374</v>
      </c>
      <c r="R52" s="64">
        <f>'[1]データシート 付録８-9'!S72</f>
        <v>1618</v>
      </c>
      <c r="S52" s="64">
        <f>'[1]データシート 付録８-9'!T72</f>
        <v>1803</v>
      </c>
      <c r="T52" s="64">
        <f>'[1]データシート 付録８-9'!U72</f>
        <v>2215</v>
      </c>
      <c r="U52" s="64">
        <f>'[1]データシート 付録８-9'!V72</f>
        <v>1787</v>
      </c>
      <c r="V52" s="64">
        <f>SUM('[1]データシート 付録８-9'!W72:AA72)</f>
        <v>4541</v>
      </c>
      <c r="W52" s="66">
        <f>SUM(D52:F52)</f>
        <v>2749</v>
      </c>
      <c r="X52" s="64">
        <f>SUM(G52:L52,O52:R52)</f>
        <v>12253</v>
      </c>
      <c r="Y52" s="65">
        <f>SUM(S52:V52)</f>
        <v>10346</v>
      </c>
      <c r="Z52" s="73"/>
      <c r="AA52" s="74" t="str">
        <f t="shared" si="25"/>
        <v>　　三次市</v>
      </c>
    </row>
    <row r="53" spans="1:27" s="42" customFormat="1" ht="12" customHeight="1" x14ac:dyDescent="0.2">
      <c r="A53" s="62"/>
      <c r="B53" s="68" t="s">
        <v>69</v>
      </c>
      <c r="C53" s="64">
        <f>SUM(D53:L53,O53:V53)</f>
        <v>16792</v>
      </c>
      <c r="D53" s="64">
        <f>'[1]データシート 付録８-9'!G73</f>
        <v>393</v>
      </c>
      <c r="E53" s="64">
        <f>'[1]データシート 付録８-9'!H73</f>
        <v>552</v>
      </c>
      <c r="F53" s="64">
        <f>'[1]データシート 付録８-9'!I73</f>
        <v>615</v>
      </c>
      <c r="G53" s="64">
        <f>'[1]データシート 付録８-9'!J73</f>
        <v>618</v>
      </c>
      <c r="H53" s="64">
        <f>'[1]データシート 付録８-9'!K73</f>
        <v>473</v>
      </c>
      <c r="I53" s="64">
        <f>'[1]データシート 付録８-9'!L73</f>
        <v>439</v>
      </c>
      <c r="J53" s="64">
        <f>'[1]データシート 付録８-9'!M73</f>
        <v>482</v>
      </c>
      <c r="K53" s="64">
        <f>'[1]データシート 付録８-9'!N73</f>
        <v>590</v>
      </c>
      <c r="L53" s="65">
        <f>'[1]データシート 付録８-9'!O73</f>
        <v>730</v>
      </c>
      <c r="M53" s="66"/>
      <c r="N53" s="65"/>
      <c r="O53" s="66">
        <f>'[1]データシート 付録８-9'!P73</f>
        <v>887</v>
      </c>
      <c r="P53" s="64">
        <f>'[1]データシート 付録８-9'!Q73</f>
        <v>810</v>
      </c>
      <c r="Q53" s="64">
        <f>'[1]データシート 付録８-9'!R73</f>
        <v>798</v>
      </c>
      <c r="R53" s="64">
        <f>'[1]データシート 付録８-9'!S73</f>
        <v>1103</v>
      </c>
      <c r="S53" s="64">
        <f>'[1]データシート 付録８-9'!T73</f>
        <v>1324</v>
      </c>
      <c r="T53" s="64">
        <f>'[1]データシート 付録８-9'!U73</f>
        <v>1586</v>
      </c>
      <c r="U53" s="64">
        <f>'[1]データシート 付録８-9'!V73</f>
        <v>1333</v>
      </c>
      <c r="V53" s="64">
        <f>SUM('[1]データシート 付録８-9'!W73:AA73)</f>
        <v>4059</v>
      </c>
      <c r="W53" s="66">
        <f>SUM(D53:F53)</f>
        <v>1560</v>
      </c>
      <c r="X53" s="64">
        <f>SUM(G53:L53,O53:R53)</f>
        <v>6930</v>
      </c>
      <c r="Y53" s="65">
        <f>SUM(S53:V53)</f>
        <v>8302</v>
      </c>
      <c r="Z53" s="73"/>
      <c r="AA53" s="74" t="str">
        <f t="shared" si="25"/>
        <v>　　庄原市</v>
      </c>
    </row>
    <row r="54" spans="1:27" s="42" customFormat="1" ht="11" customHeight="1" x14ac:dyDescent="0.2">
      <c r="A54" s="62"/>
      <c r="B54" s="68"/>
      <c r="C54" s="66"/>
      <c r="D54" s="64"/>
      <c r="E54" s="64"/>
      <c r="F54" s="64"/>
      <c r="G54" s="64"/>
      <c r="H54" s="64"/>
      <c r="I54" s="64"/>
      <c r="J54" s="64"/>
      <c r="K54" s="64"/>
      <c r="L54" s="65"/>
      <c r="M54" s="66"/>
      <c r="N54" s="65"/>
      <c r="O54" s="64"/>
      <c r="P54" s="64"/>
      <c r="Q54" s="64"/>
      <c r="R54" s="64"/>
      <c r="S54" s="64"/>
      <c r="T54" s="64"/>
      <c r="U54" s="64"/>
      <c r="V54" s="64"/>
      <c r="W54" s="66"/>
      <c r="X54" s="64"/>
      <c r="Y54" s="65"/>
      <c r="Z54" s="73"/>
      <c r="AA54" s="74"/>
    </row>
    <row r="55" spans="1:27" s="42" customFormat="1" ht="14" customHeight="1" x14ac:dyDescent="0.2">
      <c r="A55" s="83" t="s">
        <v>70</v>
      </c>
      <c r="B55" s="84"/>
      <c r="C55" s="66"/>
      <c r="D55" s="64"/>
      <c r="E55" s="64"/>
      <c r="F55" s="64"/>
      <c r="G55" s="64"/>
      <c r="H55" s="64"/>
      <c r="I55" s="64"/>
      <c r="J55" s="64"/>
      <c r="K55" s="64"/>
      <c r="L55" s="65"/>
      <c r="M55" s="66"/>
      <c r="N55" s="65"/>
      <c r="O55" s="64"/>
      <c r="P55" s="64"/>
      <c r="Q55" s="64"/>
      <c r="R55" s="64"/>
      <c r="S55" s="64"/>
      <c r="T55" s="64"/>
      <c r="U55" s="64"/>
      <c r="V55" s="64"/>
      <c r="W55" s="66"/>
      <c r="X55" s="64"/>
      <c r="Y55" s="65"/>
      <c r="Z55" s="85" t="s">
        <v>71</v>
      </c>
      <c r="AA55" s="86"/>
    </row>
    <row r="56" spans="1:27" s="42" customFormat="1" ht="14" customHeight="1" x14ac:dyDescent="0.2">
      <c r="A56" s="62"/>
      <c r="B56" s="68" t="s">
        <v>72</v>
      </c>
      <c r="C56" s="66">
        <f t="shared" ref="C56:L56" si="32">SUM(C8,C26)</f>
        <v>686288</v>
      </c>
      <c r="D56" s="64">
        <f t="shared" si="32"/>
        <v>24909</v>
      </c>
      <c r="E56" s="64">
        <f t="shared" si="32"/>
        <v>29099</v>
      </c>
      <c r="F56" s="64">
        <f t="shared" si="32"/>
        <v>31096</v>
      </c>
      <c r="G56" s="64">
        <f t="shared" si="32"/>
        <v>30964</v>
      </c>
      <c r="H56" s="64">
        <f t="shared" si="32"/>
        <v>32215</v>
      </c>
      <c r="I56" s="64">
        <f t="shared" si="32"/>
        <v>33081</v>
      </c>
      <c r="J56" s="64">
        <f t="shared" si="32"/>
        <v>33895</v>
      </c>
      <c r="K56" s="64">
        <f t="shared" si="32"/>
        <v>38764</v>
      </c>
      <c r="L56" s="65">
        <f t="shared" si="32"/>
        <v>42711</v>
      </c>
      <c r="M56" s="66"/>
      <c r="N56" s="65"/>
      <c r="O56" s="66">
        <f t="shared" ref="O56:Y56" si="33">SUM(O8,O26)</f>
        <v>52829</v>
      </c>
      <c r="P56" s="64">
        <f t="shared" si="33"/>
        <v>52916</v>
      </c>
      <c r="Q56" s="64">
        <f t="shared" si="33"/>
        <v>42342</v>
      </c>
      <c r="R56" s="64">
        <f t="shared" si="33"/>
        <v>38106</v>
      </c>
      <c r="S56" s="64">
        <f t="shared" si="33"/>
        <v>37739</v>
      </c>
      <c r="T56" s="64">
        <f t="shared" si="33"/>
        <v>49085</v>
      </c>
      <c r="U56" s="64">
        <f t="shared" si="33"/>
        <v>41263</v>
      </c>
      <c r="V56" s="64">
        <f t="shared" si="33"/>
        <v>75274</v>
      </c>
      <c r="W56" s="66">
        <f t="shared" si="33"/>
        <v>85104</v>
      </c>
      <c r="X56" s="64">
        <f t="shared" si="33"/>
        <v>397823</v>
      </c>
      <c r="Y56" s="65">
        <f t="shared" si="33"/>
        <v>203361</v>
      </c>
      <c r="Z56" s="73"/>
      <c r="AA56" s="74" t="s">
        <v>72</v>
      </c>
    </row>
    <row r="57" spans="1:27" s="42" customFormat="1" ht="14" customHeight="1" x14ac:dyDescent="0.2">
      <c r="A57" s="62"/>
      <c r="B57" s="69" t="s">
        <v>73</v>
      </c>
      <c r="C57" s="64">
        <f t="shared" ref="C57:L57" si="34">C23</f>
        <v>72712</v>
      </c>
      <c r="D57" s="64">
        <f t="shared" si="34"/>
        <v>2432</v>
      </c>
      <c r="E57" s="64">
        <f t="shared" si="34"/>
        <v>3109</v>
      </c>
      <c r="F57" s="64">
        <f t="shared" si="34"/>
        <v>3043</v>
      </c>
      <c r="G57" s="64">
        <f t="shared" si="34"/>
        <v>2988</v>
      </c>
      <c r="H57" s="64">
        <f t="shared" si="34"/>
        <v>2938</v>
      </c>
      <c r="I57" s="64">
        <f t="shared" si="34"/>
        <v>2842</v>
      </c>
      <c r="J57" s="64">
        <f t="shared" si="34"/>
        <v>3118</v>
      </c>
      <c r="K57" s="64">
        <f t="shared" si="34"/>
        <v>3877</v>
      </c>
      <c r="L57" s="65">
        <f t="shared" si="34"/>
        <v>4204</v>
      </c>
      <c r="M57" s="66"/>
      <c r="N57" s="65"/>
      <c r="O57" s="64">
        <f t="shared" ref="O57:Y57" si="35">O23</f>
        <v>4863</v>
      </c>
      <c r="P57" s="64">
        <f t="shared" si="35"/>
        <v>4854</v>
      </c>
      <c r="Q57" s="64">
        <f t="shared" si="35"/>
        <v>4339</v>
      </c>
      <c r="R57" s="64">
        <f t="shared" si="35"/>
        <v>4587</v>
      </c>
      <c r="S57" s="64">
        <f t="shared" si="35"/>
        <v>5060</v>
      </c>
      <c r="T57" s="64">
        <f t="shared" si="35"/>
        <v>6161</v>
      </c>
      <c r="U57" s="64">
        <f t="shared" si="35"/>
        <v>4860</v>
      </c>
      <c r="V57" s="64">
        <f t="shared" si="35"/>
        <v>9437</v>
      </c>
      <c r="W57" s="66">
        <f t="shared" si="35"/>
        <v>8584</v>
      </c>
      <c r="X57" s="64">
        <f t="shared" si="35"/>
        <v>38610</v>
      </c>
      <c r="Y57" s="65">
        <f t="shared" si="35"/>
        <v>25518</v>
      </c>
      <c r="Z57" s="70"/>
      <c r="AA57" s="68" t="s">
        <v>73</v>
      </c>
    </row>
    <row r="58" spans="1:27" s="42" customFormat="1" ht="14" customHeight="1" x14ac:dyDescent="0.2">
      <c r="A58" s="62"/>
      <c r="B58" s="69" t="s">
        <v>74</v>
      </c>
      <c r="C58" s="64">
        <f t="shared" ref="C58:L58" si="36">SUM(C20,C34)</f>
        <v>117255</v>
      </c>
      <c r="D58" s="64">
        <f t="shared" si="36"/>
        <v>2916</v>
      </c>
      <c r="E58" s="64">
        <f t="shared" si="36"/>
        <v>3807</v>
      </c>
      <c r="F58" s="64">
        <f t="shared" si="36"/>
        <v>4380</v>
      </c>
      <c r="G58" s="64">
        <f t="shared" si="36"/>
        <v>4642</v>
      </c>
      <c r="H58" s="64">
        <f t="shared" si="36"/>
        <v>4502</v>
      </c>
      <c r="I58" s="64">
        <f t="shared" si="36"/>
        <v>3833</v>
      </c>
      <c r="J58" s="64">
        <f t="shared" si="36"/>
        <v>4126</v>
      </c>
      <c r="K58" s="64">
        <f t="shared" si="36"/>
        <v>4793</v>
      </c>
      <c r="L58" s="65">
        <f t="shared" si="36"/>
        <v>5784</v>
      </c>
      <c r="M58" s="66"/>
      <c r="N58" s="65"/>
      <c r="O58" s="64">
        <f t="shared" ref="O58:Y58" si="37">SUM(O20,O34)</f>
        <v>7512</v>
      </c>
      <c r="P58" s="64">
        <f t="shared" si="37"/>
        <v>8014</v>
      </c>
      <c r="Q58" s="64">
        <f t="shared" si="37"/>
        <v>6945</v>
      </c>
      <c r="R58" s="64">
        <f t="shared" si="37"/>
        <v>7088</v>
      </c>
      <c r="S58" s="64">
        <f t="shared" si="37"/>
        <v>7416</v>
      </c>
      <c r="T58" s="64">
        <f t="shared" si="37"/>
        <v>10717</v>
      </c>
      <c r="U58" s="64">
        <f t="shared" si="37"/>
        <v>10351</v>
      </c>
      <c r="V58" s="64">
        <f t="shared" si="37"/>
        <v>20429</v>
      </c>
      <c r="W58" s="66">
        <f t="shared" si="37"/>
        <v>11103</v>
      </c>
      <c r="X58" s="64">
        <f t="shared" si="37"/>
        <v>57239</v>
      </c>
      <c r="Y58" s="65">
        <f t="shared" si="37"/>
        <v>48913</v>
      </c>
      <c r="Z58" s="70"/>
      <c r="AA58" s="68" t="s">
        <v>74</v>
      </c>
    </row>
    <row r="59" spans="1:27" s="42" customFormat="1" ht="14" customHeight="1" x14ac:dyDescent="0.2">
      <c r="A59" s="62"/>
      <c r="B59" s="69" t="s">
        <v>75</v>
      </c>
      <c r="C59" s="64">
        <f t="shared" ref="C59:L59" si="38">C37</f>
        <v>106176</v>
      </c>
      <c r="D59" s="64">
        <f t="shared" si="38"/>
        <v>3933</v>
      </c>
      <c r="E59" s="64">
        <f t="shared" si="38"/>
        <v>4650</v>
      </c>
      <c r="F59" s="64">
        <f t="shared" si="38"/>
        <v>5115</v>
      </c>
      <c r="G59" s="64">
        <f t="shared" si="38"/>
        <v>5193</v>
      </c>
      <c r="H59" s="64">
        <f t="shared" si="38"/>
        <v>4700</v>
      </c>
      <c r="I59" s="64">
        <f t="shared" si="38"/>
        <v>4554</v>
      </c>
      <c r="J59" s="64">
        <f t="shared" si="38"/>
        <v>4974</v>
      </c>
      <c r="K59" s="64">
        <f t="shared" si="38"/>
        <v>5692</v>
      </c>
      <c r="L59" s="65">
        <f t="shared" si="38"/>
        <v>6303</v>
      </c>
      <c r="M59" s="66"/>
      <c r="N59" s="65"/>
      <c r="O59" s="64">
        <f t="shared" ref="O59:Y59" si="39">O37</f>
        <v>7657</v>
      </c>
      <c r="P59" s="64">
        <f t="shared" si="39"/>
        <v>7364</v>
      </c>
      <c r="Q59" s="64">
        <f t="shared" si="39"/>
        <v>6276</v>
      </c>
      <c r="R59" s="64">
        <f t="shared" si="39"/>
        <v>6202</v>
      </c>
      <c r="S59" s="64">
        <f t="shared" si="39"/>
        <v>6192</v>
      </c>
      <c r="T59" s="64">
        <f t="shared" si="39"/>
        <v>8157</v>
      </c>
      <c r="U59" s="64">
        <f t="shared" si="39"/>
        <v>6606</v>
      </c>
      <c r="V59" s="64">
        <f t="shared" si="39"/>
        <v>12608</v>
      </c>
      <c r="W59" s="66">
        <f t="shared" si="39"/>
        <v>13698</v>
      </c>
      <c r="X59" s="64">
        <f t="shared" si="39"/>
        <v>58915</v>
      </c>
      <c r="Y59" s="65">
        <f t="shared" si="39"/>
        <v>33563</v>
      </c>
      <c r="Z59" s="70"/>
      <c r="AA59" s="68" t="s">
        <v>75</v>
      </c>
    </row>
    <row r="60" spans="1:27" s="42" customFormat="1" ht="14" customHeight="1" x14ac:dyDescent="0.2">
      <c r="A60" s="62"/>
      <c r="B60" s="69" t="s">
        <v>76</v>
      </c>
      <c r="C60" s="64">
        <f t="shared" ref="C60:L60" si="40">C43</f>
        <v>119296</v>
      </c>
      <c r="D60" s="64">
        <f t="shared" si="40"/>
        <v>3051</v>
      </c>
      <c r="E60" s="64">
        <f t="shared" si="40"/>
        <v>4151</v>
      </c>
      <c r="F60" s="64">
        <f t="shared" si="40"/>
        <v>4778</v>
      </c>
      <c r="G60" s="64">
        <f t="shared" si="40"/>
        <v>4824</v>
      </c>
      <c r="H60" s="64">
        <f t="shared" si="40"/>
        <v>4128</v>
      </c>
      <c r="I60" s="64">
        <f t="shared" si="40"/>
        <v>3518</v>
      </c>
      <c r="J60" s="64">
        <f t="shared" si="40"/>
        <v>4112</v>
      </c>
      <c r="K60" s="64">
        <f t="shared" si="40"/>
        <v>5339</v>
      </c>
      <c r="L60" s="65">
        <f t="shared" si="40"/>
        <v>6047</v>
      </c>
      <c r="M60" s="66"/>
      <c r="N60" s="65"/>
      <c r="O60" s="64">
        <f t="shared" ref="O60:Y60" si="41">O43</f>
        <v>7600</v>
      </c>
      <c r="P60" s="64">
        <f t="shared" si="41"/>
        <v>7760</v>
      </c>
      <c r="Q60" s="64">
        <f t="shared" si="41"/>
        <v>6944</v>
      </c>
      <c r="R60" s="64">
        <f t="shared" si="41"/>
        <v>7698</v>
      </c>
      <c r="S60" s="64">
        <f t="shared" si="41"/>
        <v>8585</v>
      </c>
      <c r="T60" s="64">
        <f t="shared" si="41"/>
        <v>11066</v>
      </c>
      <c r="U60" s="64">
        <f t="shared" si="41"/>
        <v>9184</v>
      </c>
      <c r="V60" s="64">
        <f t="shared" si="41"/>
        <v>20511</v>
      </c>
      <c r="W60" s="66">
        <f t="shared" si="41"/>
        <v>11980</v>
      </c>
      <c r="X60" s="64">
        <f t="shared" si="41"/>
        <v>57970</v>
      </c>
      <c r="Y60" s="65">
        <f t="shared" si="41"/>
        <v>49346</v>
      </c>
      <c r="Z60" s="70"/>
      <c r="AA60" s="68" t="s">
        <v>76</v>
      </c>
    </row>
    <row r="61" spans="1:27" s="42" customFormat="1" ht="14" customHeight="1" x14ac:dyDescent="0.2">
      <c r="A61" s="62"/>
      <c r="B61" s="69" t="s">
        <v>77</v>
      </c>
      <c r="C61" s="64">
        <f t="shared" ref="C61:L61" si="42">SUM(C18,C47)</f>
        <v>254029</v>
      </c>
      <c r="D61" s="64">
        <f t="shared" si="42"/>
        <v>8664</v>
      </c>
      <c r="E61" s="64">
        <f t="shared" si="42"/>
        <v>10427</v>
      </c>
      <c r="F61" s="64">
        <f t="shared" si="42"/>
        <v>11436</v>
      </c>
      <c r="G61" s="64">
        <f t="shared" si="42"/>
        <v>11235</v>
      </c>
      <c r="H61" s="64">
        <f t="shared" si="42"/>
        <v>10939</v>
      </c>
      <c r="I61" s="64">
        <f t="shared" si="42"/>
        <v>10531</v>
      </c>
      <c r="J61" s="64">
        <f t="shared" si="42"/>
        <v>11164</v>
      </c>
      <c r="K61" s="64">
        <f t="shared" si="42"/>
        <v>13140</v>
      </c>
      <c r="L61" s="65">
        <f t="shared" si="42"/>
        <v>14645</v>
      </c>
      <c r="M61" s="66"/>
      <c r="N61" s="65"/>
      <c r="O61" s="64">
        <f t="shared" ref="O61:Y61" si="43">SUM(O18,O47)</f>
        <v>18231</v>
      </c>
      <c r="P61" s="64">
        <f t="shared" si="43"/>
        <v>17893</v>
      </c>
      <c r="Q61" s="64">
        <f t="shared" si="43"/>
        <v>15052</v>
      </c>
      <c r="R61" s="64">
        <f t="shared" si="43"/>
        <v>14699</v>
      </c>
      <c r="S61" s="64">
        <f t="shared" si="43"/>
        <v>15838</v>
      </c>
      <c r="T61" s="64">
        <f t="shared" si="43"/>
        <v>20384</v>
      </c>
      <c r="U61" s="64">
        <f t="shared" si="43"/>
        <v>16722</v>
      </c>
      <c r="V61" s="64">
        <f t="shared" si="43"/>
        <v>33029</v>
      </c>
      <c r="W61" s="66">
        <f t="shared" si="43"/>
        <v>30527</v>
      </c>
      <c r="X61" s="64">
        <f t="shared" si="43"/>
        <v>137529</v>
      </c>
      <c r="Y61" s="65">
        <f t="shared" si="43"/>
        <v>85973</v>
      </c>
      <c r="Z61" s="70"/>
      <c r="AA61" s="68" t="s">
        <v>77</v>
      </c>
    </row>
    <row r="62" spans="1:27" s="42" customFormat="1" ht="18" customHeight="1" x14ac:dyDescent="0.2">
      <c r="A62" s="75"/>
      <c r="B62" s="76" t="s">
        <v>78</v>
      </c>
      <c r="C62" s="77">
        <f t="shared" ref="C62:L62" si="44">C51</f>
        <v>42140</v>
      </c>
      <c r="D62" s="77">
        <f t="shared" si="44"/>
        <v>1181</v>
      </c>
      <c r="E62" s="77">
        <f t="shared" si="44"/>
        <v>1492</v>
      </c>
      <c r="F62" s="77">
        <f t="shared" si="44"/>
        <v>1636</v>
      </c>
      <c r="G62" s="77">
        <f t="shared" si="44"/>
        <v>1697</v>
      </c>
      <c r="H62" s="77">
        <f t="shared" si="44"/>
        <v>1352</v>
      </c>
      <c r="I62" s="77">
        <f t="shared" si="44"/>
        <v>1336</v>
      </c>
      <c r="J62" s="77">
        <f t="shared" si="44"/>
        <v>1362</v>
      </c>
      <c r="K62" s="77">
        <f t="shared" si="44"/>
        <v>1790</v>
      </c>
      <c r="L62" s="78">
        <f t="shared" si="44"/>
        <v>1975</v>
      </c>
      <c r="M62" s="66"/>
      <c r="N62" s="65"/>
      <c r="O62" s="77">
        <f t="shared" ref="O62:Y62" si="45">O51</f>
        <v>2500</v>
      </c>
      <c r="P62" s="77">
        <f t="shared" si="45"/>
        <v>2278</v>
      </c>
      <c r="Q62" s="77">
        <f t="shared" si="45"/>
        <v>2172</v>
      </c>
      <c r="R62" s="77">
        <f t="shared" si="45"/>
        <v>2721</v>
      </c>
      <c r="S62" s="77">
        <f t="shared" si="45"/>
        <v>3127</v>
      </c>
      <c r="T62" s="77">
        <f t="shared" si="45"/>
        <v>3801</v>
      </c>
      <c r="U62" s="77">
        <f t="shared" si="45"/>
        <v>3120</v>
      </c>
      <c r="V62" s="77">
        <f t="shared" si="45"/>
        <v>8600</v>
      </c>
      <c r="W62" s="79">
        <f t="shared" si="45"/>
        <v>4309</v>
      </c>
      <c r="X62" s="77">
        <f t="shared" si="45"/>
        <v>19183</v>
      </c>
      <c r="Y62" s="78">
        <f t="shared" si="45"/>
        <v>18648</v>
      </c>
      <c r="Z62" s="80"/>
      <c r="AA62" s="81" t="s">
        <v>78</v>
      </c>
    </row>
    <row r="63" spans="1:27" s="5" customFormat="1" ht="13" customHeight="1" x14ac:dyDescent="0.15">
      <c r="A63" s="4" t="s">
        <v>79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AA63" s="4"/>
    </row>
  </sheetData>
  <mergeCells count="2">
    <mergeCell ref="A55:B55"/>
    <mergeCell ref="Z55:AA55"/>
  </mergeCells>
  <phoneticPr fontId="2"/>
  <printOptions horizontalCentered="1"/>
  <pageMargins left="0.70866141732283461" right="0.70866141732283461" top="0.90551181102362199" bottom="0.90551181102362199" header="0.51181102362204722" footer="0.31496062992125984"/>
  <pageSetup paperSize="9" scale="80" firstPageNumber="116" orientation="portrait" useFirstPageNumber="1" r:id="rId1"/>
  <headerFooter alignWithMargins="0">
    <oddFooter>&amp;C&amp;"ＭＳ 明朝,regular"&amp;8&amp;P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付録8-3</vt:lpstr>
      <vt:lpstr>'付録8-3'!Print_Titles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2025-07-29T11:14:11Z</dcterms:created>
  <dcterms:modified xsi:type="dcterms:W3CDTF">2025-07-30T04:07:10Z</dcterms:modified>
</cp:coreProperties>
</file>