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0" yWindow="0" windowWidth="28800" windowHeight="11325" tabRatio="889"/>
  </bookViews>
  <sheets>
    <sheet name="申請書" sheetId="100" r:id="rId1"/>
    <sheet name="支給申請額算定シート " sheetId="103" r:id="rId2"/>
    <sheet name="（参考）病床融通に関する概要" sheetId="104" r:id="rId3"/>
  </sheets>
  <definedNames>
    <definedName name="_xlnm.Print_Area">#REF!</definedName>
    <definedName name="_xlnm.Print_Area" localSheetId="0">申請書!$A$1:$CA$95</definedName>
    <definedName name="_xlnm.Print_Area" localSheetId="1">'支給申請額算定シート '!$A$1:$S$60</definedName>
    <definedName name="_xlnm.Print_Area" localSheetId="2">'（参考）病床融通に関する概要'!$A$1:$Y$16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R22" authorId="0">
      <text>
        <r>
          <rPr>
            <b/>
            <sz val="9"/>
            <color indexed="81"/>
            <rFont val="MS P ゴシック"/>
          </rPr>
          <t>他院への移転分と介護への転換分を除いた３区分の減少数</t>
        </r>
      </text>
    </comment>
    <comment ref="S22" authorId="0">
      <text>
        <r>
          <rPr>
            <b/>
            <sz val="9"/>
            <color indexed="81"/>
            <rFont val="MS P ゴシック"/>
          </rPr>
          <t>他院からの移転分を除いた回復期の増加数</t>
        </r>
      </text>
    </comment>
  </commentList>
</comments>
</file>

<file path=xl/comments2.xml><?xml version="1.0" encoding="utf-8"?>
<comments xmlns="http://schemas.openxmlformats.org/spreadsheetml/2006/main">
  <authors>
    <author>作成者</author>
  </authors>
  <commentList>
    <comment ref="R2" authorId="0">
      <text>
        <r>
          <rPr>
            <b/>
            <sz val="9"/>
            <color indexed="81"/>
            <rFont val="MS P ゴシック"/>
          </rPr>
          <t>他の医療機関から融通を受けた病床数はマイナス表記、他の医療機関へ融通した病床数はプラス表記とすること。</t>
        </r>
      </text>
    </comment>
  </commentList>
</comments>
</file>

<file path=xl/sharedStrings.xml><?xml version="1.0" encoding="utf-8"?>
<sst xmlns="http://schemas.openxmlformats.org/spreadsheetml/2006/main" xmlns:r="http://schemas.openxmlformats.org/officeDocument/2006/relationships" count="163" uniqueCount="163">
  <si>
    <t>※２　①平成30年度病床機能報告時又は②令和2年4月1日時点の対象３区分合計のいずれか少ない方を基準とする。</t>
    <rPh sb="4" eb="6">
      <t>ヘイセイ</t>
    </rPh>
    <rPh sb="8" eb="10">
      <t>ネンド</t>
    </rPh>
    <rPh sb="10" eb="12">
      <t>ビョウショウ</t>
    </rPh>
    <rPh sb="12" eb="14">
      <t>キノウ</t>
    </rPh>
    <rPh sb="14" eb="16">
      <t>ホウコク</t>
    </rPh>
    <rPh sb="16" eb="17">
      <t>ジ</t>
    </rPh>
    <rPh sb="17" eb="18">
      <t>マタ</t>
    </rPh>
    <rPh sb="20" eb="22">
      <t>レイワ</t>
    </rPh>
    <rPh sb="23" eb="24">
      <t>ネン</t>
    </rPh>
    <rPh sb="25" eb="26">
      <t>ガツ</t>
    </rPh>
    <rPh sb="27" eb="28">
      <t>ニチ</t>
    </rPh>
    <rPh sb="28" eb="30">
      <t>ジテン</t>
    </rPh>
    <rPh sb="31" eb="33">
      <t>タイショウ</t>
    </rPh>
    <rPh sb="34" eb="36">
      <t>クブン</t>
    </rPh>
    <rPh sb="36" eb="38">
      <t>ゴウケイ</t>
    </rPh>
    <rPh sb="43" eb="44">
      <t>スク</t>
    </rPh>
    <rPh sb="46" eb="47">
      <t>ホウ</t>
    </rPh>
    <rPh sb="48" eb="50">
      <t>キジュン</t>
    </rPh>
    <phoneticPr fontId="49"/>
  </si>
  <si>
    <t>申請年月日</t>
    <rPh sb="0" eb="2">
      <t>シンセイ</t>
    </rPh>
    <rPh sb="2" eb="3">
      <t>ネン</t>
    </rPh>
    <rPh sb="3" eb="5">
      <t>ネンガッピ</t>
    </rPh>
    <phoneticPr fontId="49"/>
  </si>
  <si>
    <t>構想区域名</t>
    <rPh sb="0" eb="2">
      <t>コウソウ</t>
    </rPh>
    <rPh sb="2" eb="4">
      <t>クイキ</t>
    </rPh>
    <rPh sb="4" eb="5">
      <t>メイ</t>
    </rPh>
    <phoneticPr fontId="49"/>
  </si>
  <si>
    <t>－</t>
  </si>
  <si>
    <t>１．申請者の情報</t>
    <rPh sb="2" eb="4">
      <t>シンセイ</t>
    </rPh>
    <rPh sb="4" eb="5">
      <t>シャ</t>
    </rPh>
    <rPh sb="6" eb="8">
      <t>ジョウホウ</t>
    </rPh>
    <phoneticPr fontId="49"/>
  </si>
  <si>
    <t>住所・所在地</t>
    <rPh sb="0" eb="2">
      <t>ジュウショ</t>
    </rPh>
    <rPh sb="3" eb="6">
      <t>ショザイチ</t>
    </rPh>
    <phoneticPr fontId="49"/>
  </si>
  <si>
    <t>フリガナ</t>
  </si>
  <si>
    <t>※３　対象３区分＝高度急性期、急性期、慢性期（以下同様）</t>
    <rPh sb="3" eb="5">
      <t>タイショウ</t>
    </rPh>
    <rPh sb="6" eb="8">
      <t>クブン</t>
    </rPh>
    <rPh sb="9" eb="11">
      <t>コウド</t>
    </rPh>
    <rPh sb="11" eb="14">
      <t>キュウセイキ</t>
    </rPh>
    <rPh sb="15" eb="18">
      <t>キュウセイキ</t>
    </rPh>
    <rPh sb="19" eb="22">
      <t>マンセイキ</t>
    </rPh>
    <rPh sb="23" eb="25">
      <t>イカ</t>
    </rPh>
    <rPh sb="25" eb="27">
      <t>ドウヨウ</t>
    </rPh>
    <phoneticPr fontId="49"/>
  </si>
  <si>
    <t>事務担当者</t>
    <rPh sb="0" eb="2">
      <t>ジム</t>
    </rPh>
    <rPh sb="2" eb="5">
      <t>タントウシャ</t>
    </rPh>
    <phoneticPr fontId="49"/>
  </si>
  <si>
    <t>番号</t>
    <rPh sb="0" eb="2">
      <t>バンゴウ</t>
    </rPh>
    <phoneticPr fontId="49"/>
  </si>
  <si>
    <t>50%未満</t>
    <rPh sb="3" eb="5">
      <t>ミマン</t>
    </rPh>
    <phoneticPr fontId="49"/>
  </si>
  <si>
    <t>対象３区分からの転換数</t>
    <rPh sb="0" eb="2">
      <t>タイショウ</t>
    </rPh>
    <rPh sb="3" eb="5">
      <t>クブン</t>
    </rPh>
    <rPh sb="8" eb="10">
      <t>テンカン</t>
    </rPh>
    <rPh sb="10" eb="11">
      <t>スウ</t>
    </rPh>
    <phoneticPr fontId="49"/>
  </si>
  <si>
    <t>※対象３区分の病床数の合計が減っていません。</t>
    <rPh sb="1" eb="3">
      <t>タイショウ</t>
    </rPh>
    <rPh sb="4" eb="6">
      <t>クブン</t>
    </rPh>
    <rPh sb="7" eb="9">
      <t>ビョウショウ</t>
    </rPh>
    <rPh sb="9" eb="10">
      <t>カズ</t>
    </rPh>
    <rPh sb="11" eb="13">
      <t>ゴウケイ</t>
    </rPh>
    <rPh sb="14" eb="15">
      <t>ヘ</t>
    </rPh>
    <phoneticPr fontId="49"/>
  </si>
  <si>
    <t>〒</t>
  </si>
  <si>
    <t>高度急性期</t>
    <rPh sb="0" eb="2">
      <t>コウド</t>
    </rPh>
    <rPh sb="2" eb="5">
      <t>キュウセイキ</t>
    </rPh>
    <phoneticPr fontId="49"/>
  </si>
  <si>
    <t>氏名</t>
    <rPh sb="0" eb="2">
      <t>シメイ</t>
    </rPh>
    <phoneticPr fontId="49"/>
  </si>
  <si>
    <t>休棟</t>
    <rPh sb="0" eb="2">
      <t>キュウトウ</t>
    </rPh>
    <phoneticPr fontId="49"/>
  </si>
  <si>
    <t>月</t>
    <rPh sb="0" eb="1">
      <t>ツキ</t>
    </rPh>
    <phoneticPr fontId="49"/>
  </si>
  <si>
    <t>電話番号</t>
    <rPh sb="0" eb="2">
      <t>デンワ</t>
    </rPh>
    <rPh sb="2" eb="4">
      <t>バンゴウ</t>
    </rPh>
    <phoneticPr fontId="49"/>
  </si>
  <si>
    <t>電子メール</t>
    <rPh sb="0" eb="2">
      <t>デンシ</t>
    </rPh>
    <phoneticPr fontId="49"/>
  </si>
  <si>
    <t>②　令和2年4月1日時点（※７）</t>
    <rPh sb="2" eb="4">
      <t>レイワ</t>
    </rPh>
    <rPh sb="5" eb="6">
      <t>ネン</t>
    </rPh>
    <rPh sb="7" eb="8">
      <t>ガツ</t>
    </rPh>
    <rPh sb="9" eb="10">
      <t>ニチ</t>
    </rPh>
    <rPh sb="10" eb="12">
      <t>ジテン</t>
    </rPh>
    <phoneticPr fontId="49"/>
  </si>
  <si>
    <t>日</t>
    <rPh sb="0" eb="1">
      <t>ニチ</t>
    </rPh>
    <phoneticPr fontId="49"/>
  </si>
  <si>
    <t>月</t>
    <rPh sb="0" eb="1">
      <t>ガツ</t>
    </rPh>
    <phoneticPr fontId="49"/>
  </si>
  <si>
    <t>対象３区分から
回復期又は介護医療院へ
転換した病床数</t>
    <rPh sb="0" eb="2">
      <t>タイショウ</t>
    </rPh>
    <rPh sb="3" eb="5">
      <t>クブン</t>
    </rPh>
    <rPh sb="8" eb="11">
      <t>カイフクキ</t>
    </rPh>
    <rPh sb="11" eb="12">
      <t>マタ</t>
    </rPh>
    <rPh sb="13" eb="15">
      <t>カイゴ</t>
    </rPh>
    <rPh sb="15" eb="17">
      <t>イリョウ</t>
    </rPh>
    <rPh sb="17" eb="18">
      <t>イン</t>
    </rPh>
    <rPh sb="20" eb="22">
      <t>テンカン</t>
    </rPh>
    <rPh sb="24" eb="27">
      <t>ビョウショウスウ</t>
    </rPh>
    <phoneticPr fontId="49"/>
  </si>
  <si>
    <t>対象３区分の病棟の
年間在棟患者延べ数（人）</t>
  </si>
  <si>
    <t>慢性期</t>
    <rPh sb="0" eb="3">
      <t>マンセイキ</t>
    </rPh>
    <phoneticPr fontId="49"/>
  </si>
  <si>
    <t>年</t>
    <rPh sb="0" eb="1">
      <t>ネン</t>
    </rPh>
    <phoneticPr fontId="49"/>
  </si>
  <si>
    <t>ファクシミリ</t>
  </si>
  <si>
    <t>休棟等</t>
    <rPh sb="0" eb="2">
      <t>キュウトウ</t>
    </rPh>
    <rPh sb="2" eb="3">
      <t>トウ</t>
    </rPh>
    <phoneticPr fontId="49"/>
  </si>
  <si>
    <t>急性期</t>
    <rPh sb="0" eb="3">
      <t>キュウセイキ</t>
    </rPh>
    <phoneticPr fontId="49"/>
  </si>
  <si>
    <t>適用する
病床稼働率</t>
    <rPh sb="0" eb="2">
      <t>テキヨウ</t>
    </rPh>
    <rPh sb="5" eb="7">
      <t>ビョウショウ</t>
    </rPh>
    <rPh sb="7" eb="10">
      <t>カドウリツ</t>
    </rPh>
    <phoneticPr fontId="49"/>
  </si>
  <si>
    <t>回復期</t>
    <rPh sb="0" eb="3">
      <t>カイフクキ</t>
    </rPh>
    <phoneticPr fontId="49"/>
  </si>
  <si>
    <t>最小値</t>
    <rPh sb="0" eb="3">
      <t>サイショウチ</t>
    </rPh>
    <phoneticPr fontId="49"/>
  </si>
  <si>
    <t>金融機関名</t>
    <rPh sb="0" eb="2">
      <t>キンユウ</t>
    </rPh>
    <rPh sb="2" eb="5">
      <t>キカンメイ</t>
    </rPh>
    <phoneticPr fontId="49"/>
  </si>
  <si>
    <t>うち対象３区分（※３）の合計</t>
    <rPh sb="2" eb="4">
      <t>タイショウ</t>
    </rPh>
    <rPh sb="5" eb="7">
      <t>クブン</t>
    </rPh>
    <rPh sb="12" eb="14">
      <t>ゴウケイ</t>
    </rPh>
    <phoneticPr fontId="49"/>
  </si>
  <si>
    <t>支店名</t>
    <rPh sb="0" eb="3">
      <t>シテンメイ</t>
    </rPh>
    <phoneticPr fontId="49"/>
  </si>
  <si>
    <t>病院統合前 または
地域医療連携推進法人間の病床融通前の
稼働病床数</t>
    <rPh sb="0" eb="2">
      <t>ビョウイン</t>
    </rPh>
    <rPh sb="2" eb="4">
      <t>トウゴウ</t>
    </rPh>
    <rPh sb="4" eb="5">
      <t>マエ</t>
    </rPh>
    <rPh sb="10" eb="12">
      <t>チイキ</t>
    </rPh>
    <rPh sb="12" eb="14">
      <t>イリョウ</t>
    </rPh>
    <rPh sb="14" eb="16">
      <t>レンケイ</t>
    </rPh>
    <rPh sb="16" eb="18">
      <t>スイシン</t>
    </rPh>
    <rPh sb="18" eb="20">
      <t>ホウジン</t>
    </rPh>
    <rPh sb="20" eb="21">
      <t>カン</t>
    </rPh>
    <rPh sb="22" eb="24">
      <t>ビョウショウ</t>
    </rPh>
    <rPh sb="24" eb="26">
      <t>ユウズウ</t>
    </rPh>
    <rPh sb="26" eb="27">
      <t>マエ</t>
    </rPh>
    <rPh sb="29" eb="31">
      <t>カドウ</t>
    </rPh>
    <rPh sb="31" eb="34">
      <t>ビョウショウスウ</t>
    </rPh>
    <phoneticPr fontId="49"/>
  </si>
  <si>
    <t>支店
コード</t>
    <rPh sb="0" eb="2">
      <t>シテン</t>
    </rPh>
    <phoneticPr fontId="49"/>
  </si>
  <si>
    <t>①　平成30年度病床機能報告</t>
    <rPh sb="2" eb="4">
      <t>ヘイセイ</t>
    </rPh>
    <rPh sb="6" eb="8">
      <t>ネンド</t>
    </rPh>
    <rPh sb="8" eb="10">
      <t>ビョウショウ</t>
    </rPh>
    <rPh sb="10" eb="12">
      <t>キノウ</t>
    </rPh>
    <rPh sb="12" eb="14">
      <t>ホウコク</t>
    </rPh>
    <phoneticPr fontId="49"/>
  </si>
  <si>
    <t>病床融通数の合計が0となっていません。</t>
    <rPh sb="0" eb="2">
      <t>ビョウショウ</t>
    </rPh>
    <rPh sb="2" eb="4">
      <t>ユウズウ</t>
    </rPh>
    <rPh sb="4" eb="5">
      <t>スウ</t>
    </rPh>
    <rPh sb="6" eb="8">
      <t>ゴウケイ</t>
    </rPh>
    <phoneticPr fontId="49"/>
  </si>
  <si>
    <t>金融機関
コード</t>
    <rPh sb="0" eb="2">
      <t>キンユウ</t>
    </rPh>
    <rPh sb="2" eb="4">
      <t>キカン</t>
    </rPh>
    <phoneticPr fontId="49"/>
  </si>
  <si>
    <t>口座名義人</t>
    <rPh sb="0" eb="2">
      <t>コウザ</t>
    </rPh>
    <rPh sb="2" eb="5">
      <t>メイギニン</t>
    </rPh>
    <phoneticPr fontId="49"/>
  </si>
  <si>
    <t>H30病床機能報告の
対象３区分稼働病床数の90%</t>
    <rPh sb="3" eb="5">
      <t>ビョウショウ</t>
    </rPh>
    <rPh sb="5" eb="7">
      <t>キノウ</t>
    </rPh>
    <rPh sb="7" eb="9">
      <t>ホウコク</t>
    </rPh>
    <rPh sb="16" eb="18">
      <t>カドウ</t>
    </rPh>
    <rPh sb="18" eb="21">
      <t>ビョウショウスウ</t>
    </rPh>
    <phoneticPr fontId="49"/>
  </si>
  <si>
    <t>口座番号
（右詰め）</t>
    <rPh sb="0" eb="2">
      <t>コウザ</t>
    </rPh>
    <rPh sb="2" eb="4">
      <t>バンゴウ</t>
    </rPh>
    <rPh sb="6" eb="8">
      <t>ミギヅメ</t>
    </rPh>
    <phoneticPr fontId="49"/>
  </si>
  <si>
    <t>預金種別</t>
    <rPh sb="0" eb="2">
      <t>ヨキン</t>
    </rPh>
    <rPh sb="2" eb="4">
      <t>シュベツ</t>
    </rPh>
    <phoneticPr fontId="49"/>
  </si>
  <si>
    <t>Ａ</t>
  </si>
  <si>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49"/>
  </si>
  <si>
    <r>
      <t xml:space="preserve">回復期への
転換数算出
</t>
    </r>
    <r>
      <rPr>
        <sz val="9"/>
        <color auto="1"/>
        <rFont val="メイリオ"/>
      </rPr>
      <t>（①又は②の小さい方）</t>
    </r>
    <rPh sb="0" eb="3">
      <t>カイフクキ</t>
    </rPh>
    <rPh sb="6" eb="8">
      <t>テンカン</t>
    </rPh>
    <rPh sb="8" eb="9">
      <t>スウ</t>
    </rPh>
    <rPh sb="9" eb="11">
      <t>サンシュツ</t>
    </rPh>
    <rPh sb="14" eb="15">
      <t>マタ</t>
    </rPh>
    <rPh sb="18" eb="19">
      <t>チイ</t>
    </rPh>
    <rPh sb="21" eb="22">
      <t>ホウ</t>
    </rPh>
    <phoneticPr fontId="49"/>
  </si>
  <si>
    <t>２．支給申請額</t>
    <rPh sb="2" eb="4">
      <t>シキュウ</t>
    </rPh>
    <rPh sb="4" eb="7">
      <t>シンセイガク</t>
    </rPh>
    <phoneticPr fontId="49"/>
  </si>
  <si>
    <t>■支給申請額算定シート</t>
    <rPh sb="1" eb="3">
      <t>シキュウ</t>
    </rPh>
    <rPh sb="3" eb="6">
      <t>シンセイガク</t>
    </rPh>
    <rPh sb="6" eb="8">
      <t>サンテイ</t>
    </rPh>
    <phoneticPr fontId="49"/>
  </si>
  <si>
    <t>計</t>
    <rPh sb="0" eb="1">
      <t>ケイ</t>
    </rPh>
    <phoneticPr fontId="49"/>
  </si>
  <si>
    <t>病院統合後または地域医療連携推進法人間の病床融通後の状況</t>
    <rPh sb="0" eb="2">
      <t>ビョウイン</t>
    </rPh>
    <rPh sb="2" eb="4">
      <t>トウゴウ</t>
    </rPh>
    <rPh sb="4" eb="5">
      <t>ゴ</t>
    </rPh>
    <rPh sb="8" eb="10">
      <t>チイキ</t>
    </rPh>
    <rPh sb="10" eb="12">
      <t>イリョウ</t>
    </rPh>
    <rPh sb="12" eb="14">
      <t>レンケイ</t>
    </rPh>
    <rPh sb="14" eb="16">
      <t>スイシン</t>
    </rPh>
    <rPh sb="16" eb="18">
      <t>ホウジン</t>
    </rPh>
    <rPh sb="18" eb="19">
      <t>カン</t>
    </rPh>
    <rPh sb="20" eb="22">
      <t>ビョウショウ</t>
    </rPh>
    <rPh sb="22" eb="24">
      <t>ユウズウ</t>
    </rPh>
    <rPh sb="24" eb="25">
      <t>ゴ</t>
    </rPh>
    <rPh sb="26" eb="28">
      <t>ジョウキョウ</t>
    </rPh>
    <phoneticPr fontId="49"/>
  </si>
  <si>
    <t>合計</t>
    <rPh sb="0" eb="2">
      <t>ゴウケイ</t>
    </rPh>
    <phoneticPr fontId="49"/>
  </si>
  <si>
    <t>うち対象３区分の合計</t>
    <rPh sb="2" eb="4">
      <t>タイショウ</t>
    </rPh>
    <rPh sb="5" eb="7">
      <t>クブン</t>
    </rPh>
    <rPh sb="8" eb="10">
      <t>ゴウケイ</t>
    </rPh>
    <phoneticPr fontId="49"/>
  </si>
  <si>
    <t>単価(千円)</t>
    <rPh sb="0" eb="2">
      <t>タンカ</t>
    </rPh>
    <rPh sb="3" eb="5">
      <t>センエン</t>
    </rPh>
    <phoneticPr fontId="49"/>
  </si>
  <si>
    <t>病院統合後 または
地域医療連携推進法人間の病床融通後の
許可病床数</t>
    <rPh sb="0" eb="2">
      <t>ビョウイン</t>
    </rPh>
    <rPh sb="2" eb="4">
      <t>トウゴウ</t>
    </rPh>
    <rPh sb="4" eb="5">
      <t>ゴ</t>
    </rPh>
    <rPh sb="10" eb="12">
      <t>チイキ</t>
    </rPh>
    <rPh sb="12" eb="14">
      <t>イリョウ</t>
    </rPh>
    <rPh sb="14" eb="16">
      <t>レンケイ</t>
    </rPh>
    <rPh sb="16" eb="18">
      <t>スイシン</t>
    </rPh>
    <rPh sb="18" eb="20">
      <t>ホウジン</t>
    </rPh>
    <rPh sb="20" eb="21">
      <t>カン</t>
    </rPh>
    <rPh sb="22" eb="24">
      <t>ビョウショウ</t>
    </rPh>
    <rPh sb="24" eb="26">
      <t>ユウズウ</t>
    </rPh>
    <rPh sb="26" eb="27">
      <t>ゴ</t>
    </rPh>
    <rPh sb="29" eb="31">
      <t>キョカ</t>
    </rPh>
    <rPh sb="31" eb="34">
      <t>ビョウショウスウ</t>
    </rPh>
    <phoneticPr fontId="49"/>
  </si>
  <si>
    <t>対象３区分の合計</t>
    <rPh sb="0" eb="2">
      <t>タイショウ</t>
    </rPh>
    <rPh sb="3" eb="5">
      <t>クブン</t>
    </rPh>
    <rPh sb="6" eb="8">
      <t>ゴウケイ</t>
    </rPh>
    <phoneticPr fontId="49"/>
  </si>
  <si>
    <t>支給額(千円)</t>
    <rPh sb="0" eb="3">
      <t>シキュウガク</t>
    </rPh>
    <rPh sb="4" eb="6">
      <t>センエン</t>
    </rPh>
    <phoneticPr fontId="49"/>
  </si>
  <si>
    <t>介護医療院</t>
    <rPh sb="0" eb="2">
      <t>カイゴ</t>
    </rPh>
    <rPh sb="2" eb="4">
      <t>イリョウ</t>
    </rPh>
    <rPh sb="4" eb="5">
      <t>イン</t>
    </rPh>
    <phoneticPr fontId="49"/>
  </si>
  <si>
    <t>最大値</t>
    <rPh sb="0" eb="3">
      <t>サイダイチ</t>
    </rPh>
    <phoneticPr fontId="49"/>
  </si>
  <si>
    <t>支給申請額（千円）</t>
    <rPh sb="0" eb="2">
      <t>シキュウ</t>
    </rPh>
    <rPh sb="2" eb="5">
      <t>シンセイガク</t>
    </rPh>
    <rPh sb="6" eb="8">
      <t>センエン</t>
    </rPh>
    <phoneticPr fontId="49"/>
  </si>
  <si>
    <t>５．給付金の振込口座</t>
    <rPh sb="2" eb="5">
      <t>キュウフキン</t>
    </rPh>
    <rPh sb="6" eb="8">
      <t>フリコミ</t>
    </rPh>
    <rPh sb="8" eb="10">
      <t>コウザ</t>
    </rPh>
    <phoneticPr fontId="49"/>
  </si>
  <si>
    <t>支給申請額(千円)</t>
    <rPh sb="0" eb="2">
      <t>シキュウ</t>
    </rPh>
    <rPh sb="2" eb="4">
      <t>シンセイ</t>
    </rPh>
    <rPh sb="4" eb="5">
      <t>ガク</t>
    </rPh>
    <rPh sb="6" eb="8">
      <t>センエン</t>
    </rPh>
    <phoneticPr fontId="49"/>
  </si>
  <si>
    <t>要件
審査</t>
    <rPh sb="0" eb="2">
      <t>ヨウケン</t>
    </rPh>
    <rPh sb="3" eb="5">
      <t>シンサ</t>
    </rPh>
    <phoneticPr fontId="49"/>
  </si>
  <si>
    <t>様式</t>
    <rPh sb="0" eb="2">
      <t>ヨウシキ</t>
    </rPh>
    <phoneticPr fontId="49"/>
  </si>
  <si>
    <t>一日平均実働病床数</t>
    <rPh sb="0" eb="2">
      <t>イチニチ</t>
    </rPh>
    <rPh sb="2" eb="4">
      <t>ヘイキン</t>
    </rPh>
    <rPh sb="4" eb="6">
      <t>ジツドウ</t>
    </rPh>
    <rPh sb="6" eb="9">
      <t>ビョウショウスウ</t>
    </rPh>
    <phoneticPr fontId="49"/>
  </si>
  <si>
    <t>Ｂ</t>
  </si>
  <si>
    <t>対象３区分の病床稼働率</t>
    <rPh sb="0" eb="2">
      <t>タイショウ</t>
    </rPh>
    <rPh sb="3" eb="5">
      <t>クブン</t>
    </rPh>
    <phoneticPr fontId="49"/>
  </si>
  <si>
    <t>&gt;=</t>
  </si>
  <si>
    <t>適用</t>
    <rPh sb="0" eb="2">
      <t>テキヨウ</t>
    </rPh>
    <phoneticPr fontId="49"/>
  </si>
  <si>
    <t>Ａ　平成30年度病床機能報告</t>
    <rPh sb="2" eb="4">
      <t>ヘイセイ</t>
    </rPh>
    <rPh sb="6" eb="8">
      <t>ネンド</t>
    </rPh>
    <rPh sb="8" eb="10">
      <t>ビョウショウ</t>
    </rPh>
    <rPh sb="10" eb="12">
      <t>キノウ</t>
    </rPh>
    <rPh sb="12" eb="14">
      <t>ホウコク</t>
    </rPh>
    <phoneticPr fontId="49"/>
  </si>
  <si>
    <t>＜選択＞</t>
    <rPh sb="1" eb="3">
      <t>センタク</t>
    </rPh>
    <phoneticPr fontId="49"/>
  </si>
  <si>
    <t>介護医療院</t>
  </si>
  <si>
    <t>対象３区分</t>
  </si>
  <si>
    <t>③の３区分合計が0でない</t>
    <rPh sb="3" eb="5">
      <t>クブン</t>
    </rPh>
    <rPh sb="5" eb="7">
      <t>ゴウケイ</t>
    </rPh>
    <phoneticPr fontId="49"/>
  </si>
  <si>
    <t>３．支給申請に関する誓約事項</t>
    <rPh sb="2" eb="4">
      <t>シキュウ</t>
    </rPh>
    <rPh sb="4" eb="6">
      <t>シンセイ</t>
    </rPh>
    <rPh sb="7" eb="8">
      <t>カン</t>
    </rPh>
    <rPh sb="10" eb="12">
      <t>セイヤク</t>
    </rPh>
    <rPh sb="12" eb="14">
      <t>ジコウ</t>
    </rPh>
    <phoneticPr fontId="49"/>
  </si>
  <si>
    <t>後回+移回-前回</t>
    <rPh sb="3" eb="4">
      <t>イ</t>
    </rPh>
    <rPh sb="4" eb="5">
      <t>カイ</t>
    </rPh>
    <phoneticPr fontId="49"/>
  </si>
  <si>
    <t>介護転換整合性 チェック</t>
    <rPh sb="0" eb="2">
      <t>カイゴ</t>
    </rPh>
    <rPh sb="2" eb="4">
      <t>テンカン</t>
    </rPh>
    <rPh sb="4" eb="7">
      <t>セイゴウセイ</t>
    </rPh>
    <phoneticPr fontId="49"/>
  </si>
  <si>
    <t>B</t>
  </si>
  <si>
    <t>A</t>
  </si>
  <si>
    <t>うち病床融通</t>
    <rPh sb="2" eb="4">
      <t>ビョウショウ</t>
    </rPh>
    <rPh sb="4" eb="6">
      <t>ユウズウ</t>
    </rPh>
    <phoneticPr fontId="49"/>
  </si>
  <si>
    <t>C（A-B）</t>
  </si>
  <si>
    <t>①</t>
  </si>
  <si>
    <t>②</t>
  </si>
  <si>
    <t>転換可能数-介</t>
    <rPh sb="0" eb="2">
      <t>テンカン</t>
    </rPh>
    <rPh sb="2" eb="4">
      <t>カノウ</t>
    </rPh>
    <rPh sb="4" eb="5">
      <t>スウ</t>
    </rPh>
    <rPh sb="6" eb="7">
      <t>カイ</t>
    </rPh>
    <phoneticPr fontId="49"/>
  </si>
  <si>
    <t>5.減少数</t>
  </si>
  <si>
    <t>支給対象</t>
    <rPh sb="0" eb="2">
      <t>シキュウ</t>
    </rPh>
    <rPh sb="2" eb="4">
      <t>タイショウ</t>
    </rPh>
    <phoneticPr fontId="49"/>
  </si>
  <si>
    <t>6.支給済数</t>
    <rPh sb="2" eb="4">
      <t>シキュウ</t>
    </rPh>
    <rPh sb="4" eb="5">
      <t>スミ</t>
    </rPh>
    <rPh sb="5" eb="6">
      <t>スウ</t>
    </rPh>
    <phoneticPr fontId="49"/>
  </si>
  <si>
    <t>病床数</t>
    <rPh sb="0" eb="3">
      <t>ビョウショウスウ</t>
    </rPh>
    <phoneticPr fontId="49"/>
  </si>
  <si>
    <t>前3-後3-融3</t>
    <rPh sb="0" eb="1">
      <t>マエ</t>
    </rPh>
    <rPh sb="3" eb="4">
      <t>アト</t>
    </rPh>
    <phoneticPr fontId="49"/>
  </si>
  <si>
    <t>病床稼働率</t>
    <rPh sb="0" eb="2">
      <t>ビョウショウ</t>
    </rPh>
    <rPh sb="2" eb="4">
      <t>カドウ</t>
    </rPh>
    <rPh sb="4" eb="5">
      <t>リツ</t>
    </rPh>
    <phoneticPr fontId="49"/>
  </si>
  <si>
    <t>対象３区分のうち
①と②の小さい方</t>
    <rPh sb="0" eb="2">
      <t>タイショウ</t>
    </rPh>
    <rPh sb="3" eb="5">
      <t>クブン</t>
    </rPh>
    <rPh sb="13" eb="14">
      <t>チイ</t>
    </rPh>
    <rPh sb="16" eb="17">
      <t>ホウ</t>
    </rPh>
    <phoneticPr fontId="49"/>
  </si>
  <si>
    <t>②　令和2年4月1日時点（※１）</t>
    <rPh sb="2" eb="4">
      <t>レイワ</t>
    </rPh>
    <rPh sb="5" eb="6">
      <t>ネン</t>
    </rPh>
    <rPh sb="7" eb="8">
      <t>ガツ</t>
    </rPh>
    <rPh sb="9" eb="10">
      <t>ニチ</t>
    </rPh>
    <rPh sb="10" eb="12">
      <t>ジテン</t>
    </rPh>
    <phoneticPr fontId="49"/>
  </si>
  <si>
    <t>Ｂ　令和2年4月1日時点</t>
    <rPh sb="2" eb="4">
      <t>レイワ</t>
    </rPh>
    <rPh sb="5" eb="6">
      <t>ネン</t>
    </rPh>
    <rPh sb="7" eb="8">
      <t>ガツ</t>
    </rPh>
    <rPh sb="9" eb="10">
      <t>ニチ</t>
    </rPh>
    <rPh sb="10" eb="12">
      <t>ジテン</t>
    </rPh>
    <phoneticPr fontId="49"/>
  </si>
  <si>
    <t>②　令和2年4月1日時点（※５）</t>
    <rPh sb="2" eb="4">
      <t>レイワ</t>
    </rPh>
    <rPh sb="5" eb="6">
      <t>ネン</t>
    </rPh>
    <rPh sb="7" eb="8">
      <t>ガツ</t>
    </rPh>
    <rPh sb="9" eb="10">
      <t>ニチ</t>
    </rPh>
    <rPh sb="10" eb="12">
      <t>ジテン</t>
    </rPh>
    <phoneticPr fontId="49"/>
  </si>
  <si>
    <t>事業計画書（単独支援給付金）　</t>
    <rPh sb="6" eb="8">
      <t>タンドク</t>
    </rPh>
    <rPh sb="8" eb="10">
      <t>シエン</t>
    </rPh>
    <rPh sb="10" eb="13">
      <t>キュウフキン</t>
    </rPh>
    <phoneticPr fontId="49"/>
  </si>
  <si>
    <r>
      <t>①　平成30年度病床機能報告</t>
    </r>
    <r>
      <rPr>
        <sz val="9"/>
        <color auto="1"/>
        <rFont val="メイリオ"/>
      </rPr>
      <t>（※６）</t>
    </r>
    <rPh sb="2" eb="4">
      <t>ヘイセイ</t>
    </rPh>
    <rPh sb="6" eb="8">
      <t>ネンド</t>
    </rPh>
    <rPh sb="8" eb="10">
      <t>ビョウショウ</t>
    </rPh>
    <rPh sb="10" eb="12">
      <t>キノウ</t>
    </rPh>
    <rPh sb="12" eb="14">
      <t>ホウコク</t>
    </rPh>
    <phoneticPr fontId="49"/>
  </si>
  <si>
    <t>広島県知事　殿</t>
    <rPh sb="0" eb="2">
      <t>ヒロシマ</t>
    </rPh>
    <rPh sb="3" eb="5">
      <t>チジ</t>
    </rPh>
    <phoneticPr fontId="49"/>
  </si>
  <si>
    <t>OR</t>
  </si>
  <si>
    <t>H30病床機能報告の
対象３区分稼働病床数の10%</t>
    <rPh sb="3" eb="5">
      <t>ビョウショウ</t>
    </rPh>
    <rPh sb="5" eb="7">
      <t>キノウ</t>
    </rPh>
    <rPh sb="7" eb="9">
      <t>ホウコク</t>
    </rPh>
    <rPh sb="16" eb="18">
      <t>カドウ</t>
    </rPh>
    <rPh sb="18" eb="21">
      <t>ビョウショウスウ</t>
    </rPh>
    <phoneticPr fontId="49"/>
  </si>
  <si>
    <r>
      <t xml:space="preserve">開設者
</t>
    </r>
    <r>
      <rPr>
        <sz val="6"/>
        <color auto="1"/>
        <rFont val="メイリオ"/>
      </rPr>
      <t>（代表者の職・氏名も記載）</t>
    </r>
    <rPh sb="0" eb="3">
      <t>カイセツシャ</t>
    </rPh>
    <rPh sb="5" eb="8">
      <t>ダイヒョウシャ</t>
    </rPh>
    <rPh sb="9" eb="10">
      <t>ショク</t>
    </rPh>
    <rPh sb="11" eb="13">
      <t>シメイ</t>
    </rPh>
    <rPh sb="14" eb="16">
      <t>キサイ</t>
    </rPh>
    <phoneticPr fontId="49"/>
  </si>
  <si>
    <r>
      <t xml:space="preserve">意見聴取の状況
</t>
    </r>
    <r>
      <rPr>
        <sz val="8"/>
        <color auto="1"/>
        <rFont val="メイリオ"/>
      </rPr>
      <t>(プルダウン)</t>
    </r>
    <rPh sb="0" eb="2">
      <t>イケン</t>
    </rPh>
    <rPh sb="2" eb="4">
      <t>チョウシュ</t>
    </rPh>
    <rPh sb="5" eb="7">
      <t>ジョウキョウ</t>
    </rPh>
    <phoneticPr fontId="49"/>
  </si>
  <si>
    <r>
      <t xml:space="preserve">議論の状況
</t>
    </r>
    <r>
      <rPr>
        <sz val="8"/>
        <color auto="1"/>
        <rFont val="メイリオ"/>
      </rPr>
      <t>(プルダウン)</t>
    </r>
    <rPh sb="0" eb="2">
      <t>ギロン</t>
    </rPh>
    <rPh sb="3" eb="5">
      <t>ジョウキョウ</t>
    </rPh>
    <phoneticPr fontId="49"/>
  </si>
  <si>
    <t>許可病床減少数
７の①－２</t>
    <rPh sb="0" eb="2">
      <t>キョカ</t>
    </rPh>
    <rPh sb="2" eb="4">
      <t>ビョウショウ</t>
    </rPh>
    <rPh sb="4" eb="7">
      <t>ゲンショウスウ</t>
    </rPh>
    <phoneticPr fontId="49"/>
  </si>
  <si>
    <r>
      <t xml:space="preserve">開催日
</t>
    </r>
    <r>
      <rPr>
        <sz val="7"/>
        <color auto="1"/>
        <rFont val="メイリオ"/>
      </rPr>
      <t>(聴取予定の場合は予定日)</t>
    </r>
    <rPh sb="0" eb="3">
      <t>カイサイビ</t>
    </rPh>
    <rPh sb="5" eb="7">
      <t>チョウシュ</t>
    </rPh>
    <rPh sb="7" eb="9">
      <t>ヨテイ</t>
    </rPh>
    <rPh sb="10" eb="12">
      <t>バアイ</t>
    </rPh>
    <rPh sb="13" eb="15">
      <t>ヨテイ</t>
    </rPh>
    <rPh sb="15" eb="16">
      <t>ビ</t>
    </rPh>
    <phoneticPr fontId="49"/>
  </si>
  <si>
    <r>
      <t xml:space="preserve">開催日
</t>
    </r>
    <r>
      <rPr>
        <sz val="7"/>
        <color auto="1"/>
        <rFont val="メイリオ"/>
      </rPr>
      <t>(実施予定の場合は予定日)</t>
    </r>
    <rPh sb="0" eb="3">
      <t>カイサイビ</t>
    </rPh>
    <rPh sb="5" eb="7">
      <t>ジッシ</t>
    </rPh>
    <rPh sb="7" eb="9">
      <t>ヨテイ</t>
    </rPh>
    <rPh sb="10" eb="12">
      <t>バアイ</t>
    </rPh>
    <rPh sb="13" eb="15">
      <t>ヨテイ</t>
    </rPh>
    <rPh sb="15" eb="16">
      <t>ビ</t>
    </rPh>
    <phoneticPr fontId="49"/>
  </si>
  <si>
    <t>病床数増減（減少後－減少前）</t>
  </si>
  <si>
    <t>減少病床数　（1の③－2）</t>
    <rPh sb="2" eb="5">
      <t>ビョウショウスウ</t>
    </rPh>
    <phoneticPr fontId="49"/>
  </si>
  <si>
    <t>90%減少チェック</t>
  </si>
  <si>
    <t>3.うち他院への
融通数</t>
    <rPh sb="4" eb="5">
      <t>タ</t>
    </rPh>
    <rPh sb="5" eb="6">
      <t>イン</t>
    </rPh>
    <rPh sb="9" eb="11">
      <t>ユウズウ</t>
    </rPh>
    <rPh sb="11" eb="12">
      <t>スウ</t>
    </rPh>
    <phoneticPr fontId="49"/>
  </si>
  <si>
    <t>対象３区分の
病床減少
チェック</t>
    <rPh sb="0" eb="2">
      <t>タイショウ</t>
    </rPh>
    <rPh sb="3" eb="5">
      <t>クブン</t>
    </rPh>
    <rPh sb="7" eb="9">
      <t>ビョウショウ</t>
    </rPh>
    <phoneticPr fontId="49"/>
  </si>
  <si>
    <t>３区分合計が
減少前&gt;減少後</t>
    <rPh sb="1" eb="3">
      <t>クブン</t>
    </rPh>
    <rPh sb="3" eb="5">
      <t>ゴウケイ</t>
    </rPh>
    <rPh sb="9" eb="10">
      <t>マエ</t>
    </rPh>
    <phoneticPr fontId="49"/>
  </si>
  <si>
    <t>AND</t>
  </si>
  <si>
    <t>未入力</t>
    <rPh sb="0" eb="3">
      <t>ミニュウリョク</t>
    </rPh>
    <phoneticPr fontId="49"/>
  </si>
  <si>
    <t>※１　各機能ごとの数値については、地域医療構想調整会議にて確認されていること。
　　　令和2年4月1日時点で病床数の変化があった場合は、変更前の病床数を記載すること。
　　　平成30年度病床機能報告から令和2年4月1日までの間に、病床数の変更がない場合は、①と同じ値を記載すること。</t>
    <rPh sb="3" eb="4">
      <t>カク</t>
    </rPh>
    <rPh sb="4" eb="6">
      <t>キノウ</t>
    </rPh>
    <rPh sb="9" eb="11">
      <t>スウチ</t>
    </rPh>
    <rPh sb="29" eb="31">
      <t>カクニン</t>
    </rPh>
    <rPh sb="58" eb="60">
      <t>ヘンカ</t>
    </rPh>
    <rPh sb="87" eb="89">
      <t>ヘイセイ</t>
    </rPh>
    <rPh sb="91" eb="93">
      <t>ネンド</t>
    </rPh>
    <rPh sb="93" eb="95">
      <t>ビョウショウ</t>
    </rPh>
    <rPh sb="95" eb="97">
      <t>キノウ</t>
    </rPh>
    <rPh sb="97" eb="99">
      <t>ホウコク</t>
    </rPh>
    <rPh sb="101" eb="103">
      <t>レイワ</t>
    </rPh>
    <rPh sb="104" eb="105">
      <t>ネン</t>
    </rPh>
    <rPh sb="106" eb="107">
      <t>ガツ</t>
    </rPh>
    <rPh sb="108" eb="109">
      <t>ニチ</t>
    </rPh>
    <rPh sb="112" eb="113">
      <t>アイダ</t>
    </rPh>
    <rPh sb="115" eb="117">
      <t>ビョウショウ</t>
    </rPh>
    <rPh sb="117" eb="118">
      <t>スウ</t>
    </rPh>
    <rPh sb="119" eb="121">
      <t>ヘンコウ</t>
    </rPh>
    <rPh sb="124" eb="126">
      <t>バアイ</t>
    </rPh>
    <rPh sb="130" eb="131">
      <t>オナ</t>
    </rPh>
    <rPh sb="132" eb="133">
      <t>アタイ</t>
    </rPh>
    <rPh sb="134" eb="136">
      <t>キサイ</t>
    </rPh>
    <phoneticPr fontId="49"/>
  </si>
  <si>
    <t>※5　平成30年度病床機能報告から令和2年4月1日までの間に、病床数の変更がない場合は、①と同じ値を記載すること。</t>
    <rPh sb="3" eb="5">
      <t>ヘイセイ</t>
    </rPh>
    <rPh sb="7" eb="9">
      <t>ネンド</t>
    </rPh>
    <rPh sb="9" eb="11">
      <t>ビョウショウ</t>
    </rPh>
    <rPh sb="11" eb="13">
      <t>キノウ</t>
    </rPh>
    <rPh sb="13" eb="15">
      <t>ホウコク</t>
    </rPh>
    <rPh sb="17" eb="19">
      <t>レイワ</t>
    </rPh>
    <rPh sb="20" eb="21">
      <t>ネン</t>
    </rPh>
    <rPh sb="22" eb="23">
      <t>ガツ</t>
    </rPh>
    <rPh sb="24" eb="25">
      <t>ニチ</t>
    </rPh>
    <rPh sb="28" eb="29">
      <t>アイダ</t>
    </rPh>
    <rPh sb="31" eb="34">
      <t>ビョウショウスウ</t>
    </rPh>
    <rPh sb="35" eb="37">
      <t>ヘンコウ</t>
    </rPh>
    <rPh sb="40" eb="42">
      <t>バアイ</t>
    </rPh>
    <rPh sb="46" eb="47">
      <t>オナ</t>
    </rPh>
    <rPh sb="48" eb="49">
      <t>アタイ</t>
    </rPh>
    <rPh sb="50" eb="52">
      <t>キサイ</t>
    </rPh>
    <phoneticPr fontId="49"/>
  </si>
  <si>
    <t>別記４の２（１）②</t>
    <rPh sb="0" eb="2">
      <t>ベッキ</t>
    </rPh>
    <phoneticPr fontId="49"/>
  </si>
  <si>
    <t>各機能別
融通数整合性ﾁｪｯｸ</t>
    <rPh sb="0" eb="1">
      <t>カク</t>
    </rPh>
    <rPh sb="1" eb="3">
      <t>キノウ</t>
    </rPh>
    <rPh sb="3" eb="4">
      <t>ベツ</t>
    </rPh>
    <rPh sb="7" eb="8">
      <t>スウ</t>
    </rPh>
    <rPh sb="8" eb="11">
      <t>セイゴウセイ</t>
    </rPh>
    <phoneticPr fontId="49"/>
  </si>
  <si>
    <t>融通数（=最大値）</t>
    <rPh sb="2" eb="3">
      <t>スウ</t>
    </rPh>
    <rPh sb="5" eb="8">
      <t>サイダイチ</t>
    </rPh>
    <phoneticPr fontId="49"/>
  </si>
  <si>
    <t>適用稼働率</t>
    <rPh sb="0" eb="2">
      <t>テキヨウ</t>
    </rPh>
    <rPh sb="2" eb="5">
      <t>カドウリツ</t>
    </rPh>
    <phoneticPr fontId="49"/>
  </si>
  <si>
    <t>病床融通数</t>
    <rPh sb="0" eb="2">
      <t>ビョウショウ</t>
    </rPh>
    <rPh sb="2" eb="4">
      <t>ユウズウ</t>
    </rPh>
    <rPh sb="4" eb="5">
      <t>スウ</t>
    </rPh>
    <phoneticPr fontId="49"/>
  </si>
  <si>
    <t>関連する医療機関の名称</t>
    <rPh sb="0" eb="2">
      <t>カンレン</t>
    </rPh>
    <rPh sb="4" eb="6">
      <t>イリョウ</t>
    </rPh>
    <rPh sb="6" eb="8">
      <t>キカン</t>
    </rPh>
    <rPh sb="9" eb="11">
      <t>メイショウ</t>
    </rPh>
    <phoneticPr fontId="49"/>
  </si>
  <si>
    <t>３．病床再編に係る地域医療構想調整会議の議論の状況</t>
    <rPh sb="2" eb="4">
      <t>ビョウショウ</t>
    </rPh>
    <rPh sb="4" eb="6">
      <t>サイヘン</t>
    </rPh>
    <rPh sb="7" eb="8">
      <t>カカ</t>
    </rPh>
    <rPh sb="9" eb="11">
      <t>チイキ</t>
    </rPh>
    <rPh sb="11" eb="13">
      <t>イリョウ</t>
    </rPh>
    <rPh sb="13" eb="15">
      <t>コウソウ</t>
    </rPh>
    <rPh sb="15" eb="17">
      <t>チョウセイ</t>
    </rPh>
    <rPh sb="17" eb="19">
      <t>カイギ</t>
    </rPh>
    <rPh sb="20" eb="22">
      <t>ギロン</t>
    </rPh>
    <rPh sb="23" eb="25">
      <t>ジョウキョウ</t>
    </rPh>
    <phoneticPr fontId="49"/>
  </si>
  <si>
    <t>４．病床再編に係る都道府県医療審議会への意見聴取の状況</t>
    <rPh sb="2" eb="4">
      <t>ビョウショウ</t>
    </rPh>
    <rPh sb="4" eb="6">
      <t>サイヘン</t>
    </rPh>
    <rPh sb="7" eb="8">
      <t>カカ</t>
    </rPh>
    <rPh sb="9" eb="13">
      <t>トドウフケン</t>
    </rPh>
    <rPh sb="13" eb="15">
      <t>イリョウ</t>
    </rPh>
    <rPh sb="15" eb="18">
      <t>シンギカイ</t>
    </rPh>
    <rPh sb="20" eb="22">
      <t>イケン</t>
    </rPh>
    <rPh sb="22" eb="24">
      <t>チョウシュ</t>
    </rPh>
    <rPh sb="25" eb="27">
      <t>ジョウキョウ</t>
    </rPh>
    <phoneticPr fontId="49"/>
  </si>
  <si>
    <t>対象３区分の
許可減少数</t>
    <rPh sb="0" eb="2">
      <t>タイショウ</t>
    </rPh>
    <rPh sb="3" eb="5">
      <t>クブン</t>
    </rPh>
    <rPh sb="7" eb="9">
      <t>キョカ</t>
    </rPh>
    <rPh sb="9" eb="12">
      <t>ゲンショウスウ</t>
    </rPh>
    <phoneticPr fontId="49"/>
  </si>
  <si>
    <t>60％未満</t>
    <rPh sb="3" eb="5">
      <t>ミマン</t>
    </rPh>
    <phoneticPr fontId="49"/>
  </si>
  <si>
    <t>70％未満</t>
    <rPh sb="3" eb="5">
      <t>ミマン</t>
    </rPh>
    <phoneticPr fontId="49"/>
  </si>
  <si>
    <t>80％未満</t>
    <rPh sb="3" eb="5">
      <t>ミマン</t>
    </rPh>
    <phoneticPr fontId="49"/>
  </si>
  <si>
    <t>90％未満</t>
    <rPh sb="3" eb="5">
      <t>ミマン</t>
    </rPh>
    <phoneticPr fontId="49"/>
  </si>
  <si>
    <t>１床あたり単価</t>
    <rPh sb="1" eb="2">
      <t>ショウ</t>
    </rPh>
    <rPh sb="5" eb="7">
      <t>タンカ</t>
    </rPh>
    <phoneticPr fontId="49"/>
  </si>
  <si>
    <t>適用一日平均</t>
    <rPh sb="0" eb="2">
      <t>テキヨウ</t>
    </rPh>
    <rPh sb="2" eb="4">
      <t>イチニチ</t>
    </rPh>
    <rPh sb="4" eb="6">
      <t>ヘイキン</t>
    </rPh>
    <phoneticPr fontId="49"/>
  </si>
  <si>
    <t>再編前の稼働病床数</t>
    <rPh sb="0" eb="2">
      <t>サイヘン</t>
    </rPh>
    <rPh sb="2" eb="3">
      <t>マエ</t>
    </rPh>
    <rPh sb="4" eb="6">
      <t>カドウ</t>
    </rPh>
    <rPh sb="6" eb="9">
      <t>ビョウショウスウ</t>
    </rPh>
    <phoneticPr fontId="49"/>
  </si>
  <si>
    <t>再編前の許可病床数</t>
    <rPh sb="0" eb="2">
      <t>サイヘン</t>
    </rPh>
    <rPh sb="4" eb="6">
      <t>キョカ</t>
    </rPh>
    <rPh sb="6" eb="9">
      <t>ビョウショウスウ</t>
    </rPh>
    <phoneticPr fontId="49"/>
  </si>
  <si>
    <t>再編後の対象３区分許可病床数</t>
    <rPh sb="0" eb="2">
      <t>サイヘン</t>
    </rPh>
    <rPh sb="4" eb="6">
      <t>タイショウ</t>
    </rPh>
    <rPh sb="7" eb="9">
      <t>クブン</t>
    </rPh>
    <rPh sb="9" eb="11">
      <t>キョカ</t>
    </rPh>
    <rPh sb="11" eb="14">
      <t>ビョウショウスウ</t>
    </rPh>
    <phoneticPr fontId="49"/>
  </si>
  <si>
    <t>融通除く減少分</t>
    <rPh sb="0" eb="2">
      <t>ユウズウ</t>
    </rPh>
    <rPh sb="2" eb="3">
      <t>ノゾ</t>
    </rPh>
    <rPh sb="4" eb="6">
      <t>ゲンショウ</t>
    </rPh>
    <rPh sb="6" eb="7">
      <t>ブン</t>
    </rPh>
    <phoneticPr fontId="49"/>
  </si>
  <si>
    <t>対象3区分の稼働10%≦
許可病床の減少分（融通除く）</t>
    <rPh sb="0" eb="2">
      <t>タイショウ</t>
    </rPh>
    <rPh sb="3" eb="5">
      <t>クブン</t>
    </rPh>
    <rPh sb="6" eb="8">
      <t>カドウ</t>
    </rPh>
    <rPh sb="13" eb="15">
      <t>キョカ</t>
    </rPh>
    <rPh sb="15" eb="17">
      <t>ビョウショウ</t>
    </rPh>
    <rPh sb="18" eb="20">
      <t>ゲンショウ</t>
    </rPh>
    <rPh sb="20" eb="21">
      <t>ブン</t>
    </rPh>
    <rPh sb="22" eb="24">
      <t>ユウズウ</t>
    </rPh>
    <rPh sb="24" eb="25">
      <t>ノゾ</t>
    </rPh>
    <phoneticPr fontId="49"/>
  </si>
  <si>
    <t>※６　対象３区分の病棟に係る平成30年度病床機能報告の報告様式１（病棟票）の（48）欄の数値を計上すること。 なお、平成30年度病床機能報告の報告様式１（病棟票）において、「過去１年間の間に病棟の再編・見直しあり」と報告した病棟の年間在棟患者延べ数については、以下の式により補正して計上すること。
　○　補正後の年間在棟患者延べ数＝年間在棟患者延べ数（（48）欄に記載された数値）÷報告可能な対象期間（月単位）×12
　　（注）　報告可能な対象期間（月単位）は、平成30年度病床機能報告で報告した月数とすること。
　　　　　例）　報告可能な対象期間を「平成29年7月1日～平成30年12月末日」とした場合　⇒　報告可能な対象期間（月単位）＝６</t>
    <rPh sb="3" eb="5">
      <t>タイショウ</t>
    </rPh>
    <rPh sb="6" eb="8">
      <t>クブン</t>
    </rPh>
    <rPh sb="9" eb="11">
      <t>ビョウトウ</t>
    </rPh>
    <rPh sb="12" eb="13">
      <t>カカ</t>
    </rPh>
    <rPh sb="58" eb="60">
      <t>ヘイセイ</t>
    </rPh>
    <rPh sb="62" eb="64">
      <t>ネンド</t>
    </rPh>
    <rPh sb="64" eb="66">
      <t>ビョウショウ</t>
    </rPh>
    <rPh sb="66" eb="68">
      <t>キノウ</t>
    </rPh>
    <rPh sb="68" eb="70">
      <t>ホウコク</t>
    </rPh>
    <rPh sb="71" eb="73">
      <t>ホウコク</t>
    </rPh>
    <rPh sb="73" eb="75">
      <t>ヨウシキ</t>
    </rPh>
    <rPh sb="77" eb="79">
      <t>ビョウトウ</t>
    </rPh>
    <rPh sb="79" eb="80">
      <t>ヒョウ</t>
    </rPh>
    <rPh sb="87" eb="89">
      <t>カコ</t>
    </rPh>
    <rPh sb="90" eb="92">
      <t>ネンカン</t>
    </rPh>
    <rPh sb="93" eb="94">
      <t>アイダ</t>
    </rPh>
    <rPh sb="95" eb="97">
      <t>ビョウトウ</t>
    </rPh>
    <rPh sb="98" eb="100">
      <t>サイヘン</t>
    </rPh>
    <rPh sb="101" eb="103">
      <t>ミナオ</t>
    </rPh>
    <rPh sb="108" eb="110">
      <t>ホウコク</t>
    </rPh>
    <rPh sb="112" eb="114">
      <t>ビョウトウ</t>
    </rPh>
    <rPh sb="115" eb="117">
      <t>ネンカン</t>
    </rPh>
    <rPh sb="117" eb="119">
      <t>ザイトウ</t>
    </rPh>
    <rPh sb="119" eb="121">
      <t>カンジャ</t>
    </rPh>
    <rPh sb="121" eb="122">
      <t>ノ</t>
    </rPh>
    <rPh sb="123" eb="124">
      <t>スウ</t>
    </rPh>
    <rPh sb="130" eb="132">
      <t>イカ</t>
    </rPh>
    <rPh sb="133" eb="134">
      <t>シキ</t>
    </rPh>
    <rPh sb="137" eb="139">
      <t>ホセイ</t>
    </rPh>
    <rPh sb="141" eb="143">
      <t>ケイジョウ</t>
    </rPh>
    <rPh sb="152" eb="155">
      <t>ホセイゴ</t>
    </rPh>
    <rPh sb="156" eb="158">
      <t>ネンカン</t>
    </rPh>
    <rPh sb="158" eb="160">
      <t>ザイトウ</t>
    </rPh>
    <rPh sb="160" eb="162">
      <t>カンジャ</t>
    </rPh>
    <rPh sb="162" eb="163">
      <t>ノ</t>
    </rPh>
    <rPh sb="164" eb="165">
      <t>スウ</t>
    </rPh>
    <rPh sb="166" eb="168">
      <t>ネンカン</t>
    </rPh>
    <rPh sb="168" eb="170">
      <t>ザイトウ</t>
    </rPh>
    <rPh sb="170" eb="172">
      <t>カンジャ</t>
    </rPh>
    <rPh sb="172" eb="173">
      <t>ノ</t>
    </rPh>
    <rPh sb="174" eb="175">
      <t>スウ</t>
    </rPh>
    <rPh sb="180" eb="181">
      <t>ラン</t>
    </rPh>
    <rPh sb="182" eb="184">
      <t>キサイ</t>
    </rPh>
    <rPh sb="187" eb="189">
      <t>スウチ</t>
    </rPh>
    <rPh sb="215" eb="217">
      <t>ホウコク</t>
    </rPh>
    <rPh sb="217" eb="219">
      <t>カノウ</t>
    </rPh>
    <rPh sb="220" eb="222">
      <t>タイショウ</t>
    </rPh>
    <rPh sb="222" eb="224">
      <t>キカン</t>
    </rPh>
    <rPh sb="225" eb="226">
      <t>ツキ</t>
    </rPh>
    <rPh sb="226" eb="228">
      <t>タンイ</t>
    </rPh>
    <rPh sb="231" eb="233">
      <t>ヘイセイ</t>
    </rPh>
    <rPh sb="235" eb="237">
      <t>ネンド</t>
    </rPh>
    <rPh sb="237" eb="239">
      <t>ビョウショウ</t>
    </rPh>
    <rPh sb="239" eb="241">
      <t>キノウ</t>
    </rPh>
    <rPh sb="241" eb="243">
      <t>ホウコク</t>
    </rPh>
    <rPh sb="244" eb="246">
      <t>ホウコク</t>
    </rPh>
    <rPh sb="248" eb="250">
      <t>ツキスウ</t>
    </rPh>
    <rPh sb="262" eb="263">
      <t>レイ</t>
    </rPh>
    <rPh sb="265" eb="267">
      <t>ホウコク</t>
    </rPh>
    <rPh sb="267" eb="269">
      <t>カノウ</t>
    </rPh>
    <rPh sb="270" eb="272">
      <t>タイショウ</t>
    </rPh>
    <rPh sb="272" eb="274">
      <t>キカン</t>
    </rPh>
    <rPh sb="276" eb="278">
      <t>ヘイセイ</t>
    </rPh>
    <rPh sb="280" eb="281">
      <t>ネン</t>
    </rPh>
    <rPh sb="282" eb="283">
      <t>ガツ</t>
    </rPh>
    <rPh sb="284" eb="285">
      <t>ニチ</t>
    </rPh>
    <rPh sb="286" eb="288">
      <t>ヘイセイ</t>
    </rPh>
    <rPh sb="290" eb="291">
      <t>ネン</t>
    </rPh>
    <rPh sb="293" eb="294">
      <t>ガツ</t>
    </rPh>
    <rPh sb="294" eb="296">
      <t>マツジツ</t>
    </rPh>
    <rPh sb="300" eb="302">
      <t>バアイ</t>
    </rPh>
    <rPh sb="305" eb="307">
      <t>ホウコク</t>
    </rPh>
    <rPh sb="307" eb="309">
      <t>カノウ</t>
    </rPh>
    <rPh sb="310" eb="312">
      <t>タイショウ</t>
    </rPh>
    <rPh sb="312" eb="314">
      <t>キカン</t>
    </rPh>
    <rPh sb="315" eb="318">
      <t>ツキタンイ</t>
    </rPh>
    <phoneticPr fontId="49"/>
  </si>
  <si>
    <t>再編前の対象３区分の稼働病床数から一日平均実働病床数までの減少分に係る支給額</t>
    <rPh sb="0" eb="2">
      <t>サイヘン</t>
    </rPh>
    <rPh sb="4" eb="6">
      <t>タイショウ</t>
    </rPh>
    <rPh sb="7" eb="9">
      <t>クブン</t>
    </rPh>
    <rPh sb="10" eb="12">
      <t>カドウ</t>
    </rPh>
    <rPh sb="12" eb="15">
      <t>ビョウショウスウ</t>
    </rPh>
    <rPh sb="17" eb="19">
      <t>イチニチ</t>
    </rPh>
    <rPh sb="19" eb="21">
      <t>ヘイキン</t>
    </rPh>
    <rPh sb="21" eb="23">
      <t>ジツドウ</t>
    </rPh>
    <rPh sb="23" eb="26">
      <t>ビョウショウスウ</t>
    </rPh>
    <rPh sb="33" eb="34">
      <t>カカ</t>
    </rPh>
    <rPh sb="35" eb="37">
      <t>シキュウ</t>
    </rPh>
    <rPh sb="37" eb="38">
      <t>ガク</t>
    </rPh>
    <phoneticPr fontId="49"/>
  </si>
  <si>
    <t>機能別</t>
    <rPh sb="0" eb="3">
      <t>キノウベツ</t>
    </rPh>
    <phoneticPr fontId="49"/>
  </si>
  <si>
    <t>一日平均実働病床数から再編後の対象３区分の許可病床数までの減少分に係る支給額</t>
    <rPh sb="0" eb="2">
      <t>イチニチ</t>
    </rPh>
    <rPh sb="2" eb="4">
      <t>ヘイキン</t>
    </rPh>
    <rPh sb="4" eb="6">
      <t>ジツドウ</t>
    </rPh>
    <rPh sb="6" eb="9">
      <t>ビョウショウスウ</t>
    </rPh>
    <rPh sb="11" eb="13">
      <t>サイヘン</t>
    </rPh>
    <rPh sb="15" eb="17">
      <t>タイショウ</t>
    </rPh>
    <rPh sb="18" eb="20">
      <t>クブン</t>
    </rPh>
    <rPh sb="21" eb="23">
      <t>キョカ</t>
    </rPh>
    <rPh sb="23" eb="26">
      <t>ビョウショウスウ</t>
    </rPh>
    <rPh sb="33" eb="34">
      <t>カカ</t>
    </rPh>
    <rPh sb="35" eb="37">
      <t>シキュウ</t>
    </rPh>
    <rPh sb="37" eb="38">
      <t>ガク</t>
    </rPh>
    <phoneticPr fontId="49"/>
  </si>
  <si>
    <t>再編後の許可病床数
（＝再編後の稼働病床数）</t>
    <rPh sb="0" eb="2">
      <t>サイヘン</t>
    </rPh>
    <rPh sb="2" eb="3">
      <t>ゴ</t>
    </rPh>
    <rPh sb="4" eb="6">
      <t>キョカ</t>
    </rPh>
    <rPh sb="6" eb="9">
      <t>ビョウショウスウ</t>
    </rPh>
    <rPh sb="12" eb="14">
      <t>サイヘン</t>
    </rPh>
    <rPh sb="16" eb="18">
      <t>カドウ</t>
    </rPh>
    <phoneticPr fontId="49"/>
  </si>
  <si>
    <t>※７　７の①と７の②の値が同じ場合は８の②の入力は不要。</t>
    <rPh sb="11" eb="12">
      <t>アタイ</t>
    </rPh>
    <rPh sb="13" eb="14">
      <t>オナ</t>
    </rPh>
    <rPh sb="15" eb="17">
      <t>バアイ</t>
    </rPh>
    <rPh sb="22" eb="24">
      <t>ニュウリョク</t>
    </rPh>
    <rPh sb="25" eb="27">
      <t>フヨウ</t>
    </rPh>
    <phoneticPr fontId="49"/>
  </si>
  <si>
    <t>I13,I14</t>
  </si>
  <si>
    <t>■病床融通に関する概要</t>
    <rPh sb="1" eb="3">
      <t>ビョウショウ</t>
    </rPh>
    <rPh sb="3" eb="5">
      <t>ユウズウ</t>
    </rPh>
    <rPh sb="6" eb="7">
      <t>カン</t>
    </rPh>
    <rPh sb="9" eb="11">
      <t>ガイヨウ</t>
    </rPh>
    <phoneticPr fontId="49"/>
  </si>
  <si>
    <t>支給済病床数</t>
    <rPh sb="0" eb="2">
      <t>シキュウ</t>
    </rPh>
    <rPh sb="2" eb="3">
      <t>スミ</t>
    </rPh>
    <rPh sb="3" eb="6">
      <t>ビョウショウスウ</t>
    </rPh>
    <phoneticPr fontId="49"/>
  </si>
  <si>
    <t>過去に
令和2年度病床機能再編支援補助金
及び本事業で支給済の病床数</t>
    <rPh sb="0" eb="2">
      <t>カコ</t>
    </rPh>
    <rPh sb="4" eb="6">
      <t>レイワ</t>
    </rPh>
    <rPh sb="7" eb="9">
      <t>ネンド</t>
    </rPh>
    <rPh sb="9" eb="11">
      <t>ビョウショウ</t>
    </rPh>
    <rPh sb="11" eb="13">
      <t>キノウ</t>
    </rPh>
    <rPh sb="13" eb="15">
      <t>サイヘン</t>
    </rPh>
    <rPh sb="15" eb="17">
      <t>シエン</t>
    </rPh>
    <rPh sb="17" eb="20">
      <t>ホジョキン</t>
    </rPh>
    <rPh sb="21" eb="22">
      <t>オヨ</t>
    </rPh>
    <rPh sb="23" eb="24">
      <t>ホン</t>
    </rPh>
    <rPh sb="24" eb="26">
      <t>ジギョウ</t>
    </rPh>
    <rPh sb="27" eb="29">
      <t>シキュウ</t>
    </rPh>
    <rPh sb="29" eb="30">
      <t>スミ</t>
    </rPh>
    <rPh sb="31" eb="34">
      <t>ビョウショウスウ</t>
    </rPh>
    <phoneticPr fontId="49"/>
  </si>
  <si>
    <t>4.うち転換数</t>
    <rPh sb="4" eb="6">
      <t>テンカン</t>
    </rPh>
    <rPh sb="6" eb="7">
      <t>スウ</t>
    </rPh>
    <phoneticPr fontId="49"/>
  </si>
  <si>
    <t>融通数（=最小値）</t>
    <rPh sb="2" eb="3">
      <t>スウ</t>
    </rPh>
    <rPh sb="5" eb="8">
      <t>サイショウチ</t>
    </rPh>
    <phoneticPr fontId="49"/>
  </si>
  <si>
    <t>３のうち同一開設者の・・・の値チェック</t>
    <rPh sb="4" eb="6">
      <t>ドウイツ</t>
    </rPh>
    <rPh sb="6" eb="9">
      <t>カイセツシャ</t>
    </rPh>
    <rPh sb="14" eb="15">
      <t>アタイ</t>
    </rPh>
    <phoneticPr fontId="49"/>
  </si>
  <si>
    <t>病床融通数値ﾁｪｯｸ</t>
    <rPh sb="0" eb="2">
      <t>ビョウショウ</t>
    </rPh>
    <rPh sb="2" eb="4">
      <t>ユウズウ</t>
    </rPh>
    <rPh sb="4" eb="5">
      <t>スウ</t>
    </rPh>
    <phoneticPr fontId="49"/>
  </si>
  <si>
    <t>前3区-後3区</t>
    <rPh sb="0" eb="1">
      <t>マエ</t>
    </rPh>
    <rPh sb="2" eb="3">
      <t>ク</t>
    </rPh>
    <rPh sb="4" eb="5">
      <t>アト</t>
    </rPh>
    <phoneticPr fontId="49"/>
  </si>
  <si>
    <t>融通3区</t>
    <rPh sb="0" eb="2">
      <t>ユウズウ</t>
    </rPh>
    <rPh sb="3" eb="4">
      <t>ク</t>
    </rPh>
    <phoneticPr fontId="49"/>
  </si>
  <si>
    <t>転換可能最大数</t>
    <rPh sb="0" eb="2">
      <t>テンカン</t>
    </rPh>
    <rPh sb="4" eb="6">
      <t>サイダイ</t>
    </rPh>
    <phoneticPr fontId="49"/>
  </si>
  <si>
    <t>他の医療機関との病床融通数
（※４）</t>
    <rPh sb="0" eb="1">
      <t>タ</t>
    </rPh>
    <rPh sb="2" eb="4">
      <t>イリョウ</t>
    </rPh>
    <rPh sb="4" eb="6">
      <t>キカン</t>
    </rPh>
    <rPh sb="8" eb="10">
      <t>ビョウショウ</t>
    </rPh>
    <rPh sb="10" eb="12">
      <t>ユウズウ</t>
    </rPh>
    <rPh sb="12" eb="13">
      <t>スウ</t>
    </rPh>
    <phoneticPr fontId="49"/>
  </si>
  <si>
    <t>うち同一開設者の医療機関との病床融通数</t>
    <rPh sb="2" eb="4">
      <t>ドウイツ</t>
    </rPh>
    <rPh sb="4" eb="6">
      <t>カイセツ</t>
    </rPh>
    <rPh sb="6" eb="7">
      <t>シャ</t>
    </rPh>
    <rPh sb="8" eb="10">
      <t>イリョウ</t>
    </rPh>
    <rPh sb="10" eb="12">
      <t>キカン</t>
    </rPh>
    <rPh sb="14" eb="16">
      <t>ビョウショウ</t>
    </rPh>
    <rPh sb="16" eb="18">
      <t>ユウズウ</t>
    </rPh>
    <rPh sb="18" eb="19">
      <t>スウ</t>
    </rPh>
    <phoneticPr fontId="49"/>
  </si>
  <si>
    <t>※４　病院統合や地域医療連携推進法人の病床融通制度等を活用し、
　　　他の医療機関から病床の融通を受けた場合はマイナス表記、病床を融通した場合はプラス表記とすること。
　　　 また、「（参考）病床融通に関する概要」シートに関連する医療機関の病床数を記載すること。</t>
    <rPh sb="93" eb="95">
      <t>サンコウ</t>
    </rPh>
    <rPh sb="98" eb="100">
      <t>ユウズウ</t>
    </rPh>
    <rPh sb="101" eb="102">
      <t>カン</t>
    </rPh>
    <rPh sb="104" eb="106">
      <t>ガイヨウ</t>
    </rPh>
    <rPh sb="111" eb="113">
      <t>カンレン</t>
    </rPh>
    <rPh sb="115" eb="117">
      <t>イリョウ</t>
    </rPh>
    <rPh sb="117" eb="119">
      <t>キカン</t>
    </rPh>
    <rPh sb="120" eb="122">
      <t>ビョウショウ</t>
    </rPh>
    <rPh sb="122" eb="123">
      <t>スウ</t>
    </rPh>
    <rPh sb="124" eb="126">
      <t>キサイ</t>
    </rPh>
    <phoneticPr fontId="49"/>
  </si>
  <si>
    <t>３区分の減少数</t>
  </si>
  <si>
    <t>対象３区分の許可病床数が病床融通分を除いて対象３区分の稼働病床の10%以上減少しているか</t>
    <rPh sb="0" eb="2">
      <t>タイショウ</t>
    </rPh>
    <rPh sb="3" eb="5">
      <t>クブン</t>
    </rPh>
    <rPh sb="6" eb="8">
      <t>キョカ</t>
    </rPh>
    <rPh sb="8" eb="11">
      <t>ビョウショウスウ</t>
    </rPh>
    <rPh sb="12" eb="14">
      <t>ビョウショウ</t>
    </rPh>
    <rPh sb="14" eb="16">
      <t>ユウズウ</t>
    </rPh>
    <rPh sb="16" eb="17">
      <t>ブン</t>
    </rPh>
    <rPh sb="18" eb="19">
      <t>ノゾ</t>
    </rPh>
    <rPh sb="21" eb="23">
      <t>タイショウ</t>
    </rPh>
    <rPh sb="24" eb="26">
      <t>クブン</t>
    </rPh>
    <rPh sb="27" eb="29">
      <t>カドウ</t>
    </rPh>
    <rPh sb="29" eb="31">
      <t>ビョウショウ</t>
    </rPh>
    <rPh sb="35" eb="37">
      <t>イジョウ</t>
    </rPh>
    <rPh sb="37" eb="39">
      <t>ゲンショウ</t>
    </rPh>
    <phoneticPr fontId="49"/>
  </si>
  <si>
    <t>※病院統合や地域医療連携推進法人の病床融通制度等を活用し、他の医療機関間で病床融通している場合に、その関連する医療機関の病床数を記載すること。</t>
    <rPh sb="1" eb="3">
      <t>ビョウイン</t>
    </rPh>
    <rPh sb="3" eb="5">
      <t>トウゴウ</t>
    </rPh>
    <rPh sb="6" eb="8">
      <t>チイキ</t>
    </rPh>
    <rPh sb="8" eb="10">
      <t>イリョウ</t>
    </rPh>
    <rPh sb="10" eb="12">
      <t>レンケイ</t>
    </rPh>
    <rPh sb="12" eb="14">
      <t>スイシン</t>
    </rPh>
    <rPh sb="14" eb="16">
      <t>ホウジン</t>
    </rPh>
    <rPh sb="17" eb="19">
      <t>ビョウショウ</t>
    </rPh>
    <rPh sb="19" eb="21">
      <t>ユウズウ</t>
    </rPh>
    <rPh sb="21" eb="23">
      <t>セイド</t>
    </rPh>
    <rPh sb="23" eb="24">
      <t>トウ</t>
    </rPh>
    <rPh sb="29" eb="30">
      <t>タ</t>
    </rPh>
    <rPh sb="31" eb="33">
      <t>イリョウ</t>
    </rPh>
    <rPh sb="33" eb="35">
      <t>キカン</t>
    </rPh>
    <rPh sb="35" eb="36">
      <t>カン</t>
    </rPh>
    <rPh sb="37" eb="39">
      <t>ビョウショウ</t>
    </rPh>
    <rPh sb="39" eb="41">
      <t>ユウズウ</t>
    </rPh>
    <rPh sb="45" eb="47">
      <t>バアイ</t>
    </rPh>
    <rPh sb="51" eb="53">
      <t>カンレン</t>
    </rPh>
    <rPh sb="55" eb="57">
      <t>イリョウ</t>
    </rPh>
    <rPh sb="57" eb="59">
      <t>キカン</t>
    </rPh>
    <rPh sb="60" eb="63">
      <t>ビョウショウスウ</t>
    </rPh>
    <rPh sb="64" eb="66">
      <t>キサイビョウイントウゴウチイキイリョウレンケイスイシンホウジンビョウショウユウズウセイドトウカツヨウタイリョウキカンビョウショウユウズウバアイカンレンイリョウキカン</t>
    </rPh>
    <phoneticPr fontId="49"/>
  </si>
  <si>
    <t>←のうち融通数</t>
    <rPh sb="4" eb="6">
      <t>ユウズウ</t>
    </rPh>
    <phoneticPr fontId="49"/>
  </si>
  <si>
    <t>医療機関の名称</t>
    <rPh sb="0" eb="2">
      <t>イリョウ</t>
    </rPh>
    <rPh sb="2" eb="4">
      <t>キカン</t>
    </rPh>
    <rPh sb="5" eb="7">
      <t>メイショウ</t>
    </rPh>
    <phoneticPr fontId="49"/>
  </si>
  <si>
    <t>　単独支援給付金の支給を受けたいので、下記のとおり申請します。
　また、下記３の「支給申請に関する誓約事項」について誓約します。</t>
    <rPh sb="1" eb="3">
      <t>タンドク</t>
    </rPh>
    <rPh sb="3" eb="5">
      <t>シエン</t>
    </rPh>
    <rPh sb="5" eb="8">
      <t>キュウフキン</t>
    </rPh>
    <rPh sb="9" eb="11">
      <t>シキュウ</t>
    </rPh>
    <rPh sb="12" eb="13">
      <t>ウ</t>
    </rPh>
    <rPh sb="19" eb="21">
      <t>カキ</t>
    </rPh>
    <rPh sb="25" eb="27">
      <t>シンセイ</t>
    </rPh>
    <rPh sb="36" eb="38">
      <t>カキ</t>
    </rPh>
    <rPh sb="41" eb="43">
      <t>シキュウ</t>
    </rPh>
    <rPh sb="43" eb="45">
      <t>シンセイ</t>
    </rPh>
    <rPh sb="46" eb="47">
      <t>カン</t>
    </rPh>
    <rPh sb="49" eb="51">
      <t>セイヤク</t>
    </rPh>
    <rPh sb="51" eb="53">
      <t>ジコウ</t>
    </rPh>
    <rPh sb="58" eb="60">
      <t>セイヤク</t>
    </rPh>
    <phoneticPr fontId="49"/>
  </si>
  <si>
    <t xml:space="preserve">
　（１）本給付金に関する報告や調査について、厚生労働省又は都道府県から求められた場合には、これに応じます。
　（２）本給付金の給付後、以下の①から③に該当した場合は、本給付金の全額又は一部を返還します。
　　　①　単独病床機能再編計画に記載の内容について達成が見込めなくなった場合
　　　②　給付金の支給を受けた日から令和９年３月31日までの間に、同一の構想区域に開設する医療機関において
　　　　対象３区分の許可病床数を増加させた場合（ただし、特定の疾患にり患する者が多くなる等の事情により、
　　　　厚生労働大臣及び都道府県知事が特に認める場合に許可病床数を増加させる場合はこの限りではない。）
　　　③　申請内容を偽り、その他不正の手段により給付金の支給を受けたと認める場合
　</t>
    <rPh sb="5" eb="7">
      <t>ホンキュウ</t>
    </rPh>
    <rPh sb="23" eb="25">
      <t>コウセイ</t>
    </rPh>
    <rPh sb="25" eb="28">
      <t>ロウドウショウ</t>
    </rPh>
    <rPh sb="28" eb="29">
      <t>マタ</t>
    </rPh>
    <rPh sb="30" eb="34">
      <t>トドウフケン</t>
    </rPh>
    <rPh sb="36" eb="37">
      <t>モト</t>
    </rPh>
    <rPh sb="41" eb="43">
      <t>バアイ</t>
    </rPh>
    <rPh sb="49" eb="50">
      <t>オウ</t>
    </rPh>
    <rPh sb="66" eb="67">
      <t>ゴ</t>
    </rPh>
    <rPh sb="68" eb="70">
      <t>イカ</t>
    </rPh>
    <rPh sb="76" eb="78">
      <t>ガイトウ</t>
    </rPh>
    <rPh sb="80" eb="82">
      <t>バアイ</t>
    </rPh>
    <rPh sb="84" eb="85">
      <t>ホン</t>
    </rPh>
    <rPh sb="85" eb="88">
      <t>キュウフキン</t>
    </rPh>
    <rPh sb="89" eb="91">
      <t>ゼンガク</t>
    </rPh>
    <rPh sb="91" eb="92">
      <t>マタ</t>
    </rPh>
    <rPh sb="93" eb="95">
      <t>イチブ</t>
    </rPh>
    <rPh sb="96" eb="98">
      <t>ヘンカン</t>
    </rPh>
    <rPh sb="200" eb="202">
      <t>タイショウ</t>
    </rPh>
    <rPh sb="203" eb="205">
      <t>クブン</t>
    </rPh>
    <phoneticPr fontId="49"/>
  </si>
</sst>
</file>

<file path=xl/styles.xml><?xml version="1.0" encoding="utf-8"?>
<styleSheet xmlns="http://schemas.openxmlformats.org/spreadsheetml/2006/main" xmlns:r="http://schemas.openxmlformats.org/officeDocument/2006/relationships" xmlns:mc="http://schemas.openxmlformats.org/markup-compatibility/2006">
  <numFmts count="12">
    <numFmt numFmtId="176" formatCode="#,##0;\-#,##0;\-"/>
    <numFmt numFmtId="177" formatCode="#,##0;\-#,##0;&quot;-&quot;"/>
    <numFmt numFmtId="178" formatCode="0.00_)"/>
    <numFmt numFmtId="179" formatCode="&quot;¥&quot;#,##0.\-;&quot;¥&quot;\-#,##0.\-"/>
    <numFmt numFmtId="180" formatCode="&quot;¥&quot;#,##0.00;[Red]\-&quot;¥&quot;#,##0.00"/>
    <numFmt numFmtId="181" formatCode="&quot;¥&quot;#,##0;[Red]\-&quot;¥&quot;#,##0"/>
    <numFmt numFmtId="182" formatCode="&quot;¥&quot;#,##0_);[Red]\(&quot;¥&quot;#,##0\)"/>
    <numFmt numFmtId="183" formatCode="#,##0;&quot;▲ &quot;#,##0"/>
    <numFmt numFmtId="184" formatCode="\(#,##0\);&quot;(▲ &quot;#,##0\)"/>
    <numFmt numFmtId="185" formatCode="0.0%"/>
    <numFmt numFmtId="186" formatCode="#,##0.0_ "/>
    <numFmt numFmtId="187" formatCode="0%&quot;以&quot;&quot;上&quot;"/>
  </numFmts>
  <fonts count="71">
    <font>
      <sz val="11"/>
      <color theme="1"/>
      <name val="ＭＳ Ｐゴシック"/>
      <family val="3"/>
      <scheme val="minor"/>
    </font>
    <font>
      <sz val="10"/>
      <color auto="1"/>
      <name val="Helv"/>
      <family val="2"/>
    </font>
    <font>
      <sz val="11"/>
      <color indexed="8"/>
      <name val="ＭＳ Ｐゴシック"/>
      <family val="3"/>
    </font>
    <font>
      <sz val="10"/>
      <color indexed="8"/>
      <name val="ＭＳ Ｐゴシック"/>
      <family val="3"/>
    </font>
    <font>
      <sz val="11"/>
      <color indexed="9"/>
      <name val="ＭＳ Ｐゴシック"/>
      <family val="3"/>
    </font>
    <font>
      <sz val="10"/>
      <color indexed="9"/>
      <name val="ＭＳ Ｐゴシック"/>
      <family val="3"/>
    </font>
    <font>
      <sz val="10"/>
      <color indexed="8"/>
      <name val="Arial"/>
      <family val="2"/>
    </font>
    <font>
      <sz val="8"/>
      <color auto="1"/>
      <name val="Arial"/>
      <family val="2"/>
    </font>
    <font>
      <b/>
      <sz val="12"/>
      <color auto="1"/>
      <name val="Arial"/>
      <family val="2"/>
    </font>
    <font>
      <sz val="10"/>
      <color auto="1"/>
      <name val="ＭＳ ゴシック"/>
      <family val="3"/>
    </font>
    <font>
      <b/>
      <i/>
      <sz val="16"/>
      <color auto="1"/>
      <name val="Helv"/>
      <family val="2"/>
    </font>
    <font>
      <sz val="10"/>
      <color auto="1"/>
      <name val="Arial"/>
      <family val="2"/>
    </font>
    <font>
      <sz val="11"/>
      <color indexed="60"/>
      <name val="ＭＳ Ｐゴシック"/>
      <family val="3"/>
    </font>
    <font>
      <sz val="10"/>
      <color indexed="60"/>
      <name val="ＭＳ Ｐゴシック"/>
      <family val="3"/>
    </font>
    <font>
      <sz val="10"/>
      <color auto="1"/>
      <name val="ＭＳ Ｐゴシック"/>
      <family val="3"/>
    </font>
    <font>
      <b/>
      <sz val="18"/>
      <color indexed="56"/>
      <name val="ＭＳ Ｐゴシック"/>
      <family val="3"/>
    </font>
    <font>
      <b/>
      <sz val="11"/>
      <color indexed="9"/>
      <name val="ＭＳ Ｐゴシック"/>
      <family val="3"/>
    </font>
    <font>
      <b/>
      <sz val="10"/>
      <color indexed="9"/>
      <name val="ＭＳ Ｐゴシック"/>
      <family val="3"/>
    </font>
    <font>
      <u/>
      <sz val="8.8000000000000007"/>
      <color indexed="12"/>
      <name val="ＭＳ Ｐゴシック"/>
      <family val="3"/>
    </font>
    <font>
      <sz val="11"/>
      <color auto="1"/>
      <name val="ＭＳ Ｐゴシック"/>
      <family val="3"/>
    </font>
    <font>
      <sz val="9"/>
      <color auto="1"/>
      <name val="ＭＳ Ｐゴシック"/>
      <family val="3"/>
    </font>
    <font>
      <sz val="12"/>
      <color auto="1"/>
      <name val="ＭＳ ゴシック"/>
      <family val="3"/>
    </font>
    <font>
      <sz val="11"/>
      <color indexed="52"/>
      <name val="ＭＳ Ｐゴシック"/>
      <family val="3"/>
    </font>
    <font>
      <sz val="10"/>
      <color indexed="52"/>
      <name val="ＭＳ Ｐゴシック"/>
      <family val="3"/>
    </font>
    <font>
      <sz val="11"/>
      <color indexed="62"/>
      <name val="ＭＳ Ｐゴシック"/>
      <family val="3"/>
    </font>
    <font>
      <sz val="10"/>
      <color indexed="62"/>
      <name val="ＭＳ Ｐゴシック"/>
      <family val="3"/>
    </font>
    <font>
      <b/>
      <sz val="11"/>
      <color indexed="63"/>
      <name val="ＭＳ Ｐゴシック"/>
      <family val="3"/>
    </font>
    <font>
      <b/>
      <sz val="10"/>
      <color indexed="63"/>
      <name val="ＭＳ Ｐゴシック"/>
      <family val="3"/>
    </font>
    <font>
      <sz val="11"/>
      <color indexed="20"/>
      <name val="ＭＳ Ｐゴシック"/>
      <family val="3"/>
    </font>
    <font>
      <sz val="10"/>
      <color indexed="20"/>
      <name val="ＭＳ Ｐゴシック"/>
      <family val="3"/>
    </font>
    <font>
      <sz val="11"/>
      <color auto="1"/>
      <name val="ＭＳ 明朝"/>
      <family val="1"/>
    </font>
    <font>
      <sz val="11"/>
      <color theme="1"/>
      <name val="ＭＳ Ｐゴシック"/>
      <family val="3"/>
      <scheme val="minor"/>
    </font>
    <font>
      <sz val="10"/>
      <color auto="1"/>
      <name val="ＭＳ 明朝"/>
      <family val="1"/>
    </font>
    <font>
      <sz val="8"/>
      <color auto="1"/>
      <name val="ＭＳ 明朝"/>
      <family val="1"/>
    </font>
    <font>
      <sz val="11"/>
      <color auto="1"/>
      <name val="・団"/>
      <family val="1"/>
    </font>
    <font>
      <sz val="11"/>
      <color indexed="17"/>
      <name val="ＭＳ Ｐゴシック"/>
      <family val="3"/>
    </font>
    <font>
      <sz val="10"/>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b/>
      <sz val="10"/>
      <color indexed="52"/>
      <name val="ＭＳ Ｐゴシック"/>
      <family val="3"/>
    </font>
    <font>
      <i/>
      <sz val="11"/>
      <color indexed="23"/>
      <name val="ＭＳ Ｐゴシック"/>
      <family val="3"/>
    </font>
    <font>
      <i/>
      <sz val="10"/>
      <color indexed="23"/>
      <name val="ＭＳ Ｐゴシック"/>
      <family val="3"/>
    </font>
    <font>
      <sz val="11"/>
      <color indexed="10"/>
      <name val="ＭＳ Ｐゴシック"/>
      <family val="3"/>
    </font>
    <font>
      <sz val="10"/>
      <color indexed="10"/>
      <name val="ＭＳ Ｐゴシック"/>
      <family val="3"/>
    </font>
    <font>
      <b/>
      <sz val="11"/>
      <color indexed="8"/>
      <name val="ＭＳ Ｐゴシック"/>
      <family val="3"/>
    </font>
    <font>
      <b/>
      <sz val="10"/>
      <color indexed="8"/>
      <name val="ＭＳ Ｐゴシック"/>
      <family val="3"/>
    </font>
    <font>
      <sz val="11"/>
      <color auto="1"/>
      <name val="ＭＳ Ｐ明朝"/>
      <family val="1"/>
    </font>
    <font>
      <sz val="6"/>
      <color auto="1"/>
      <name val="ＭＳ Ｐゴシック"/>
      <family val="3"/>
      <scheme val="minor"/>
    </font>
    <font>
      <sz val="11"/>
      <color auto="1"/>
      <name val="メイリオ"/>
      <family val="3"/>
    </font>
    <font>
      <b/>
      <sz val="16"/>
      <color auto="1"/>
      <name val="メイリオ"/>
      <family val="3"/>
    </font>
    <font>
      <sz val="9"/>
      <color auto="1"/>
      <name val="メイリオ"/>
      <family val="3"/>
    </font>
    <font>
      <sz val="10"/>
      <color auto="1"/>
      <name val="メイリオ"/>
      <family val="3"/>
    </font>
    <font>
      <sz val="8"/>
      <color auto="1"/>
      <name val="メイリオ"/>
      <family val="3"/>
    </font>
    <font>
      <sz val="11"/>
      <color theme="1"/>
      <name val="メイリオ"/>
      <family val="3"/>
    </font>
    <font>
      <sz val="10"/>
      <color theme="1"/>
      <name val="メイリオ"/>
      <family val="3"/>
    </font>
    <font>
      <sz val="12"/>
      <color auto="1"/>
      <name val="メイリオ"/>
      <family val="3"/>
    </font>
    <font>
      <b/>
      <sz val="12"/>
      <color auto="1"/>
      <name val="メイリオ"/>
      <family val="3"/>
    </font>
    <font>
      <sz val="7"/>
      <color auto="1"/>
      <name val="メイリオ"/>
      <family val="3"/>
    </font>
    <font>
      <sz val="11"/>
      <color indexed="8"/>
      <name val="メイリオ"/>
      <family val="3"/>
    </font>
    <font>
      <sz val="8.5"/>
      <color auto="1"/>
      <name val="メイリオ"/>
      <family val="3"/>
    </font>
    <font>
      <sz val="16"/>
      <color auto="1"/>
      <name val="メイリオ"/>
      <family val="3"/>
    </font>
    <font>
      <sz val="14"/>
      <color auto="1"/>
      <name val="メイリオ"/>
      <family val="3"/>
    </font>
    <font>
      <sz val="9.5"/>
      <color auto="1"/>
      <name val="メイリオ"/>
      <family val="3"/>
    </font>
    <font>
      <b/>
      <sz val="10"/>
      <color theme="0"/>
      <name val="メイリオ"/>
      <family val="3"/>
    </font>
    <font>
      <sz val="11"/>
      <color theme="0"/>
      <name val="メイリオ"/>
      <family val="3"/>
    </font>
    <font>
      <sz val="14"/>
      <color theme="1"/>
      <name val="メイリオ"/>
      <family val="3"/>
    </font>
    <font>
      <sz val="10"/>
      <color theme="1"/>
      <name val="ＭＳ Ｐゴシック"/>
      <family val="2"/>
      <scheme val="minor"/>
    </font>
    <font>
      <sz val="12"/>
      <color theme="1"/>
      <name val="メイリオ"/>
      <family val="3"/>
    </font>
    <font>
      <sz val="8"/>
      <color theme="1"/>
      <name val="ＭＳ Ｐゴシック"/>
      <family val="2"/>
      <scheme val="minor"/>
    </font>
  </fonts>
  <fills count="53">
    <fill>
      <patternFill patternType="none"/>
    </fill>
    <fill>
      <patternFill patternType="gray125"/>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bgColor indexed="22"/>
      </patternFill>
    </fill>
    <fill>
      <patternFill patternType="solid">
        <fgColor indexed="47"/>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29"/>
      </patternFill>
    </fill>
    <fill>
      <patternFill patternType="solid">
        <fgColor indexed="11"/>
        <bgColor indexed="49"/>
      </patternFill>
    </fill>
    <fill>
      <patternFill patternType="solid">
        <fgColor indexed="11"/>
      </patternFill>
    </fill>
    <fill>
      <patternFill patternType="solid">
        <fgColor indexed="51"/>
        <bgColor indexed="13"/>
      </patternFill>
    </fill>
    <fill>
      <patternFill patternType="solid">
        <fgColor indexed="51"/>
      </patternFill>
    </fill>
    <fill>
      <patternFill patternType="solid">
        <fgColor indexed="30"/>
        <bgColor indexed="21"/>
      </patternFill>
    </fill>
    <fill>
      <patternFill patternType="solid">
        <fgColor indexed="30"/>
      </patternFill>
    </fill>
    <fill>
      <patternFill patternType="solid">
        <fgColor indexed="20"/>
        <bgColor indexed="36"/>
      </patternFill>
    </fill>
    <fill>
      <patternFill patternType="solid">
        <fgColor indexed="36"/>
      </patternFill>
    </fill>
    <fill>
      <patternFill patternType="solid">
        <fgColor indexed="49"/>
        <bgColor indexed="40"/>
      </patternFill>
    </fill>
    <fill>
      <patternFill patternType="solid">
        <fgColor indexed="49"/>
      </patternFill>
    </fill>
    <fill>
      <patternFill patternType="solid">
        <fgColor indexed="52"/>
        <bgColor indexed="51"/>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43"/>
        <bgColor indexed="26"/>
      </patternFill>
    </fill>
    <fill>
      <patternFill patternType="solid">
        <fgColor indexed="43"/>
      </patternFill>
    </fill>
    <fill>
      <patternFill patternType="solid">
        <fgColor indexed="62"/>
        <bgColor indexed="56"/>
      </patternFill>
    </fill>
    <fill>
      <patternFill patternType="solid">
        <fgColor indexed="62"/>
      </patternFill>
    </fill>
    <fill>
      <patternFill patternType="solid">
        <fgColor indexed="10"/>
        <bgColor indexed="60"/>
      </patternFill>
    </fill>
    <fill>
      <patternFill patternType="solid">
        <fgColor indexed="10"/>
      </patternFill>
    </fill>
    <fill>
      <patternFill patternType="solid">
        <fgColor indexed="57"/>
        <bgColor indexed="21"/>
      </patternFill>
    </fill>
    <fill>
      <patternFill patternType="solid">
        <fgColor indexed="57"/>
      </patternFill>
    </fill>
    <fill>
      <patternFill patternType="solid">
        <fgColor indexed="53"/>
        <bgColor indexed="52"/>
      </patternFill>
    </fill>
    <fill>
      <patternFill patternType="solid">
        <fgColor indexed="53"/>
      </patternFill>
    </fill>
    <fill>
      <patternFill patternType="solid">
        <fgColor indexed="55"/>
        <bgColor indexed="23"/>
      </patternFill>
    </fill>
    <fill>
      <patternFill patternType="solid">
        <fgColor indexed="55"/>
      </patternFill>
    </fill>
    <fill>
      <patternFill patternType="solid">
        <fgColor indexed="26"/>
        <bgColor indexed="9"/>
      </patternFill>
    </fill>
    <fill>
      <patternFill patternType="solid">
        <fgColor indexed="26"/>
      </patternFill>
    </fill>
    <fill>
      <patternFill patternType="solid">
        <fgColor indexed="22"/>
        <bgColor indexed="31"/>
      </patternFill>
    </fill>
    <fill>
      <patternFill patternType="solid">
        <fgColor indexed="22"/>
      </patternFill>
    </fill>
    <fill>
      <patternFill patternType="solid">
        <fgColor theme="8" tint="0.8"/>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153">
    <border>
      <left/>
      <right/>
      <top/>
      <bottom/>
      <diagonal/>
    </border>
    <border>
      <left/>
      <right/>
      <top style="medium">
        <color indexed="8"/>
      </top>
      <bottom style="medium">
        <color indexed="8"/>
      </bottom>
      <diagonal/>
    </border>
    <border>
      <left/>
      <right/>
      <top style="medium">
        <color indexed="64"/>
      </top>
      <bottom style="medium">
        <color indexed="64"/>
      </bottom>
      <diagonal/>
    </border>
    <border>
      <left/>
      <right/>
      <top style="thin">
        <color indexed="8"/>
      </top>
      <bottom style="thin">
        <color indexed="8"/>
      </bottom>
      <diagonal/>
    </border>
    <border>
      <left/>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hair">
        <color indexed="8"/>
      </bottom>
      <diagonal/>
    </border>
    <border>
      <left/>
      <right/>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top style="double">
        <color indexed="64"/>
      </top>
      <bottom style="thin">
        <color indexed="64"/>
      </bottom>
      <diagonal/>
    </border>
    <border>
      <left style="thin">
        <color indexed="64"/>
      </left>
      <right style="medium">
        <color auto="1"/>
      </right>
      <top style="thin">
        <color indexed="64"/>
      </top>
      <bottom/>
      <diagonal/>
    </border>
    <border>
      <left style="thin">
        <color indexed="64"/>
      </left>
      <right style="medium">
        <color indexed="64"/>
      </right>
      <top/>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medium">
        <color indexed="64"/>
      </bottom>
      <diagonal/>
    </border>
    <border>
      <left/>
      <right/>
      <top style="thin">
        <color indexed="64"/>
      </top>
      <bottom style="hair">
        <color indexed="64"/>
      </bottom>
      <diagonal/>
    </border>
    <border>
      <left/>
      <right/>
      <top style="hair">
        <color indexed="64"/>
      </top>
      <bottom/>
      <diagonal/>
    </border>
    <border>
      <left/>
      <right/>
      <top style="double">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style="double">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auto="1"/>
      </left>
      <right/>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hair">
        <color indexed="64"/>
      </right>
      <top style="thin">
        <color indexed="64"/>
      </top>
      <bottom/>
      <diagonal/>
    </border>
    <border>
      <left style="medium">
        <color indexed="64"/>
      </left>
      <right style="hair">
        <color indexed="64"/>
      </right>
      <top/>
      <bottom style="medium">
        <color indexed="64"/>
      </bottom>
      <diagonal/>
    </border>
    <border>
      <left style="medium">
        <color indexed="64"/>
      </left>
      <right/>
      <top style="thin">
        <color indexed="64"/>
      </top>
      <bottom style="hair">
        <color indexed="64"/>
      </bottom>
      <diagonal/>
    </border>
    <border>
      <left style="medium">
        <color indexed="64"/>
      </left>
      <right/>
      <top/>
      <bottom style="medium">
        <color indexed="64"/>
      </bottom>
      <diagonal/>
    </border>
    <border>
      <left/>
      <right style="medium">
        <color auto="1"/>
      </right>
      <top style="medium">
        <color auto="1"/>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medium">
        <color auto="1"/>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medium">
        <color auto="1"/>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auto="1"/>
      </bottom>
      <diagonal/>
    </border>
    <border>
      <left/>
      <right/>
      <top style="medium">
        <color auto="1"/>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auto="1"/>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hair">
        <color indexed="64"/>
      </left>
      <right/>
      <top style="hair">
        <color indexed="64"/>
      </top>
      <bottom style="thin">
        <color indexed="64"/>
      </bottom>
      <diagonal/>
    </border>
    <border>
      <left/>
      <right style="medium">
        <color indexed="64"/>
      </right>
      <top style="medium">
        <color indexed="64"/>
      </top>
      <bottom/>
      <diagonal/>
    </border>
    <border diagonalUp="1">
      <left style="medium">
        <color indexed="64"/>
      </left>
      <right style="thin">
        <color indexed="64"/>
      </right>
      <top style="thin">
        <color indexed="64"/>
      </top>
      <bottom style="hair">
        <color indexed="64"/>
      </bottom>
      <diagonal style="thin">
        <color indexed="64"/>
      </diagonal>
    </border>
    <border diagonalUp="1">
      <left/>
      <right style="thin">
        <color indexed="64"/>
      </right>
      <top style="hair">
        <color indexed="64"/>
      </top>
      <bottom style="thin">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
      <left style="hair">
        <color auto="1"/>
      </left>
      <right style="hair">
        <color auto="1"/>
      </right>
      <top style="hair">
        <color auto="1"/>
      </top>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top style="double">
        <color indexed="64"/>
      </top>
      <bottom style="thin">
        <color indexed="64"/>
      </bottom>
      <diagonal/>
    </border>
  </borders>
  <cellStyleXfs count="350">
    <xf numFmtId="0" fontId="0" fillId="0" borderId="0">
      <alignment vertical="center"/>
    </xf>
    <xf numFmtId="0" fontId="1" fillId="0" borderId="0"/>
    <xf numFmtId="0" fontId="2" fillId="2" borderId="0" applyNumberFormat="0" applyBorder="0" applyProtection="0">
      <alignment vertical="center"/>
    </xf>
    <xf numFmtId="0" fontId="2" fillId="3" borderId="0" applyNumberFormat="0" applyBorder="0" applyAlignment="0" applyProtection="0">
      <alignment vertical="center"/>
    </xf>
    <xf numFmtId="0" fontId="3" fillId="3" borderId="0" applyNumberFormat="0" applyBorder="0" applyAlignment="0" applyProtection="0">
      <alignment vertical="center"/>
    </xf>
    <xf numFmtId="0" fontId="2" fillId="4" borderId="0" applyNumberFormat="0" applyBorder="0" applyProtection="0">
      <alignment vertical="center"/>
    </xf>
    <xf numFmtId="0" fontId="2" fillId="5" borderId="0" applyNumberFormat="0" applyBorder="0" applyAlignment="0" applyProtection="0">
      <alignment vertical="center"/>
    </xf>
    <xf numFmtId="0" fontId="3" fillId="5" borderId="0" applyNumberFormat="0" applyBorder="0" applyAlignment="0" applyProtection="0">
      <alignment vertical="center"/>
    </xf>
    <xf numFmtId="0" fontId="2" fillId="6" borderId="0" applyNumberFormat="0" applyBorder="0" applyProtection="0">
      <alignment vertical="center"/>
    </xf>
    <xf numFmtId="0" fontId="2" fillId="7" borderId="0" applyNumberFormat="0" applyBorder="0" applyAlignment="0" applyProtection="0">
      <alignment vertical="center"/>
    </xf>
    <xf numFmtId="0" fontId="3" fillId="7" borderId="0" applyNumberFormat="0" applyBorder="0" applyAlignment="0" applyProtection="0">
      <alignment vertical="center"/>
    </xf>
    <xf numFmtId="0" fontId="2" fillId="8" borderId="0" applyNumberFormat="0" applyBorder="0" applyProtection="0">
      <alignment vertical="center"/>
    </xf>
    <xf numFmtId="0" fontId="2" fillId="9" borderId="0" applyNumberFormat="0" applyBorder="0" applyAlignment="0" applyProtection="0">
      <alignment vertical="center"/>
    </xf>
    <xf numFmtId="0" fontId="3" fillId="9" borderId="0" applyNumberFormat="0" applyBorder="0" applyAlignment="0" applyProtection="0">
      <alignment vertical="center"/>
    </xf>
    <xf numFmtId="0" fontId="2" fillId="10" borderId="0" applyNumberFormat="0" applyBorder="0" applyProtection="0">
      <alignment vertical="center"/>
    </xf>
    <xf numFmtId="0" fontId="3" fillId="11" borderId="0" applyNumberFormat="0" applyBorder="0" applyAlignment="0" applyProtection="0">
      <alignment vertical="center"/>
    </xf>
    <xf numFmtId="0" fontId="2" fillId="12" borderId="0" applyNumberFormat="0" applyBorder="0" applyProtection="0">
      <alignment vertical="center"/>
    </xf>
    <xf numFmtId="0" fontId="2" fillId="13" borderId="0" applyNumberFormat="0" applyBorder="0" applyAlignment="0" applyProtection="0">
      <alignment vertical="center"/>
    </xf>
    <xf numFmtId="0" fontId="3" fillId="13" borderId="0" applyNumberFormat="0" applyBorder="0" applyAlignment="0" applyProtection="0">
      <alignment vertical="center"/>
    </xf>
    <xf numFmtId="0" fontId="2" fillId="14" borderId="0" applyNumberFormat="0" applyBorder="0" applyProtection="0">
      <alignment vertical="center"/>
    </xf>
    <xf numFmtId="0" fontId="2" fillId="15" borderId="0" applyNumberFormat="0" applyBorder="0" applyAlignment="0" applyProtection="0">
      <alignment vertical="center"/>
    </xf>
    <xf numFmtId="0" fontId="3" fillId="15" borderId="0" applyNumberFormat="0" applyBorder="0" applyAlignment="0" applyProtection="0">
      <alignment vertical="center"/>
    </xf>
    <xf numFmtId="0" fontId="2" fillId="16" borderId="0" applyNumberFormat="0" applyBorder="0" applyProtection="0">
      <alignment vertical="center"/>
    </xf>
    <xf numFmtId="0" fontId="3" fillId="17" borderId="0" applyNumberFormat="0" applyBorder="0" applyAlignment="0" applyProtection="0">
      <alignment vertical="center"/>
    </xf>
    <xf numFmtId="0" fontId="2" fillId="18" borderId="0" applyNumberFormat="0" applyBorder="0" applyProtection="0">
      <alignment vertical="center"/>
    </xf>
    <xf numFmtId="0" fontId="2" fillId="19" borderId="0" applyNumberFormat="0" applyBorder="0" applyAlignment="0" applyProtection="0">
      <alignment vertical="center"/>
    </xf>
    <xf numFmtId="0" fontId="3" fillId="19" borderId="0" applyNumberFormat="0" applyBorder="0" applyAlignment="0" applyProtection="0">
      <alignment vertical="center"/>
    </xf>
    <xf numFmtId="0" fontId="2" fillId="8" borderId="0" applyNumberFormat="0" applyBorder="0" applyProtection="0">
      <alignment vertical="center"/>
    </xf>
    <xf numFmtId="0" fontId="2" fillId="9" borderId="0" applyNumberFormat="0" applyBorder="0" applyAlignment="0" applyProtection="0">
      <alignment vertical="center"/>
    </xf>
    <xf numFmtId="0" fontId="3" fillId="9" borderId="0" applyNumberFormat="0" applyBorder="0" applyAlignment="0" applyProtection="0">
      <alignment vertical="center"/>
    </xf>
    <xf numFmtId="0" fontId="2" fillId="14" borderId="0" applyNumberFormat="0" applyBorder="0" applyProtection="0">
      <alignment vertical="center"/>
    </xf>
    <xf numFmtId="0" fontId="3" fillId="15" borderId="0" applyNumberFormat="0" applyBorder="0" applyAlignment="0" applyProtection="0">
      <alignment vertical="center"/>
    </xf>
    <xf numFmtId="0" fontId="2" fillId="20" borderId="0" applyNumberFormat="0" applyBorder="0" applyProtection="0">
      <alignment vertical="center"/>
    </xf>
    <xf numFmtId="0" fontId="2" fillId="21" borderId="0" applyNumberFormat="0" applyBorder="0" applyAlignment="0" applyProtection="0">
      <alignment vertical="center"/>
    </xf>
    <xf numFmtId="0" fontId="3" fillId="21" borderId="0" applyNumberFormat="0" applyBorder="0" applyAlignment="0" applyProtection="0">
      <alignment vertical="center"/>
    </xf>
    <xf numFmtId="0" fontId="4" fillId="22" borderId="0" applyNumberFormat="0" applyBorder="0" applyProtection="0">
      <alignment vertical="center"/>
    </xf>
    <xf numFmtId="0" fontId="4" fillId="23" borderId="0" applyNumberFormat="0" applyBorder="0" applyAlignment="0" applyProtection="0">
      <alignment vertical="center"/>
    </xf>
    <xf numFmtId="0" fontId="5" fillId="23" borderId="0" applyNumberFormat="0" applyBorder="0" applyAlignment="0" applyProtection="0">
      <alignment vertical="center"/>
    </xf>
    <xf numFmtId="0" fontId="4" fillId="16" borderId="0" applyNumberFormat="0" applyBorder="0" applyProtection="0">
      <alignment vertical="center"/>
    </xf>
    <xf numFmtId="0" fontId="5" fillId="17" borderId="0" applyNumberFormat="0" applyBorder="0" applyAlignment="0" applyProtection="0">
      <alignment vertical="center"/>
    </xf>
    <xf numFmtId="0" fontId="4" fillId="18" borderId="0" applyNumberFormat="0" applyBorder="0" applyProtection="0">
      <alignment vertical="center"/>
    </xf>
    <xf numFmtId="0" fontId="4" fillId="19" borderId="0" applyNumberFormat="0" applyBorder="0" applyAlignment="0" applyProtection="0">
      <alignment vertical="center"/>
    </xf>
    <xf numFmtId="0" fontId="5" fillId="19" borderId="0" applyNumberFormat="0" applyBorder="0" applyAlignment="0" applyProtection="0">
      <alignment vertical="center"/>
    </xf>
    <xf numFmtId="0" fontId="4" fillId="24" borderId="0" applyNumberFormat="0" applyBorder="0" applyProtection="0">
      <alignment vertical="center"/>
    </xf>
    <xf numFmtId="0" fontId="4" fillId="25" borderId="0" applyNumberFormat="0" applyBorder="0" applyAlignment="0" applyProtection="0">
      <alignment vertical="center"/>
    </xf>
    <xf numFmtId="0" fontId="5" fillId="25" borderId="0" applyNumberFormat="0" applyBorder="0" applyAlignment="0" applyProtection="0">
      <alignment vertical="center"/>
    </xf>
    <xf numFmtId="0" fontId="4" fillId="26" borderId="0" applyNumberFormat="0" applyBorder="0" applyProtection="0">
      <alignment vertical="center"/>
    </xf>
    <xf numFmtId="0" fontId="5" fillId="27" borderId="0" applyNumberFormat="0" applyBorder="0" applyAlignment="0" applyProtection="0">
      <alignment vertical="center"/>
    </xf>
    <xf numFmtId="0" fontId="4" fillId="28" borderId="0" applyNumberFormat="0" applyBorder="0" applyProtection="0">
      <alignment vertical="center"/>
    </xf>
    <xf numFmtId="0" fontId="4" fillId="29" borderId="0" applyNumberFormat="0" applyBorder="0" applyAlignment="0" applyProtection="0">
      <alignment vertical="center"/>
    </xf>
    <xf numFmtId="0" fontId="5" fillId="29" borderId="0" applyNumberFormat="0" applyBorder="0" applyAlignment="0" applyProtection="0">
      <alignment vertical="center"/>
    </xf>
    <xf numFmtId="176" fontId="6" fillId="0" borderId="0" applyFill="0" applyBorder="0">
      <alignment vertical="center"/>
    </xf>
    <xf numFmtId="176" fontId="6" fillId="0" borderId="0" applyFill="0" applyBorder="0">
      <alignment vertical="center"/>
    </xf>
    <xf numFmtId="177" fontId="6" fillId="0" borderId="0" applyFill="0" applyBorder="0" applyAlignment="0">
      <alignment vertical="center"/>
    </xf>
    <xf numFmtId="0" fontId="2" fillId="0" borderId="0">
      <alignment vertical="center"/>
    </xf>
    <xf numFmtId="38" fontId="7" fillId="30" borderId="0" applyNumberFormat="0" applyBorder="0" applyAlignment="0" applyProtection="0">
      <alignment vertical="center"/>
    </xf>
    <xf numFmtId="0" fontId="8" fillId="0" borderId="1" applyNumberFormat="0" applyProtection="0">
      <alignment vertical="center"/>
    </xf>
    <xf numFmtId="0" fontId="8" fillId="0" borderId="1" applyNumberFormat="0" applyProtection="0">
      <alignment vertical="center"/>
    </xf>
    <xf numFmtId="0" fontId="8" fillId="0" borderId="2" applyNumberFormat="0" applyAlignment="0" applyProtection="0">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4">
      <alignment horizontal="left" vertical="center"/>
    </xf>
    <xf numFmtId="0" fontId="8" fillId="0" borderId="5">
      <alignment horizontal="left" vertical="center"/>
    </xf>
    <xf numFmtId="0" fontId="8" fillId="0" borderId="4">
      <alignment horizontal="left" vertical="center"/>
    </xf>
    <xf numFmtId="0" fontId="8" fillId="0" borderId="4">
      <alignment horizontal="left" vertical="center"/>
    </xf>
    <xf numFmtId="0" fontId="8" fillId="0" borderId="4">
      <alignment horizontal="left" vertical="center"/>
    </xf>
    <xf numFmtId="0" fontId="8" fillId="0" borderId="4">
      <alignment horizontal="left" vertical="center"/>
    </xf>
    <xf numFmtId="0" fontId="8" fillId="0" borderId="4">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9" fillId="0" borderId="0" applyBorder="0"/>
    <xf numFmtId="10" fontId="7" fillId="31" borderId="6" applyNumberFormat="0" applyBorder="0" applyAlignment="0" applyProtection="0">
      <alignment vertical="center"/>
    </xf>
    <xf numFmtId="0" fontId="9" fillId="0" borderId="0"/>
    <xf numFmtId="178" fontId="10" fillId="0" borderId="0"/>
    <xf numFmtId="0" fontId="11" fillId="0" borderId="0"/>
    <xf numFmtId="10" fontId="11" fillId="0" borderId="0" applyFont="0" applyFill="0" applyBorder="0" applyAlignment="0" applyProtection="0">
      <alignment vertical="center"/>
    </xf>
    <xf numFmtId="0" fontId="12" fillId="32" borderId="0" applyNumberFormat="0" applyBorder="0" applyProtection="0">
      <alignment vertical="center"/>
    </xf>
    <xf numFmtId="0" fontId="13" fillId="33" borderId="0" applyNumberFormat="0" applyBorder="0" applyAlignment="0" applyProtection="0">
      <alignment vertical="center"/>
    </xf>
    <xf numFmtId="0" fontId="4" fillId="34" borderId="0" applyNumberFormat="0" applyBorder="0" applyProtection="0">
      <alignment vertical="center"/>
    </xf>
    <xf numFmtId="0" fontId="4" fillId="35" borderId="0" applyNumberFormat="0" applyBorder="0" applyAlignment="0" applyProtection="0">
      <alignment vertical="center"/>
    </xf>
    <xf numFmtId="0" fontId="5" fillId="35" borderId="0" applyNumberFormat="0" applyBorder="0" applyAlignment="0" applyProtection="0">
      <alignment vertical="center"/>
    </xf>
    <xf numFmtId="0" fontId="4" fillId="36" borderId="0" applyNumberFormat="0" applyBorder="0" applyProtection="0">
      <alignment vertical="center"/>
    </xf>
    <xf numFmtId="0" fontId="5" fillId="37" borderId="0" applyNumberFormat="0" applyBorder="0" applyAlignment="0" applyProtection="0">
      <alignment vertical="center"/>
    </xf>
    <xf numFmtId="0" fontId="4" fillId="38" borderId="0" applyNumberFormat="0" applyBorder="0" applyProtection="0">
      <alignment vertical="center"/>
    </xf>
    <xf numFmtId="0" fontId="5" fillId="39" borderId="0" applyNumberFormat="0" applyBorder="0" applyAlignment="0" applyProtection="0">
      <alignment vertical="center"/>
    </xf>
    <xf numFmtId="0" fontId="4" fillId="24" borderId="0" applyNumberFormat="0" applyBorder="0" applyProtection="0">
      <alignment vertical="center"/>
    </xf>
    <xf numFmtId="0" fontId="4" fillId="25" borderId="0" applyNumberFormat="0" applyBorder="0" applyAlignment="0" applyProtection="0">
      <alignment vertical="center"/>
    </xf>
    <xf numFmtId="0" fontId="5" fillId="25" borderId="0" applyNumberFormat="0" applyBorder="0" applyAlignment="0" applyProtection="0">
      <alignment vertical="center"/>
    </xf>
    <xf numFmtId="0" fontId="4" fillId="26" borderId="0" applyNumberFormat="0" applyBorder="0" applyProtection="0">
      <alignment vertical="center"/>
    </xf>
    <xf numFmtId="0" fontId="5" fillId="27" borderId="0" applyNumberFormat="0" applyBorder="0" applyAlignment="0" applyProtection="0">
      <alignment vertical="center"/>
    </xf>
    <xf numFmtId="0" fontId="4" fillId="40" borderId="0" applyNumberFormat="0" applyBorder="0" applyProtection="0">
      <alignment vertical="center"/>
    </xf>
    <xf numFmtId="0" fontId="5" fillId="41" borderId="0" applyNumberFormat="0" applyBorder="0" applyAlignment="0" applyProtection="0">
      <alignment vertical="center"/>
    </xf>
    <xf numFmtId="0" fontId="14" fillId="0" borderId="7">
      <alignment horizontal="center" vertical="center"/>
      <protection locked="0"/>
    </xf>
    <xf numFmtId="0" fontId="15" fillId="0" borderId="0" applyNumberFormat="0" applyFill="0" applyBorder="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42" borderId="8" applyNumberFormat="0" applyProtection="0">
      <alignment vertical="center"/>
    </xf>
    <xf numFmtId="0" fontId="17" fillId="43" borderId="8" applyNumberFormat="0" applyAlignment="0" applyProtection="0">
      <alignment vertical="center"/>
    </xf>
    <xf numFmtId="0" fontId="18" fillId="0" borderId="0" applyNumberFormat="0" applyFill="0" applyBorder="0" applyAlignment="0" applyProtection="0">
      <alignment vertical="top"/>
      <protection locked="0"/>
    </xf>
    <xf numFmtId="9" fontId="19" fillId="0" borderId="0" applyFont="0" applyFill="0" applyBorder="0" applyAlignment="0" applyProtection="0">
      <alignment vertical="center"/>
    </xf>
    <xf numFmtId="9" fontId="20" fillId="0" borderId="0" applyFont="0" applyFill="0" applyBorder="0" applyAlignment="0" applyProtection="0">
      <alignment vertical="center"/>
    </xf>
    <xf numFmtId="9" fontId="19" fillId="0" borderId="0" applyFont="0" applyFill="0" applyBorder="0" applyAlignmen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19" fillId="45" borderId="9" applyNumberFormat="0" applyFont="0" applyAlignment="0" applyProtection="0">
      <alignment vertical="center"/>
    </xf>
    <xf numFmtId="0" fontId="19" fillId="45" borderId="9" applyNumberFormat="0" applyFont="0" applyAlignment="0" applyProtection="0">
      <alignment vertical="center"/>
    </xf>
    <xf numFmtId="0" fontId="19" fillId="45" borderId="9" applyNumberFormat="0" applyFont="0" applyAlignment="0" applyProtection="0">
      <alignment vertical="center"/>
    </xf>
    <xf numFmtId="0" fontId="19"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2" fillId="0" borderId="10" applyNumberFormat="0" applyFill="0" applyProtection="0">
      <alignment vertical="center"/>
    </xf>
    <xf numFmtId="0" fontId="23" fillId="0" borderId="10" applyNumberFormat="0" applyFill="0" applyAlignmen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6" fillId="47" borderId="12" applyNumberFormat="0" applyAlignment="0" applyProtection="0">
      <alignment vertical="center"/>
    </xf>
    <xf numFmtId="0" fontId="26" fillId="47" borderId="12" applyNumberFormat="0" applyAlignment="0" applyProtection="0">
      <alignment vertical="center"/>
    </xf>
    <xf numFmtId="0" fontId="26" fillId="47" borderId="12" applyNumberFormat="0" applyAlignment="0" applyProtection="0">
      <alignment vertical="center"/>
    </xf>
    <xf numFmtId="0" fontId="26"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8" fillId="4" borderId="0" applyNumberFormat="0" applyBorder="0" applyProtection="0">
      <alignment vertical="center"/>
    </xf>
    <xf numFmtId="0" fontId="29" fillId="5" borderId="0" applyNumberFormat="0" applyBorder="0" applyAlignment="0" applyProtection="0">
      <alignment vertical="center"/>
    </xf>
    <xf numFmtId="0" fontId="19" fillId="0" borderId="0"/>
    <xf numFmtId="38" fontId="19" fillId="0" borderId="0" applyFont="0" applyFill="0" applyBorder="0" applyAlignment="0" applyProtection="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38" fontId="30" fillId="0" borderId="0" applyFont="0" applyFill="0" applyBorder="0" applyAlignment="0" applyProtection="0">
      <alignment vertical="center"/>
    </xf>
    <xf numFmtId="38" fontId="2" fillId="0" borderId="0" applyFont="0" applyFill="0" applyBorder="0" applyAlignment="0" applyProtection="0">
      <alignment vertical="center"/>
    </xf>
    <xf numFmtId="38" fontId="19"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9" fillId="0" borderId="0" applyFont="0" applyFill="0" applyBorder="0" applyAlignment="0" applyProtection="0">
      <alignment vertical="center"/>
    </xf>
    <xf numFmtId="38" fontId="31" fillId="0" borderId="0" applyFont="0" applyFill="0" applyBorder="0" applyAlignment="0" applyProtection="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xf numFmtId="0" fontId="31" fillId="0" borderId="0">
      <alignment vertical="center"/>
    </xf>
    <xf numFmtId="0" fontId="19"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 fillId="0" borderId="0">
      <alignment vertical="center"/>
    </xf>
    <xf numFmtId="0" fontId="31" fillId="0" borderId="0">
      <alignment vertical="center"/>
    </xf>
    <xf numFmtId="0" fontId="2" fillId="0" borderId="0">
      <alignment vertical="center"/>
    </xf>
    <xf numFmtId="0" fontId="19" fillId="0" borderId="0"/>
    <xf numFmtId="0" fontId="19" fillId="0" borderId="0">
      <alignment vertical="center"/>
    </xf>
    <xf numFmtId="0" fontId="19" fillId="0" borderId="0">
      <alignment vertical="center"/>
    </xf>
    <xf numFmtId="0" fontId="19"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19" fillId="0" borderId="0"/>
    <xf numFmtId="0" fontId="31" fillId="0" borderId="0">
      <alignment vertical="center"/>
    </xf>
    <xf numFmtId="0" fontId="19" fillId="0" borderId="0"/>
    <xf numFmtId="0" fontId="19" fillId="0" borderId="0">
      <alignment vertical="center"/>
    </xf>
    <xf numFmtId="0" fontId="31" fillId="0" borderId="0">
      <alignment vertical="center"/>
    </xf>
    <xf numFmtId="0" fontId="19" fillId="0" borderId="0"/>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19" fillId="0" borderId="0"/>
    <xf numFmtId="0" fontId="14" fillId="0" borderId="0">
      <alignment vertical="center"/>
    </xf>
    <xf numFmtId="0" fontId="31" fillId="0" borderId="0">
      <alignment vertical="center"/>
    </xf>
    <xf numFmtId="0" fontId="31" fillId="0" borderId="0">
      <alignment vertical="center"/>
    </xf>
    <xf numFmtId="0" fontId="31" fillId="0" borderId="0">
      <alignment vertical="center"/>
    </xf>
    <xf numFmtId="0" fontId="14"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 fillId="0" borderId="0">
      <alignment vertical="center"/>
    </xf>
    <xf numFmtId="0" fontId="31" fillId="0" borderId="0">
      <alignment vertical="center"/>
    </xf>
    <xf numFmtId="0" fontId="32" fillId="0" borderId="0"/>
    <xf numFmtId="0" fontId="19"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xf numFmtId="0" fontId="31" fillId="0" borderId="0">
      <alignment vertical="center"/>
    </xf>
    <xf numFmtId="0" fontId="19"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13" applyNumberFormat="0" applyFill="0" applyProtection="0">
      <alignment vertical="center"/>
    </xf>
    <xf numFmtId="0" fontId="19" fillId="0" borderId="13" applyNumberFormat="0" applyFill="0" applyProtection="0">
      <alignment vertical="center"/>
    </xf>
    <xf numFmtId="179" fontId="33" fillId="0" borderId="14" applyNumberFormat="0" applyFont="0" applyFill="0" applyAlignment="0" applyProtection="0">
      <alignment horizontal="left"/>
    </xf>
    <xf numFmtId="180" fontId="34" fillId="0" borderId="0" applyFont="0" applyFill="0" applyBorder="0" applyAlignment="0" applyProtection="0">
      <alignment vertical="center"/>
    </xf>
    <xf numFmtId="181" fontId="34" fillId="0" borderId="0" applyFont="0" applyFill="0" applyBorder="0" applyAlignment="0" applyProtection="0">
      <alignment vertical="center"/>
    </xf>
    <xf numFmtId="0" fontId="35" fillId="6" borderId="0" applyNumberFormat="0" applyBorder="0" applyProtection="0">
      <alignment vertical="center"/>
    </xf>
    <xf numFmtId="0" fontId="36" fillId="7" borderId="0" applyNumberFormat="0" applyBorder="0" applyAlignment="0" applyProtection="0">
      <alignment vertical="center"/>
    </xf>
    <xf numFmtId="0" fontId="37" fillId="0" borderId="15" applyNumberFormat="0" applyFill="0" applyProtection="0">
      <alignment vertical="center"/>
    </xf>
    <xf numFmtId="0" fontId="37" fillId="0" borderId="15" applyNumberFormat="0" applyFill="0" applyAlignment="0" applyProtection="0">
      <alignment vertical="center"/>
    </xf>
    <xf numFmtId="0" fontId="37" fillId="0" borderId="15" applyNumberFormat="0" applyFill="0" applyAlignment="0" applyProtection="0">
      <alignment vertical="center"/>
    </xf>
    <xf numFmtId="0" fontId="38" fillId="0" borderId="16" applyNumberFormat="0" applyFill="0" applyProtection="0">
      <alignment vertical="center"/>
    </xf>
    <xf numFmtId="0" fontId="38" fillId="0" borderId="16" applyNumberFormat="0" applyFill="0" applyAlignment="0" applyProtection="0">
      <alignment vertical="center"/>
    </xf>
    <xf numFmtId="0" fontId="38" fillId="0" borderId="16" applyNumberFormat="0" applyFill="0" applyAlignment="0" applyProtection="0">
      <alignment vertical="center"/>
    </xf>
    <xf numFmtId="0" fontId="39" fillId="0" borderId="17" applyNumberFormat="0" applyFill="0" applyProtection="0">
      <alignment vertical="center"/>
    </xf>
    <xf numFmtId="0" fontId="39" fillId="0" borderId="17" applyNumberFormat="0" applyFill="0" applyProtection="0">
      <alignment vertical="center"/>
    </xf>
    <xf numFmtId="0" fontId="39" fillId="0" borderId="17" applyNumberFormat="0" applyFill="0" applyAlignment="0" applyProtection="0">
      <alignment vertical="center"/>
    </xf>
    <xf numFmtId="0" fontId="39" fillId="0" borderId="0" applyNumberFormat="0" applyFill="0" applyBorder="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0" fillId="47" borderId="11" applyNumberFormat="0" applyAlignment="0" applyProtection="0">
      <alignment vertical="center"/>
    </xf>
    <xf numFmtId="0" fontId="40" fillId="47" borderId="11" applyNumberFormat="0" applyAlignment="0" applyProtection="0">
      <alignment vertical="center"/>
    </xf>
    <xf numFmtId="0" fontId="40" fillId="47" borderId="11" applyNumberFormat="0" applyAlignment="0" applyProtection="0">
      <alignment vertical="center"/>
    </xf>
    <xf numFmtId="0" fontId="40"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2" fillId="0" borderId="0" applyNumberFormat="0" applyFill="0" applyBorder="0" applyProtection="0">
      <alignment vertical="center"/>
    </xf>
    <xf numFmtId="0" fontId="43" fillId="0" borderId="0" applyNumberFormat="0" applyFill="0" applyBorder="0" applyAlignment="0" applyProtection="0">
      <alignment vertical="center"/>
    </xf>
    <xf numFmtId="0" fontId="44" fillId="0" borderId="0" applyNumberFormat="0" applyFill="0" applyBorder="0" applyProtection="0">
      <alignment vertical="center"/>
    </xf>
    <xf numFmtId="0" fontId="45" fillId="0" borderId="0" applyNumberFormat="0" applyFill="0" applyBorder="0" applyAlignment="0" applyProtection="0">
      <alignment vertical="center"/>
    </xf>
    <xf numFmtId="182" fontId="19" fillId="0" borderId="0" applyFont="0" applyFill="0" applyBorder="0" applyAlignment="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6" fillId="0" borderId="18" applyNumberFormat="0" applyFill="0" applyAlignment="0" applyProtection="0">
      <alignment vertical="center"/>
    </xf>
    <xf numFmtId="0" fontId="46" fillId="0" borderId="18" applyNumberFormat="0" applyFill="0" applyAlignment="0" applyProtection="0">
      <alignment vertical="center"/>
    </xf>
    <xf numFmtId="0" fontId="46" fillId="0" borderId="18" applyNumberFormat="0" applyFill="0" applyAlignment="0" applyProtection="0">
      <alignment vertical="center"/>
    </xf>
    <xf numFmtId="0" fontId="46"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8" fillId="0" borderId="0"/>
    <xf numFmtId="38" fontId="31" fillId="0" borderId="0" applyFont="0" applyFill="0" applyBorder="0" applyAlignment="0" applyProtection="0">
      <alignment vertical="center"/>
    </xf>
  </cellStyleXfs>
  <cellXfs count="562">
    <xf numFmtId="0" fontId="0" fillId="0" borderId="0" xfId="0">
      <alignment vertical="center"/>
    </xf>
    <xf numFmtId="0" fontId="50" fillId="0" borderId="0" xfId="228" applyFont="1" applyFill="1" applyProtection="1">
      <alignment vertical="center"/>
    </xf>
    <xf numFmtId="0" fontId="50" fillId="0" borderId="0" xfId="228" applyFont="1" applyFill="1" applyBorder="1" applyProtection="1">
      <alignment vertical="center"/>
    </xf>
    <xf numFmtId="0" fontId="50" fillId="0" borderId="0" xfId="226" applyFont="1" applyFill="1" applyAlignment="1" applyProtection="1">
      <alignment vertical="center"/>
    </xf>
    <xf numFmtId="0" fontId="51" fillId="0" borderId="0" xfId="228" applyFont="1" applyFill="1" applyAlignment="1" applyProtection="1">
      <alignment horizontal="center" vertical="center"/>
    </xf>
    <xf numFmtId="0" fontId="50" fillId="0" borderId="19" xfId="228" applyFont="1" applyFill="1" applyBorder="1" applyAlignment="1" applyProtection="1">
      <alignment horizontal="left" vertical="center"/>
    </xf>
    <xf numFmtId="0" fontId="50" fillId="0" borderId="0" xfId="228" applyFont="1" applyFill="1" applyAlignment="1" applyProtection="1">
      <alignment horizontal="left" vertical="center"/>
    </xf>
    <xf numFmtId="0" fontId="50" fillId="48" borderId="20" xfId="228" applyFont="1" applyFill="1" applyBorder="1" applyAlignment="1" applyProtection="1">
      <alignment horizontal="center" vertical="center"/>
    </xf>
    <xf numFmtId="0" fontId="50" fillId="48" borderId="21" xfId="228" applyFont="1" applyFill="1" applyBorder="1" applyAlignment="1" applyProtection="1">
      <alignment horizontal="center" vertical="center"/>
    </xf>
    <xf numFmtId="0" fontId="50" fillId="48" borderId="22" xfId="228" applyFont="1" applyFill="1" applyBorder="1" applyAlignment="1" applyProtection="1">
      <alignment horizontal="center" vertical="center"/>
    </xf>
    <xf numFmtId="0" fontId="50" fillId="48" borderId="20" xfId="228" applyFont="1" applyFill="1" applyBorder="1" applyAlignment="1" applyProtection="1">
      <alignment horizontal="center" vertical="center" wrapText="1"/>
    </xf>
    <xf numFmtId="0" fontId="50" fillId="49" borderId="23" xfId="228" applyFont="1" applyFill="1" applyBorder="1" applyAlignment="1" applyProtection="1">
      <alignment vertical="center" textRotation="255"/>
    </xf>
    <xf numFmtId="0" fontId="50" fillId="49" borderId="0" xfId="228" applyFont="1" applyFill="1" applyBorder="1" applyAlignment="1" applyProtection="1">
      <alignment vertical="center" textRotation="255"/>
    </xf>
    <xf numFmtId="0" fontId="50" fillId="49" borderId="0" xfId="228" applyFont="1" applyFill="1" applyBorder="1" applyAlignment="1" applyProtection="1">
      <alignment horizontal="left" vertical="center"/>
    </xf>
    <xf numFmtId="0" fontId="50" fillId="49" borderId="19" xfId="228" applyFont="1" applyFill="1" applyBorder="1" applyAlignment="1" applyProtection="1">
      <alignment horizontal="left" vertical="center"/>
    </xf>
    <xf numFmtId="0" fontId="50" fillId="48" borderId="24" xfId="228" applyFont="1" applyFill="1" applyBorder="1" applyAlignment="1" applyProtection="1">
      <alignment horizontal="center" vertical="center" shrinkToFit="1"/>
    </xf>
    <xf numFmtId="0" fontId="50" fillId="49" borderId="0" xfId="228" applyFont="1" applyFill="1" applyBorder="1" applyAlignment="1" applyProtection="1">
      <alignment vertical="center"/>
    </xf>
    <xf numFmtId="0" fontId="50" fillId="49" borderId="0" xfId="228" applyFont="1" applyFill="1" applyBorder="1" applyAlignment="1" applyProtection="1">
      <alignment vertical="center" shrinkToFit="1"/>
    </xf>
    <xf numFmtId="38" fontId="50" fillId="48" borderId="20" xfId="204" applyFont="1" applyFill="1" applyBorder="1" applyAlignment="1" applyProtection="1">
      <alignment horizontal="center" vertical="center" wrapText="1"/>
    </xf>
    <xf numFmtId="38" fontId="50" fillId="48" borderId="22" xfId="204" applyFont="1" applyFill="1" applyBorder="1" applyAlignment="1" applyProtection="1">
      <alignment horizontal="center" vertical="center" wrapText="1"/>
    </xf>
    <xf numFmtId="38" fontId="50" fillId="48" borderId="21" xfId="204" applyFont="1" applyFill="1" applyBorder="1" applyAlignment="1" applyProtection="1">
      <alignment horizontal="center" vertical="center" wrapText="1"/>
    </xf>
    <xf numFmtId="38" fontId="52" fillId="48" borderId="20" xfId="204" applyFont="1" applyFill="1" applyBorder="1" applyAlignment="1" applyProtection="1">
      <alignment horizontal="center" vertical="center" wrapText="1"/>
    </xf>
    <xf numFmtId="38" fontId="52" fillId="48" borderId="22" xfId="204" applyFont="1" applyFill="1" applyBorder="1" applyAlignment="1" applyProtection="1">
      <alignment horizontal="center" vertical="center" wrapText="1"/>
    </xf>
    <xf numFmtId="38" fontId="52" fillId="48" borderId="21" xfId="204" applyFont="1" applyFill="1" applyBorder="1" applyAlignment="1" applyProtection="1">
      <alignment horizontal="center" vertical="center" wrapText="1"/>
    </xf>
    <xf numFmtId="0" fontId="50" fillId="49" borderId="0" xfId="228" applyFont="1" applyFill="1" applyBorder="1" applyAlignment="1" applyProtection="1">
      <alignment vertical="center" wrapText="1"/>
    </xf>
    <xf numFmtId="0" fontId="50" fillId="49" borderId="0" xfId="228" applyFont="1" applyFill="1" applyBorder="1" applyAlignment="1" applyProtection="1">
      <alignment horizontal="left" vertical="center" wrapText="1"/>
    </xf>
    <xf numFmtId="0" fontId="50" fillId="48" borderId="22" xfId="228" applyFont="1" applyFill="1" applyBorder="1" applyAlignment="1" applyProtection="1">
      <alignment horizontal="center" vertical="center" wrapText="1"/>
    </xf>
    <xf numFmtId="0" fontId="50" fillId="48" borderId="21" xfId="228" applyFont="1" applyFill="1" applyBorder="1" applyAlignment="1" applyProtection="1">
      <alignment horizontal="center" vertical="center" wrapText="1"/>
    </xf>
    <xf numFmtId="0" fontId="52" fillId="49" borderId="23" xfId="228" applyFont="1" applyFill="1" applyBorder="1" applyAlignment="1" applyProtection="1">
      <alignment horizontal="left" vertical="top" wrapText="1"/>
    </xf>
    <xf numFmtId="0" fontId="50" fillId="49" borderId="0" xfId="228" applyFont="1" applyFill="1" applyBorder="1" applyAlignment="1" applyProtection="1">
      <alignment vertical="top" wrapText="1"/>
    </xf>
    <xf numFmtId="0" fontId="53" fillId="49" borderId="20" xfId="228" applyFont="1" applyFill="1" applyBorder="1" applyAlignment="1" applyProtection="1">
      <alignment horizontal="left" vertical="top" wrapText="1"/>
    </xf>
    <xf numFmtId="0" fontId="53" fillId="49" borderId="22" xfId="228" applyFont="1" applyFill="1" applyBorder="1" applyAlignment="1" applyProtection="1">
      <alignment horizontal="left" vertical="top" wrapText="1"/>
    </xf>
    <xf numFmtId="0" fontId="53" fillId="49" borderId="21" xfId="228" applyFont="1" applyFill="1" applyBorder="1" applyAlignment="1" applyProtection="1">
      <alignment horizontal="left" vertical="top" wrapText="1"/>
    </xf>
    <xf numFmtId="38" fontId="53" fillId="49" borderId="0" xfId="204" applyFont="1" applyFill="1" applyBorder="1" applyAlignment="1" applyProtection="1">
      <alignment vertical="center" wrapText="1"/>
    </xf>
    <xf numFmtId="0" fontId="54" fillId="49" borderId="0" xfId="228" applyFont="1" applyFill="1" applyBorder="1" applyAlignment="1" applyProtection="1">
      <alignment vertical="center" shrinkToFit="1"/>
    </xf>
    <xf numFmtId="0" fontId="52" fillId="49" borderId="0" xfId="228" applyFont="1" applyFill="1" applyBorder="1" applyAlignment="1" applyProtection="1">
      <alignment horizontal="right" vertical="center" shrinkToFit="1"/>
    </xf>
    <xf numFmtId="0" fontId="55" fillId="0" borderId="0" xfId="228" applyFont="1" applyBorder="1" applyAlignment="1" applyProtection="1">
      <alignment horizontal="left" vertical="top" wrapText="1"/>
    </xf>
    <xf numFmtId="0" fontId="56" fillId="0" borderId="0" xfId="228" applyFont="1" applyBorder="1" applyAlignment="1" applyProtection="1">
      <alignment vertical="center" wrapText="1"/>
    </xf>
    <xf numFmtId="0" fontId="50" fillId="48" borderId="23" xfId="228" applyFont="1" applyFill="1" applyBorder="1" applyAlignment="1" applyProtection="1">
      <alignment horizontal="center" vertical="center"/>
    </xf>
    <xf numFmtId="0" fontId="50" fillId="48" borderId="19" xfId="228" applyFont="1" applyFill="1" applyBorder="1" applyAlignment="1" applyProtection="1">
      <alignment horizontal="center" vertical="center"/>
    </xf>
    <xf numFmtId="0" fontId="50" fillId="48" borderId="0" xfId="228" applyFont="1" applyFill="1" applyBorder="1" applyAlignment="1" applyProtection="1">
      <alignment horizontal="center" vertical="center"/>
    </xf>
    <xf numFmtId="0" fontId="50" fillId="48" borderId="2" xfId="228" applyFont="1" applyFill="1" applyBorder="1" applyAlignment="1" applyProtection="1">
      <alignment horizontal="center" vertical="center" shrinkToFit="1"/>
    </xf>
    <xf numFmtId="38" fontId="50" fillId="48" borderId="23" xfId="204" applyFont="1" applyFill="1" applyBorder="1" applyAlignment="1" applyProtection="1">
      <alignment horizontal="center" vertical="center" wrapText="1"/>
    </xf>
    <xf numFmtId="38" fontId="50" fillId="48" borderId="0" xfId="204" applyFont="1" applyFill="1" applyBorder="1" applyAlignment="1" applyProtection="1">
      <alignment horizontal="center" vertical="center" wrapText="1"/>
    </xf>
    <xf numFmtId="38" fontId="50" fillId="48" borderId="19" xfId="204" applyFont="1" applyFill="1" applyBorder="1" applyAlignment="1" applyProtection="1">
      <alignment horizontal="center" vertical="center" wrapText="1"/>
    </xf>
    <xf numFmtId="38" fontId="52" fillId="48" borderId="23" xfId="204" applyFont="1" applyFill="1" applyBorder="1" applyAlignment="1" applyProtection="1">
      <alignment horizontal="center" vertical="center" wrapText="1"/>
    </xf>
    <xf numFmtId="38" fontId="52" fillId="48" borderId="0" xfId="204" applyFont="1" applyFill="1" applyBorder="1" applyAlignment="1" applyProtection="1">
      <alignment horizontal="center" vertical="center" wrapText="1"/>
    </xf>
    <xf numFmtId="38" fontId="52" fillId="48" borderId="19" xfId="204" applyFont="1" applyFill="1" applyBorder="1" applyAlignment="1" applyProtection="1">
      <alignment horizontal="center" vertical="center" wrapText="1"/>
    </xf>
    <xf numFmtId="0" fontId="50" fillId="48" borderId="23" xfId="228" applyFont="1" applyFill="1" applyBorder="1" applyAlignment="1" applyProtection="1">
      <alignment horizontal="center" vertical="center" wrapText="1"/>
    </xf>
    <xf numFmtId="0" fontId="50" fillId="48" borderId="0" xfId="228" applyFont="1" applyFill="1" applyBorder="1" applyAlignment="1" applyProtection="1">
      <alignment horizontal="center" vertical="center" wrapText="1"/>
    </xf>
    <xf numFmtId="0" fontId="50" fillId="48" borderId="19" xfId="228" applyFont="1" applyFill="1" applyBorder="1" applyAlignment="1" applyProtection="1">
      <alignment horizontal="center" vertical="center" wrapText="1"/>
    </xf>
    <xf numFmtId="0" fontId="53" fillId="49" borderId="23" xfId="228" applyFont="1" applyFill="1" applyBorder="1" applyAlignment="1" applyProtection="1">
      <alignment horizontal="left" vertical="top" wrapText="1"/>
    </xf>
    <xf numFmtId="0" fontId="53" fillId="49" borderId="0" xfId="228" applyFont="1" applyFill="1" applyBorder="1" applyAlignment="1" applyProtection="1">
      <alignment horizontal="left" vertical="top" wrapText="1"/>
    </xf>
    <xf numFmtId="0" fontId="53" fillId="49" borderId="19" xfId="228" applyFont="1" applyFill="1" applyBorder="1" applyAlignment="1" applyProtection="1">
      <alignment horizontal="left" vertical="top" wrapText="1"/>
    </xf>
    <xf numFmtId="0" fontId="53" fillId="49" borderId="0" xfId="228" applyFont="1" applyFill="1" applyBorder="1" applyAlignment="1" applyProtection="1">
      <alignment horizontal="left" vertical="center" wrapText="1"/>
    </xf>
    <xf numFmtId="0" fontId="57" fillId="49" borderId="0" xfId="228" applyFont="1" applyFill="1" applyBorder="1" applyAlignment="1" applyProtection="1">
      <alignment horizontal="center" vertical="center" wrapText="1"/>
    </xf>
    <xf numFmtId="0" fontId="53" fillId="49" borderId="0" xfId="228" applyFont="1" applyFill="1" applyBorder="1" applyAlignment="1" applyProtection="1">
      <alignment horizontal="left" shrinkToFit="1"/>
    </xf>
    <xf numFmtId="0" fontId="50" fillId="49" borderId="0" xfId="228" applyFont="1" applyFill="1" applyBorder="1" applyAlignment="1" applyProtection="1">
      <alignment horizontal="center" vertical="center"/>
    </xf>
    <xf numFmtId="0" fontId="52" fillId="49" borderId="0" xfId="228" applyFont="1" applyFill="1" applyBorder="1" applyAlignment="1" applyProtection="1">
      <alignment horizontal="left" vertical="center" shrinkToFit="1"/>
    </xf>
    <xf numFmtId="0" fontId="58" fillId="0" borderId="0" xfId="226" applyFont="1" applyFill="1" applyAlignment="1" applyProtection="1">
      <alignment horizontal="center" vertical="center" shrinkToFit="1"/>
    </xf>
    <xf numFmtId="0" fontId="54" fillId="49" borderId="0" xfId="228" applyFont="1" applyFill="1" applyBorder="1" applyAlignment="1" applyProtection="1">
      <alignment vertical="center" wrapText="1"/>
    </xf>
    <xf numFmtId="0" fontId="59" fillId="49" borderId="0" xfId="228" quotePrefix="1" applyFont="1" applyFill="1" applyBorder="1" applyAlignment="1" applyProtection="1">
      <alignment horizontal="center" vertical="center"/>
    </xf>
    <xf numFmtId="0" fontId="52" fillId="49" borderId="0" xfId="228" applyFont="1" applyFill="1" applyBorder="1" applyAlignment="1" applyProtection="1">
      <alignment vertical="center" shrinkToFit="1"/>
    </xf>
    <xf numFmtId="0" fontId="50" fillId="48" borderId="25" xfId="228" applyFont="1" applyFill="1" applyBorder="1" applyAlignment="1" applyProtection="1">
      <alignment horizontal="center" vertical="center"/>
    </xf>
    <xf numFmtId="0" fontId="50" fillId="48" borderId="26" xfId="228" applyFont="1" applyFill="1" applyBorder="1" applyAlignment="1" applyProtection="1">
      <alignment horizontal="center" vertical="center"/>
    </xf>
    <xf numFmtId="0" fontId="50" fillId="48" borderId="27" xfId="228" applyFont="1" applyFill="1" applyBorder="1" applyAlignment="1" applyProtection="1">
      <alignment horizontal="center" vertical="center"/>
    </xf>
    <xf numFmtId="38" fontId="50" fillId="48" borderId="25" xfId="204" applyFont="1" applyFill="1" applyBorder="1" applyAlignment="1" applyProtection="1">
      <alignment horizontal="center" vertical="center" wrapText="1"/>
    </xf>
    <xf numFmtId="38" fontId="50" fillId="48" borderId="27" xfId="204" applyFont="1" applyFill="1" applyBorder="1" applyAlignment="1" applyProtection="1">
      <alignment horizontal="center" vertical="center" wrapText="1"/>
    </xf>
    <xf numFmtId="38" fontId="50" fillId="48" borderId="26" xfId="204" applyFont="1" applyFill="1" applyBorder="1" applyAlignment="1" applyProtection="1">
      <alignment horizontal="center" vertical="center" wrapText="1"/>
    </xf>
    <xf numFmtId="38" fontId="52" fillId="48" borderId="25" xfId="204" applyFont="1" applyFill="1" applyBorder="1" applyAlignment="1" applyProtection="1">
      <alignment horizontal="center" vertical="center" wrapText="1"/>
    </xf>
    <xf numFmtId="38" fontId="52" fillId="48" borderId="27" xfId="204" applyFont="1" applyFill="1" applyBorder="1" applyAlignment="1" applyProtection="1">
      <alignment horizontal="center" vertical="center" wrapText="1"/>
    </xf>
    <xf numFmtId="38" fontId="52" fillId="48" borderId="26" xfId="204" applyFont="1" applyFill="1" applyBorder="1" applyAlignment="1" applyProtection="1">
      <alignment horizontal="center" vertical="center" wrapText="1"/>
    </xf>
    <xf numFmtId="0" fontId="50" fillId="48" borderId="25" xfId="228" applyFont="1" applyFill="1" applyBorder="1" applyAlignment="1" applyProtection="1">
      <alignment horizontal="center" vertical="center" wrapText="1"/>
    </xf>
    <xf numFmtId="0" fontId="50" fillId="48" borderId="27" xfId="228" applyFont="1" applyFill="1" applyBorder="1" applyAlignment="1" applyProtection="1">
      <alignment horizontal="center" vertical="center" wrapText="1"/>
    </xf>
    <xf numFmtId="0" fontId="50" fillId="48" borderId="26" xfId="228" applyFont="1" applyFill="1" applyBorder="1" applyAlignment="1" applyProtection="1">
      <alignment horizontal="center" vertical="center" wrapText="1"/>
    </xf>
    <xf numFmtId="0" fontId="50" fillId="50" borderId="20" xfId="228" applyFont="1" applyFill="1" applyBorder="1" applyAlignment="1" applyProtection="1">
      <alignment horizontal="center" vertical="center" shrinkToFit="1"/>
      <protection locked="0"/>
    </xf>
    <xf numFmtId="0" fontId="50" fillId="50" borderId="21" xfId="228" applyFont="1" applyFill="1" applyBorder="1" applyAlignment="1" applyProtection="1">
      <alignment horizontal="center" vertical="center" shrinkToFit="1"/>
      <protection locked="0"/>
    </xf>
    <xf numFmtId="0" fontId="50" fillId="50" borderId="20" xfId="228" applyFont="1" applyFill="1" applyBorder="1" applyAlignment="1" applyProtection="1">
      <alignment horizontal="center" vertical="center" wrapText="1" shrinkToFit="1"/>
      <protection locked="0"/>
    </xf>
    <xf numFmtId="0" fontId="50" fillId="50" borderId="22" xfId="228" applyFont="1" applyFill="1" applyBorder="1" applyAlignment="1" applyProtection="1">
      <alignment horizontal="center" vertical="center" wrapText="1" shrinkToFit="1"/>
      <protection locked="0"/>
    </xf>
    <xf numFmtId="0" fontId="50" fillId="50" borderId="21" xfId="228" applyFont="1" applyFill="1" applyBorder="1" applyAlignment="1" applyProtection="1">
      <alignment horizontal="center" vertical="center" wrapText="1" shrinkToFit="1"/>
      <protection locked="0"/>
    </xf>
    <xf numFmtId="0" fontId="50" fillId="50" borderId="22" xfId="228" applyFont="1" applyFill="1" applyBorder="1" applyAlignment="1" applyProtection="1">
      <alignment horizontal="center" vertical="center" shrinkToFit="1"/>
      <protection locked="0"/>
    </xf>
    <xf numFmtId="38" fontId="50" fillId="49" borderId="28" xfId="228" applyNumberFormat="1" applyFont="1" applyFill="1" applyBorder="1" applyAlignment="1" applyProtection="1">
      <alignment horizontal="center" vertical="center"/>
    </xf>
    <xf numFmtId="38" fontId="52" fillId="50" borderId="20" xfId="204" applyFont="1" applyFill="1" applyBorder="1" applyAlignment="1" applyProtection="1">
      <alignment horizontal="center" vertical="center" shrinkToFit="1"/>
      <protection locked="0"/>
    </xf>
    <xf numFmtId="38" fontId="52" fillId="50" borderId="22" xfId="204" applyFont="1" applyFill="1" applyBorder="1" applyAlignment="1" applyProtection="1">
      <alignment horizontal="center" vertical="center" shrinkToFit="1"/>
      <protection locked="0"/>
    </xf>
    <xf numFmtId="38" fontId="52" fillId="50" borderId="21" xfId="204" applyFont="1" applyFill="1" applyBorder="1" applyAlignment="1" applyProtection="1">
      <alignment horizontal="center" vertical="center" shrinkToFit="1"/>
      <protection locked="0"/>
    </xf>
    <xf numFmtId="38" fontId="50" fillId="50" borderId="20" xfId="204" applyFont="1" applyFill="1" applyBorder="1" applyAlignment="1" applyProtection="1">
      <alignment horizontal="center" vertical="center" shrinkToFit="1"/>
      <protection locked="0"/>
    </xf>
    <xf numFmtId="38" fontId="50" fillId="50" borderId="22" xfId="204" applyFont="1" applyFill="1" applyBorder="1" applyAlignment="1" applyProtection="1">
      <alignment horizontal="center" vertical="center" shrinkToFit="1"/>
      <protection locked="0"/>
    </xf>
    <xf numFmtId="38" fontId="50" fillId="50" borderId="21" xfId="204" applyFont="1" applyFill="1" applyBorder="1" applyAlignment="1" applyProtection="1">
      <alignment horizontal="center" vertical="center" shrinkToFit="1"/>
      <protection locked="0"/>
    </xf>
    <xf numFmtId="0" fontId="52" fillId="50" borderId="20" xfId="204" applyNumberFormat="1" applyFont="1" applyFill="1" applyBorder="1" applyAlignment="1" applyProtection="1">
      <alignment horizontal="center" vertical="center" shrinkToFit="1"/>
      <protection locked="0"/>
    </xf>
    <xf numFmtId="0" fontId="52" fillId="50" borderId="22" xfId="204" applyNumberFormat="1" applyFont="1" applyFill="1" applyBorder="1" applyAlignment="1" applyProtection="1">
      <alignment horizontal="center" vertical="center" shrinkToFit="1"/>
      <protection locked="0"/>
    </xf>
    <xf numFmtId="0" fontId="52" fillId="50" borderId="21" xfId="204" applyNumberFormat="1" applyFont="1" applyFill="1" applyBorder="1" applyAlignment="1" applyProtection="1">
      <alignment horizontal="center" vertical="center" shrinkToFit="1"/>
      <protection locked="0"/>
    </xf>
    <xf numFmtId="0" fontId="53" fillId="50" borderId="20" xfId="228" applyFont="1" applyFill="1" applyBorder="1" applyAlignment="1" applyProtection="1">
      <alignment horizontal="center" vertical="center" shrinkToFit="1"/>
      <protection locked="0"/>
    </xf>
    <xf numFmtId="0" fontId="53" fillId="50" borderId="22" xfId="228" applyFont="1" applyFill="1" applyBorder="1" applyAlignment="1" applyProtection="1">
      <alignment horizontal="center" vertical="center" shrinkToFit="1"/>
      <protection locked="0"/>
    </xf>
    <xf numFmtId="0" fontId="53" fillId="50" borderId="21" xfId="228" applyFont="1" applyFill="1" applyBorder="1" applyAlignment="1" applyProtection="1">
      <alignment horizontal="center" vertical="center" shrinkToFit="1"/>
      <protection locked="0"/>
    </xf>
    <xf numFmtId="0" fontId="50" fillId="50" borderId="29" xfId="228" applyFont="1" applyFill="1" applyBorder="1" applyAlignment="1" applyProtection="1">
      <alignment horizontal="center" vertical="center" wrapText="1"/>
      <protection locked="0"/>
    </xf>
    <xf numFmtId="0" fontId="50" fillId="50" borderId="30" xfId="228" applyFont="1" applyFill="1" applyBorder="1" applyAlignment="1" applyProtection="1">
      <alignment horizontal="center" vertical="center" wrapText="1"/>
      <protection locked="0"/>
    </xf>
    <xf numFmtId="0" fontId="50" fillId="50" borderId="31" xfId="228" applyFont="1" applyFill="1" applyBorder="1" applyAlignment="1" applyProtection="1">
      <alignment horizontal="center" vertical="center" wrapText="1"/>
      <protection locked="0"/>
    </xf>
    <xf numFmtId="0" fontId="50" fillId="50" borderId="23" xfId="228" applyFont="1" applyFill="1" applyBorder="1" applyAlignment="1" applyProtection="1">
      <alignment horizontal="center" vertical="center" shrinkToFit="1"/>
      <protection locked="0"/>
    </xf>
    <xf numFmtId="0" fontId="50" fillId="50" borderId="19" xfId="228" applyFont="1" applyFill="1" applyBorder="1" applyAlignment="1" applyProtection="1">
      <alignment horizontal="center" vertical="center" shrinkToFit="1"/>
      <protection locked="0"/>
    </xf>
    <xf numFmtId="0" fontId="50" fillId="50" borderId="23" xfId="228" applyFont="1" applyFill="1" applyBorder="1" applyAlignment="1" applyProtection="1">
      <alignment horizontal="center" vertical="center" wrapText="1" shrinkToFit="1"/>
      <protection locked="0"/>
    </xf>
    <xf numFmtId="0" fontId="50" fillId="50" borderId="0" xfId="228" applyFont="1" applyFill="1" applyBorder="1" applyAlignment="1" applyProtection="1">
      <alignment horizontal="center" vertical="center" wrapText="1" shrinkToFit="1"/>
      <protection locked="0"/>
    </xf>
    <xf numFmtId="0" fontId="50" fillId="50" borderId="19" xfId="228" applyFont="1" applyFill="1" applyBorder="1" applyAlignment="1" applyProtection="1">
      <alignment horizontal="center" vertical="center" wrapText="1" shrinkToFit="1"/>
      <protection locked="0"/>
    </xf>
    <xf numFmtId="0" fontId="50" fillId="50" borderId="0" xfId="228" applyFont="1" applyFill="1" applyBorder="1" applyAlignment="1" applyProtection="1">
      <alignment horizontal="center" vertical="center" shrinkToFit="1"/>
      <protection locked="0"/>
    </xf>
    <xf numFmtId="0" fontId="50" fillId="49" borderId="28" xfId="228" applyFont="1" applyFill="1" applyBorder="1" applyAlignment="1" applyProtection="1">
      <alignment horizontal="center" vertical="center"/>
    </xf>
    <xf numFmtId="38" fontId="52" fillId="50" borderId="23" xfId="204" applyFont="1" applyFill="1" applyBorder="1" applyAlignment="1" applyProtection="1">
      <alignment horizontal="center" vertical="center" shrinkToFit="1"/>
      <protection locked="0"/>
    </xf>
    <xf numFmtId="38" fontId="52" fillId="50" borderId="0" xfId="204" applyFont="1" applyFill="1" applyBorder="1" applyAlignment="1" applyProtection="1">
      <alignment horizontal="center" vertical="center" shrinkToFit="1"/>
      <protection locked="0"/>
    </xf>
    <xf numFmtId="38" fontId="52" fillId="50" borderId="19" xfId="204" applyFont="1" applyFill="1" applyBorder="1" applyAlignment="1" applyProtection="1">
      <alignment horizontal="center" vertical="center" shrinkToFit="1"/>
      <protection locked="0"/>
    </xf>
    <xf numFmtId="38" fontId="50" fillId="50" borderId="23" xfId="204" applyFont="1" applyFill="1" applyBorder="1" applyAlignment="1" applyProtection="1">
      <alignment horizontal="center" vertical="center" shrinkToFit="1"/>
      <protection locked="0"/>
    </xf>
    <xf numFmtId="38" fontId="50" fillId="50" borderId="0" xfId="204" applyFont="1" applyFill="1" applyBorder="1" applyAlignment="1" applyProtection="1">
      <alignment horizontal="center" vertical="center" shrinkToFit="1"/>
      <protection locked="0"/>
    </xf>
    <xf numFmtId="38" fontId="50" fillId="50" borderId="19" xfId="204" applyFont="1" applyFill="1" applyBorder="1" applyAlignment="1" applyProtection="1">
      <alignment horizontal="center" vertical="center" shrinkToFit="1"/>
      <protection locked="0"/>
    </xf>
    <xf numFmtId="0" fontId="52" fillId="50" borderId="23" xfId="204" applyNumberFormat="1" applyFont="1" applyFill="1" applyBorder="1" applyAlignment="1" applyProtection="1">
      <alignment horizontal="center" vertical="center" shrinkToFit="1"/>
      <protection locked="0"/>
    </xf>
    <xf numFmtId="0" fontId="52" fillId="50" borderId="0" xfId="204" applyNumberFormat="1" applyFont="1" applyFill="1" applyBorder="1" applyAlignment="1" applyProtection="1">
      <alignment horizontal="center" vertical="center" shrinkToFit="1"/>
      <protection locked="0"/>
    </xf>
    <xf numFmtId="0" fontId="52" fillId="50" borderId="19" xfId="204" applyNumberFormat="1" applyFont="1" applyFill="1" applyBorder="1" applyAlignment="1" applyProtection="1">
      <alignment horizontal="center" vertical="center" shrinkToFit="1"/>
      <protection locked="0"/>
    </xf>
    <xf numFmtId="0" fontId="53" fillId="50" borderId="23" xfId="228" applyFont="1" applyFill="1" applyBorder="1" applyAlignment="1" applyProtection="1">
      <alignment horizontal="center" vertical="center" shrinkToFit="1"/>
      <protection locked="0"/>
    </xf>
    <xf numFmtId="0" fontId="53" fillId="50" borderId="0" xfId="228" applyFont="1" applyFill="1" applyBorder="1" applyAlignment="1" applyProtection="1">
      <alignment horizontal="center" vertical="center" shrinkToFit="1"/>
      <protection locked="0"/>
    </xf>
    <xf numFmtId="0" fontId="53" fillId="50" borderId="19" xfId="228" applyFont="1" applyFill="1" applyBorder="1" applyAlignment="1" applyProtection="1">
      <alignment horizontal="center" vertical="center" shrinkToFit="1"/>
      <protection locked="0"/>
    </xf>
    <xf numFmtId="0" fontId="50" fillId="50" borderId="32" xfId="228" applyFont="1" applyFill="1" applyBorder="1" applyAlignment="1" applyProtection="1">
      <alignment horizontal="center" vertical="center" wrapText="1"/>
      <protection locked="0"/>
    </xf>
    <xf numFmtId="0" fontId="50" fillId="50" borderId="33" xfId="228" applyFont="1" applyFill="1" applyBorder="1" applyAlignment="1" applyProtection="1">
      <alignment horizontal="center" vertical="center" wrapText="1"/>
      <protection locked="0"/>
    </xf>
    <xf numFmtId="0" fontId="50" fillId="50" borderId="34" xfId="228" applyFont="1" applyFill="1" applyBorder="1" applyAlignment="1" applyProtection="1">
      <alignment horizontal="center" vertical="center" wrapText="1"/>
      <protection locked="0"/>
    </xf>
    <xf numFmtId="0" fontId="52" fillId="49" borderId="0" xfId="222" applyFont="1" applyFill="1" applyBorder="1" applyAlignment="1" applyProtection="1">
      <alignment horizontal="right" vertical="center"/>
    </xf>
    <xf numFmtId="0" fontId="50" fillId="0" borderId="0" xfId="228" applyFont="1" applyFill="1" applyBorder="1" applyAlignment="1" applyProtection="1">
      <alignment horizontal="left" vertical="center"/>
    </xf>
    <xf numFmtId="0" fontId="52" fillId="49" borderId="0" xfId="228" applyFont="1" applyFill="1" applyBorder="1" applyAlignment="1" applyProtection="1">
      <alignment horizontal="center" vertical="center" shrinkToFit="1"/>
    </xf>
    <xf numFmtId="0" fontId="60" fillId="0" borderId="0" xfId="215" applyFont="1" applyAlignment="1" applyProtection="1">
      <alignment vertical="center"/>
    </xf>
    <xf numFmtId="38" fontId="52" fillId="49" borderId="23" xfId="204" applyFont="1" applyFill="1" applyBorder="1" applyAlignment="1" applyProtection="1">
      <alignment horizontal="center" vertical="center" wrapText="1"/>
    </xf>
    <xf numFmtId="38" fontId="52" fillId="49" borderId="0" xfId="204" applyFont="1" applyFill="1" applyBorder="1" applyAlignment="1" applyProtection="1">
      <alignment horizontal="center" vertical="center" wrapText="1"/>
    </xf>
    <xf numFmtId="38" fontId="52" fillId="49" borderId="19" xfId="204" applyFont="1" applyFill="1" applyBorder="1" applyAlignment="1" applyProtection="1">
      <alignment horizontal="center" vertical="center" wrapText="1"/>
    </xf>
    <xf numFmtId="0" fontId="52" fillId="49" borderId="0" xfId="222" applyFont="1" applyFill="1" applyBorder="1" applyAlignment="1" applyProtection="1">
      <alignment horizontal="left" vertical="center"/>
    </xf>
    <xf numFmtId="0" fontId="50" fillId="49" borderId="35" xfId="228" applyFont="1" applyFill="1" applyBorder="1" applyAlignment="1" applyProtection="1">
      <alignment horizontal="center" vertical="center"/>
    </xf>
    <xf numFmtId="0" fontId="50" fillId="50" borderId="36" xfId="228" applyFont="1" applyFill="1" applyBorder="1" applyAlignment="1" applyProtection="1">
      <alignment horizontal="center" vertical="center" wrapText="1"/>
      <protection locked="0"/>
    </xf>
    <xf numFmtId="0" fontId="50" fillId="50" borderId="37" xfId="228" applyFont="1" applyFill="1" applyBorder="1" applyAlignment="1" applyProtection="1">
      <alignment horizontal="center" vertical="center" wrapText="1"/>
      <protection locked="0"/>
    </xf>
    <xf numFmtId="0" fontId="50" fillId="50" borderId="38" xfId="228" applyFont="1" applyFill="1" applyBorder="1" applyAlignment="1" applyProtection="1">
      <alignment horizontal="center" vertical="center" wrapText="1"/>
      <protection locked="0"/>
    </xf>
    <xf numFmtId="0" fontId="53" fillId="48" borderId="20" xfId="228" applyFont="1" applyFill="1" applyBorder="1" applyAlignment="1" applyProtection="1">
      <alignment horizontal="center" vertical="center" wrapText="1"/>
    </xf>
    <xf numFmtId="0" fontId="53" fillId="48" borderId="22" xfId="228" applyFont="1" applyFill="1" applyBorder="1" applyAlignment="1" applyProtection="1">
      <alignment horizontal="center" vertical="center"/>
    </xf>
    <xf numFmtId="0" fontId="53" fillId="48" borderId="21" xfId="228" applyFont="1" applyFill="1" applyBorder="1" applyAlignment="1" applyProtection="1">
      <alignment horizontal="center" vertical="center"/>
    </xf>
    <xf numFmtId="0" fontId="53" fillId="48" borderId="22" xfId="228" applyFont="1" applyFill="1" applyBorder="1" applyAlignment="1" applyProtection="1">
      <alignment horizontal="center" vertical="center" wrapText="1"/>
    </xf>
    <xf numFmtId="0" fontId="53" fillId="48" borderId="21" xfId="228" applyFont="1" applyFill="1" applyBorder="1" applyAlignment="1" applyProtection="1">
      <alignment horizontal="center" vertical="center" wrapText="1"/>
    </xf>
    <xf numFmtId="0" fontId="53" fillId="48" borderId="23" xfId="228" applyFont="1" applyFill="1" applyBorder="1" applyAlignment="1" applyProtection="1">
      <alignment horizontal="center" vertical="center"/>
    </xf>
    <xf numFmtId="0" fontId="53" fillId="48" borderId="0" xfId="228" applyFont="1" applyFill="1" applyBorder="1" applyAlignment="1" applyProtection="1">
      <alignment horizontal="center" vertical="center"/>
    </xf>
    <xf numFmtId="0" fontId="53" fillId="48" borderId="19" xfId="228" applyFont="1" applyFill="1" applyBorder="1" applyAlignment="1" applyProtection="1">
      <alignment horizontal="center" vertical="center"/>
    </xf>
    <xf numFmtId="0" fontId="53" fillId="48" borderId="23" xfId="228" applyFont="1" applyFill="1" applyBorder="1" applyAlignment="1" applyProtection="1">
      <alignment horizontal="center" vertical="center" wrapText="1"/>
    </xf>
    <xf numFmtId="0" fontId="53" fillId="48" borderId="0" xfId="228" applyFont="1" applyFill="1" applyBorder="1" applyAlignment="1" applyProtection="1">
      <alignment horizontal="center" vertical="center" wrapText="1"/>
    </xf>
    <xf numFmtId="0" fontId="53" fillId="48" borderId="19" xfId="228" applyFont="1" applyFill="1" applyBorder="1" applyAlignment="1" applyProtection="1">
      <alignment horizontal="center" vertical="center" wrapText="1"/>
    </xf>
    <xf numFmtId="0" fontId="50" fillId="49" borderId="0" xfId="215" applyFont="1" applyFill="1" applyBorder="1" applyAlignment="1" applyProtection="1">
      <alignment horizontal="right" vertical="center"/>
    </xf>
    <xf numFmtId="38" fontId="52" fillId="50" borderId="25" xfId="204" applyFont="1" applyFill="1" applyBorder="1" applyAlignment="1" applyProtection="1">
      <alignment horizontal="center" vertical="center" shrinkToFit="1"/>
      <protection locked="0"/>
    </xf>
    <xf numFmtId="38" fontId="52" fillId="50" borderId="27" xfId="204" applyFont="1" applyFill="1" applyBorder="1" applyAlignment="1" applyProtection="1">
      <alignment horizontal="center" vertical="center" shrinkToFit="1"/>
      <protection locked="0"/>
    </xf>
    <xf numFmtId="38" fontId="52" fillId="50" borderId="26" xfId="204" applyFont="1" applyFill="1" applyBorder="1" applyAlignment="1" applyProtection="1">
      <alignment horizontal="center" vertical="center" shrinkToFit="1"/>
      <protection locked="0"/>
    </xf>
    <xf numFmtId="38" fontId="50" fillId="50" borderId="25" xfId="204" applyFont="1" applyFill="1" applyBorder="1" applyAlignment="1" applyProtection="1">
      <alignment horizontal="center" vertical="center" shrinkToFit="1"/>
      <protection locked="0"/>
    </xf>
    <xf numFmtId="38" fontId="50" fillId="50" borderId="27" xfId="204" applyFont="1" applyFill="1" applyBorder="1" applyAlignment="1" applyProtection="1">
      <alignment horizontal="center" vertical="center" shrinkToFit="1"/>
      <protection locked="0"/>
    </xf>
    <xf numFmtId="38" fontId="50" fillId="50" borderId="26" xfId="204" applyFont="1" applyFill="1" applyBorder="1" applyAlignment="1" applyProtection="1">
      <alignment horizontal="center" vertical="center" shrinkToFit="1"/>
      <protection locked="0"/>
    </xf>
    <xf numFmtId="38" fontId="52" fillId="49" borderId="25" xfId="204" applyFont="1" applyFill="1" applyBorder="1" applyAlignment="1" applyProtection="1">
      <alignment horizontal="center" vertical="center" wrapText="1"/>
    </xf>
    <xf numFmtId="38" fontId="52" fillId="49" borderId="27" xfId="204" applyFont="1" applyFill="1" applyBorder="1" applyAlignment="1" applyProtection="1">
      <alignment horizontal="center" vertical="center" wrapText="1"/>
    </xf>
    <xf numFmtId="38" fontId="52" fillId="49" borderId="26" xfId="204" applyFont="1" applyFill="1" applyBorder="1" applyAlignment="1" applyProtection="1">
      <alignment horizontal="center" vertical="center" wrapText="1"/>
    </xf>
    <xf numFmtId="0" fontId="50" fillId="49" borderId="0" xfId="215" applyFont="1" applyFill="1" applyBorder="1" applyAlignment="1" applyProtection="1">
      <alignment horizontal="left" vertical="center" shrinkToFit="1"/>
    </xf>
    <xf numFmtId="49" fontId="59" fillId="49" borderId="0" xfId="228" quotePrefix="1" applyNumberFormat="1" applyFont="1" applyFill="1" applyBorder="1" applyAlignment="1" applyProtection="1">
      <alignment horizontal="center" vertical="center"/>
    </xf>
    <xf numFmtId="38" fontId="52" fillId="49" borderId="0" xfId="204" applyFont="1" applyFill="1" applyBorder="1" applyAlignment="1" applyProtection="1">
      <alignment vertical="center" wrapText="1"/>
    </xf>
    <xf numFmtId="0" fontId="53" fillId="48" borderId="25" xfId="228" applyFont="1" applyFill="1" applyBorder="1" applyAlignment="1" applyProtection="1">
      <alignment horizontal="center" vertical="center"/>
    </xf>
    <xf numFmtId="0" fontId="53" fillId="48" borderId="27" xfId="228" applyFont="1" applyFill="1" applyBorder="1" applyAlignment="1" applyProtection="1">
      <alignment horizontal="center" vertical="center"/>
    </xf>
    <xf numFmtId="0" fontId="53" fillId="48" borderId="26" xfId="228" applyFont="1" applyFill="1" applyBorder="1" applyAlignment="1" applyProtection="1">
      <alignment horizontal="center" vertical="center"/>
    </xf>
    <xf numFmtId="0" fontId="53" fillId="50" borderId="29" xfId="228" applyFont="1" applyFill="1" applyBorder="1" applyAlignment="1" applyProtection="1">
      <alignment horizontal="center" vertical="center"/>
      <protection locked="0"/>
    </xf>
    <xf numFmtId="0" fontId="53" fillId="50" borderId="30" xfId="228" applyFont="1" applyFill="1" applyBorder="1" applyAlignment="1" applyProtection="1">
      <alignment horizontal="center" vertical="center"/>
      <protection locked="0"/>
    </xf>
    <xf numFmtId="0" fontId="53" fillId="50" borderId="31" xfId="228" applyFont="1" applyFill="1" applyBorder="1" applyAlignment="1" applyProtection="1">
      <alignment horizontal="center" vertical="center"/>
      <protection locked="0"/>
    </xf>
    <xf numFmtId="0" fontId="50" fillId="50" borderId="20" xfId="228" applyFont="1" applyFill="1" applyBorder="1" applyAlignment="1" applyProtection="1">
      <alignment horizontal="center" vertical="center" wrapText="1"/>
      <protection locked="0"/>
    </xf>
    <xf numFmtId="0" fontId="50" fillId="50" borderId="22" xfId="228" applyFont="1" applyFill="1" applyBorder="1" applyAlignment="1" applyProtection="1">
      <alignment horizontal="center" vertical="center" wrapText="1"/>
      <protection locked="0"/>
    </xf>
    <xf numFmtId="0" fontId="50" fillId="50" borderId="21" xfId="228" applyFont="1" applyFill="1" applyBorder="1" applyAlignment="1" applyProtection="1">
      <alignment horizontal="center" vertical="center" wrapText="1"/>
      <protection locked="0"/>
    </xf>
    <xf numFmtId="0" fontId="53" fillId="50" borderId="32" xfId="228" applyFont="1" applyFill="1" applyBorder="1" applyAlignment="1" applyProtection="1">
      <alignment horizontal="center" vertical="center"/>
      <protection locked="0"/>
    </xf>
    <xf numFmtId="0" fontId="53" fillId="50" borderId="33" xfId="228" applyFont="1" applyFill="1" applyBorder="1" applyAlignment="1" applyProtection="1">
      <alignment horizontal="center" vertical="center"/>
      <protection locked="0"/>
    </xf>
    <xf numFmtId="0" fontId="53" fillId="50" borderId="34" xfId="228" applyFont="1" applyFill="1" applyBorder="1" applyAlignment="1" applyProtection="1">
      <alignment horizontal="center" vertical="center"/>
      <protection locked="0"/>
    </xf>
    <xf numFmtId="0" fontId="50" fillId="50" borderId="23" xfId="228" applyFont="1" applyFill="1" applyBorder="1" applyAlignment="1" applyProtection="1">
      <alignment horizontal="center" vertical="center" wrapText="1"/>
      <protection locked="0"/>
    </xf>
    <xf numFmtId="0" fontId="50" fillId="50" borderId="0" xfId="228" applyFont="1" applyFill="1" applyBorder="1" applyAlignment="1" applyProtection="1">
      <alignment horizontal="center" vertical="center" wrapText="1"/>
      <protection locked="0"/>
    </xf>
    <xf numFmtId="0" fontId="50" fillId="50" borderId="19" xfId="228" applyFont="1" applyFill="1" applyBorder="1" applyAlignment="1" applyProtection="1">
      <alignment horizontal="center" vertical="center" wrapText="1"/>
      <protection locked="0"/>
    </xf>
    <xf numFmtId="0" fontId="50" fillId="50" borderId="25" xfId="228" applyFont="1" applyFill="1" applyBorder="1" applyAlignment="1" applyProtection="1">
      <alignment horizontal="center" vertical="center" shrinkToFit="1"/>
      <protection locked="0"/>
    </xf>
    <xf numFmtId="0" fontId="50" fillId="50" borderId="26" xfId="228" applyFont="1" applyFill="1" applyBorder="1" applyAlignment="1" applyProtection="1">
      <alignment horizontal="center" vertical="center" shrinkToFit="1"/>
      <protection locked="0"/>
    </xf>
    <xf numFmtId="0" fontId="50" fillId="50" borderId="25" xfId="228" applyFont="1" applyFill="1" applyBorder="1" applyAlignment="1" applyProtection="1">
      <alignment horizontal="center" vertical="center" wrapText="1" shrinkToFit="1"/>
      <protection locked="0"/>
    </xf>
    <xf numFmtId="0" fontId="50" fillId="50" borderId="27" xfId="228" applyFont="1" applyFill="1" applyBorder="1" applyAlignment="1" applyProtection="1">
      <alignment horizontal="center" vertical="center" wrapText="1" shrinkToFit="1"/>
      <protection locked="0"/>
    </xf>
    <xf numFmtId="0" fontId="50" fillId="50" borderId="26" xfId="228" applyFont="1" applyFill="1" applyBorder="1" applyAlignment="1" applyProtection="1">
      <alignment horizontal="center" vertical="center" wrapText="1" shrinkToFit="1"/>
      <protection locked="0"/>
    </xf>
    <xf numFmtId="0" fontId="50" fillId="50" borderId="27" xfId="228" applyFont="1" applyFill="1" applyBorder="1" applyAlignment="1" applyProtection="1">
      <alignment horizontal="center" vertical="center" shrinkToFit="1"/>
      <protection locked="0"/>
    </xf>
    <xf numFmtId="0" fontId="53" fillId="48" borderId="20" xfId="228" applyFont="1" applyFill="1" applyBorder="1" applyAlignment="1" applyProtection="1">
      <alignment horizontal="center" vertical="center" shrinkToFit="1"/>
    </xf>
    <xf numFmtId="0" fontId="53" fillId="48" borderId="22" xfId="228" applyFont="1" applyFill="1" applyBorder="1" applyAlignment="1" applyProtection="1">
      <alignment horizontal="center" vertical="center" shrinkToFit="1"/>
    </xf>
    <xf numFmtId="0" fontId="53" fillId="48" borderId="21" xfId="228" applyFont="1" applyFill="1" applyBorder="1" applyAlignment="1" applyProtection="1">
      <alignment horizontal="center" vertical="center" shrinkToFit="1"/>
    </xf>
    <xf numFmtId="0" fontId="53" fillId="48" borderId="23" xfId="228" applyFont="1" applyFill="1" applyBorder="1" applyAlignment="1" applyProtection="1">
      <alignment horizontal="center" vertical="center" shrinkToFit="1"/>
    </xf>
    <xf numFmtId="0" fontId="53" fillId="48" borderId="0" xfId="228" applyFont="1" applyFill="1" applyBorder="1" applyAlignment="1" applyProtection="1">
      <alignment horizontal="center" vertical="center" shrinkToFit="1"/>
    </xf>
    <xf numFmtId="0" fontId="53" fillId="48" borderId="19" xfId="228" applyFont="1" applyFill="1" applyBorder="1" applyAlignment="1" applyProtection="1">
      <alignment horizontal="center" vertical="center" shrinkToFit="1"/>
    </xf>
    <xf numFmtId="0" fontId="53" fillId="50" borderId="36" xfId="228" applyFont="1" applyFill="1" applyBorder="1" applyAlignment="1" applyProtection="1">
      <alignment horizontal="center" vertical="center"/>
      <protection locked="0"/>
    </xf>
    <xf numFmtId="0" fontId="53" fillId="50" borderId="37" xfId="228" applyFont="1" applyFill="1" applyBorder="1" applyAlignment="1" applyProtection="1">
      <alignment horizontal="center" vertical="center"/>
      <protection locked="0"/>
    </xf>
    <xf numFmtId="0" fontId="53" fillId="50" borderId="38" xfId="228" applyFont="1" applyFill="1" applyBorder="1" applyAlignment="1" applyProtection="1">
      <alignment horizontal="center" vertical="center"/>
      <protection locked="0"/>
    </xf>
    <xf numFmtId="0" fontId="50" fillId="50" borderId="25" xfId="228" applyFont="1" applyFill="1" applyBorder="1" applyAlignment="1" applyProtection="1">
      <alignment horizontal="center" vertical="center" wrapText="1"/>
      <protection locked="0"/>
    </xf>
    <xf numFmtId="0" fontId="50" fillId="50" borderId="27" xfId="228" applyFont="1" applyFill="1" applyBorder="1" applyAlignment="1" applyProtection="1">
      <alignment horizontal="center" vertical="center" wrapText="1"/>
      <protection locked="0"/>
    </xf>
    <xf numFmtId="0" fontId="50" fillId="50" borderId="26" xfId="228" applyFont="1" applyFill="1" applyBorder="1" applyAlignment="1" applyProtection="1">
      <alignment horizontal="center" vertical="center" wrapText="1"/>
      <protection locked="0"/>
    </xf>
    <xf numFmtId="0" fontId="50" fillId="48" borderId="39" xfId="228" applyFont="1" applyFill="1" applyBorder="1" applyAlignment="1" applyProtection="1">
      <alignment horizontal="center" vertical="center" wrapText="1"/>
    </xf>
    <xf numFmtId="0" fontId="50" fillId="48" borderId="5" xfId="228" applyFont="1" applyFill="1" applyBorder="1" applyAlignment="1" applyProtection="1">
      <alignment horizontal="center" vertical="center" wrapText="1"/>
    </xf>
    <xf numFmtId="0" fontId="52" fillId="49" borderId="0" xfId="228" applyFont="1" applyFill="1" applyBorder="1" applyAlignment="1" applyProtection="1">
      <alignment horizontal="center" vertical="center"/>
    </xf>
    <xf numFmtId="0" fontId="53" fillId="48" borderId="25" xfId="228" applyFont="1" applyFill="1" applyBorder="1" applyAlignment="1" applyProtection="1">
      <alignment horizontal="center" vertical="center" shrinkToFit="1"/>
    </xf>
    <xf numFmtId="0" fontId="53" fillId="48" borderId="27" xfId="228" applyFont="1" applyFill="1" applyBorder="1" applyAlignment="1" applyProtection="1">
      <alignment horizontal="center" vertical="center" shrinkToFit="1"/>
    </xf>
    <xf numFmtId="0" fontId="53" fillId="48" borderId="26" xfId="228" applyFont="1" applyFill="1" applyBorder="1" applyAlignment="1" applyProtection="1">
      <alignment horizontal="center" vertical="center" shrinkToFit="1"/>
    </xf>
    <xf numFmtId="0" fontId="61" fillId="49" borderId="0" xfId="228" applyFont="1" applyFill="1" applyBorder="1" applyAlignment="1" applyProtection="1">
      <alignment vertical="center" wrapText="1"/>
    </xf>
    <xf numFmtId="0" fontId="50" fillId="49" borderId="22" xfId="228" applyFont="1" applyFill="1" applyBorder="1" applyAlignment="1" applyProtection="1">
      <alignment horizontal="center" vertical="center" textRotation="255"/>
    </xf>
    <xf numFmtId="0" fontId="50" fillId="50" borderId="22" xfId="228" applyFont="1" applyFill="1" applyBorder="1" applyAlignment="1" applyProtection="1">
      <alignment horizontal="left" vertical="center" wrapText="1"/>
      <protection locked="0"/>
    </xf>
    <xf numFmtId="0" fontId="50" fillId="50" borderId="21" xfId="228" applyFont="1" applyFill="1" applyBorder="1" applyAlignment="1" applyProtection="1">
      <alignment horizontal="left" vertical="center" wrapText="1"/>
      <protection locked="0"/>
    </xf>
    <xf numFmtId="0" fontId="52" fillId="48" borderId="20" xfId="228" applyFont="1" applyFill="1" applyBorder="1" applyAlignment="1" applyProtection="1">
      <alignment horizontal="center" vertical="center" shrinkToFit="1"/>
    </xf>
    <xf numFmtId="0" fontId="52" fillId="48" borderId="21" xfId="228" applyFont="1" applyFill="1" applyBorder="1" applyAlignment="1" applyProtection="1">
      <alignment horizontal="center" vertical="center" shrinkToFit="1"/>
    </xf>
    <xf numFmtId="0" fontId="54" fillId="48" borderId="20" xfId="228" applyFont="1" applyFill="1" applyBorder="1" applyAlignment="1" applyProtection="1">
      <alignment horizontal="center" vertical="center" shrinkToFit="1"/>
    </xf>
    <xf numFmtId="0" fontId="54" fillId="48" borderId="21" xfId="228" applyFont="1" applyFill="1" applyBorder="1" applyAlignment="1" applyProtection="1">
      <alignment horizontal="center" vertical="center" shrinkToFit="1"/>
    </xf>
    <xf numFmtId="0" fontId="54" fillId="48" borderId="6" xfId="228" applyFont="1" applyFill="1" applyBorder="1" applyAlignment="1" applyProtection="1">
      <alignment horizontal="center" vertical="center" shrinkToFit="1"/>
    </xf>
    <xf numFmtId="0" fontId="54" fillId="48" borderId="40" xfId="228" applyFont="1" applyFill="1" applyBorder="1" applyAlignment="1" applyProtection="1">
      <alignment horizontal="center" vertical="center" shrinkToFit="1"/>
    </xf>
    <xf numFmtId="0" fontId="52" fillId="49" borderId="0" xfId="228" applyFont="1" applyFill="1" applyBorder="1" applyAlignment="1" applyProtection="1">
      <alignment vertical="center"/>
    </xf>
    <xf numFmtId="0" fontId="50" fillId="49" borderId="0" xfId="228" applyFont="1" applyFill="1" applyBorder="1" applyAlignment="1" applyProtection="1">
      <alignment horizontal="center" vertical="center" textRotation="255"/>
    </xf>
    <xf numFmtId="0" fontId="50" fillId="50" borderId="0" xfId="228" applyFont="1" applyFill="1" applyBorder="1" applyAlignment="1" applyProtection="1">
      <alignment horizontal="left" vertical="center" wrapText="1"/>
      <protection locked="0"/>
    </xf>
    <xf numFmtId="0" fontId="50" fillId="50" borderId="19" xfId="228" applyFont="1" applyFill="1" applyBorder="1" applyAlignment="1" applyProtection="1">
      <alignment horizontal="left" vertical="center" wrapText="1"/>
      <protection locked="0"/>
    </xf>
    <xf numFmtId="0" fontId="52" fillId="48" borderId="23" xfId="228" applyFont="1" applyFill="1" applyBorder="1" applyAlignment="1" applyProtection="1">
      <alignment horizontal="center" vertical="center" shrinkToFit="1"/>
    </xf>
    <xf numFmtId="0" fontId="52" fillId="48" borderId="19" xfId="228" applyFont="1" applyFill="1" applyBorder="1" applyAlignment="1" applyProtection="1">
      <alignment horizontal="center" vertical="center" shrinkToFit="1"/>
    </xf>
    <xf numFmtId="0" fontId="54" fillId="48" borderId="23" xfId="228" applyFont="1" applyFill="1" applyBorder="1" applyAlignment="1" applyProtection="1">
      <alignment horizontal="center" vertical="center" shrinkToFit="1"/>
    </xf>
    <xf numFmtId="0" fontId="54" fillId="48" borderId="19" xfId="228" applyFont="1" applyFill="1" applyBorder="1" applyAlignment="1" applyProtection="1">
      <alignment horizontal="center" vertical="center" shrinkToFit="1"/>
    </xf>
    <xf numFmtId="0" fontId="50" fillId="48" borderId="41" xfId="228" applyFont="1" applyFill="1" applyBorder="1" applyAlignment="1" applyProtection="1">
      <alignment horizontal="center" vertical="center" wrapText="1"/>
    </xf>
    <xf numFmtId="0" fontId="50" fillId="50" borderId="39" xfId="228" applyFont="1" applyFill="1" applyBorder="1" applyAlignment="1" applyProtection="1">
      <alignment horizontal="center" vertical="center" shrinkToFit="1"/>
      <protection locked="0"/>
    </xf>
    <xf numFmtId="0" fontId="59" fillId="49" borderId="0" xfId="222" applyFont="1" applyFill="1" applyBorder="1" applyAlignment="1" applyProtection="1">
      <alignment horizontal="left" vertical="top"/>
    </xf>
    <xf numFmtId="0" fontId="59" fillId="49" borderId="0" xfId="222" applyFont="1" applyFill="1" applyBorder="1" applyAlignment="1" applyProtection="1">
      <alignment vertical="top"/>
    </xf>
    <xf numFmtId="0" fontId="50" fillId="50" borderId="5" xfId="228" applyFont="1" applyFill="1" applyBorder="1" applyAlignment="1" applyProtection="1">
      <alignment horizontal="center" vertical="center" shrinkToFit="1"/>
      <protection locked="0"/>
    </xf>
    <xf numFmtId="0" fontId="52" fillId="48" borderId="25" xfId="228" applyFont="1" applyFill="1" applyBorder="1" applyAlignment="1" applyProtection="1">
      <alignment horizontal="center" vertical="center" shrinkToFit="1"/>
    </xf>
    <xf numFmtId="0" fontId="52" fillId="48" borderId="26" xfId="228" applyFont="1" applyFill="1" applyBorder="1" applyAlignment="1" applyProtection="1">
      <alignment horizontal="center" vertical="center" shrinkToFit="1"/>
    </xf>
    <xf numFmtId="0" fontId="54" fillId="48" borderId="25" xfId="228" applyFont="1" applyFill="1" applyBorder="1" applyAlignment="1" applyProtection="1">
      <alignment horizontal="center" vertical="center" shrinkToFit="1"/>
    </xf>
    <xf numFmtId="0" fontId="54" fillId="48" borderId="26" xfId="228" applyFont="1" applyFill="1" applyBorder="1" applyAlignment="1" applyProtection="1">
      <alignment horizontal="center" vertical="center" shrinkToFit="1"/>
    </xf>
    <xf numFmtId="0" fontId="59" fillId="49" borderId="0" xfId="228" applyFont="1" applyFill="1" applyBorder="1" applyAlignment="1" applyProtection="1">
      <alignment vertical="center"/>
    </xf>
    <xf numFmtId="49" fontId="59" fillId="49" borderId="0" xfId="228" quotePrefix="1" applyNumberFormat="1" applyFont="1" applyFill="1" applyBorder="1" applyAlignment="1" applyProtection="1">
      <alignment horizontal="right" vertical="center"/>
    </xf>
    <xf numFmtId="0" fontId="50" fillId="50" borderId="6" xfId="228" applyFont="1" applyFill="1" applyBorder="1" applyAlignment="1" applyProtection="1">
      <alignment horizontal="center" vertical="center" shrinkToFit="1"/>
      <protection locked="0"/>
    </xf>
    <xf numFmtId="0" fontId="50" fillId="50" borderId="40" xfId="228" applyFont="1" applyFill="1" applyBorder="1" applyAlignment="1" applyProtection="1">
      <alignment horizontal="center" vertical="center" shrinkToFit="1"/>
      <protection locked="0"/>
    </xf>
    <xf numFmtId="0" fontId="53" fillId="49" borderId="23" xfId="228" applyFont="1" applyFill="1" applyBorder="1" applyAlignment="1" applyProtection="1">
      <alignment horizontal="center" vertical="center" wrapText="1"/>
    </xf>
    <xf numFmtId="0" fontId="53" fillId="49" borderId="0" xfId="228" applyFont="1" applyFill="1" applyBorder="1" applyAlignment="1" applyProtection="1">
      <alignment horizontal="center" vertical="center" wrapText="1"/>
    </xf>
    <xf numFmtId="0" fontId="53" fillId="49" borderId="19" xfId="228" applyFont="1" applyFill="1" applyBorder="1" applyAlignment="1" applyProtection="1">
      <alignment horizontal="center" vertical="center" wrapText="1"/>
    </xf>
    <xf numFmtId="0" fontId="62" fillId="0" borderId="0" xfId="226" applyFont="1" applyFill="1" applyBorder="1" applyAlignment="1" applyProtection="1">
      <alignment vertical="center"/>
    </xf>
    <xf numFmtId="0" fontId="50" fillId="0" borderId="0" xfId="216" applyFont="1" applyBorder="1" applyAlignment="1" applyProtection="1">
      <alignment vertical="center"/>
    </xf>
    <xf numFmtId="0" fontId="53" fillId="50" borderId="25" xfId="228" applyFont="1" applyFill="1" applyBorder="1" applyAlignment="1" applyProtection="1">
      <alignment horizontal="center" vertical="center" shrinkToFit="1"/>
      <protection locked="0"/>
    </xf>
    <xf numFmtId="0" fontId="53" fillId="50" borderId="27" xfId="228" applyFont="1" applyFill="1" applyBorder="1" applyAlignment="1" applyProtection="1">
      <alignment horizontal="center" vertical="center" shrinkToFit="1"/>
      <protection locked="0"/>
    </xf>
    <xf numFmtId="0" fontId="53" fillId="50" borderId="26" xfId="228" applyFont="1" applyFill="1" applyBorder="1" applyAlignment="1" applyProtection="1">
      <alignment horizontal="center" vertical="center" shrinkToFit="1"/>
      <protection locked="0"/>
    </xf>
    <xf numFmtId="0" fontId="50" fillId="0" borderId="0" xfId="228" applyFont="1" applyBorder="1" applyAlignment="1" applyProtection="1">
      <alignment horizontal="left" vertical="center" wrapText="1"/>
    </xf>
    <xf numFmtId="0" fontId="53" fillId="49" borderId="23" xfId="228" applyFont="1" applyFill="1" applyBorder="1" applyAlignment="1" applyProtection="1">
      <alignment horizontal="center" vertical="center"/>
    </xf>
    <xf numFmtId="0" fontId="53" fillId="49" borderId="0" xfId="228" applyFont="1" applyFill="1" applyBorder="1" applyAlignment="1" applyProtection="1">
      <alignment horizontal="center" vertical="center"/>
    </xf>
    <xf numFmtId="0" fontId="53" fillId="49" borderId="19" xfId="228" applyFont="1" applyFill="1" applyBorder="1" applyAlignment="1" applyProtection="1">
      <alignment horizontal="center" vertical="center"/>
    </xf>
    <xf numFmtId="0" fontId="62" fillId="0" borderId="0" xfId="229" quotePrefix="1" applyFont="1" applyFill="1" applyBorder="1" applyAlignment="1" applyProtection="1">
      <alignment vertical="center"/>
    </xf>
    <xf numFmtId="0" fontId="53" fillId="49" borderId="25" xfId="228" applyFont="1" applyFill="1" applyBorder="1" applyAlignment="1" applyProtection="1">
      <alignment horizontal="center" vertical="center"/>
    </xf>
    <xf numFmtId="0" fontId="53" fillId="49" borderId="27" xfId="228" applyFont="1" applyFill="1" applyBorder="1" applyAlignment="1" applyProtection="1">
      <alignment horizontal="center" vertical="center"/>
    </xf>
    <xf numFmtId="0" fontId="53" fillId="49" borderId="26" xfId="228" applyFont="1" applyFill="1" applyBorder="1" applyAlignment="1" applyProtection="1">
      <alignment horizontal="center" vertical="center"/>
    </xf>
    <xf numFmtId="0" fontId="50" fillId="49" borderId="27" xfId="228" applyFont="1" applyFill="1" applyBorder="1" applyAlignment="1" applyProtection="1">
      <alignment vertical="center" textRotation="255"/>
    </xf>
    <xf numFmtId="0" fontId="50" fillId="50" borderId="27" xfId="228" applyFont="1" applyFill="1" applyBorder="1" applyAlignment="1" applyProtection="1">
      <alignment horizontal="left" vertical="center" wrapText="1"/>
      <protection locked="0"/>
    </xf>
    <xf numFmtId="0" fontId="50" fillId="50" borderId="26" xfId="228" applyFont="1" applyFill="1" applyBorder="1" applyAlignment="1" applyProtection="1">
      <alignment horizontal="left" vertical="center" wrapText="1"/>
      <protection locked="0"/>
    </xf>
    <xf numFmtId="0" fontId="50" fillId="50" borderId="41" xfId="228" applyFont="1" applyFill="1" applyBorder="1" applyAlignment="1" applyProtection="1">
      <alignment horizontal="center" vertical="center" shrinkToFit="1"/>
      <protection locked="0"/>
    </xf>
    <xf numFmtId="0" fontId="53" fillId="49" borderId="25" xfId="228" applyFont="1" applyFill="1" applyBorder="1" applyAlignment="1" applyProtection="1">
      <alignment horizontal="left" vertical="top" wrapText="1"/>
    </xf>
    <xf numFmtId="0" fontId="53" fillId="49" borderId="27" xfId="228" applyFont="1" applyFill="1" applyBorder="1" applyAlignment="1" applyProtection="1">
      <alignment horizontal="left" vertical="top" wrapText="1"/>
    </xf>
    <xf numFmtId="0" fontId="53" fillId="49" borderId="26" xfId="228" applyFont="1" applyFill="1" applyBorder="1" applyAlignment="1" applyProtection="1">
      <alignment horizontal="left" vertical="top" wrapText="1"/>
    </xf>
    <xf numFmtId="0" fontId="50" fillId="0" borderId="0" xfId="228" applyFont="1" applyFill="1" applyBorder="1" applyAlignment="1" applyProtection="1">
      <alignment horizontal="center" vertical="center"/>
    </xf>
    <xf numFmtId="0" fontId="50" fillId="0" borderId="0" xfId="228" applyFont="1" applyFill="1" applyBorder="1" applyAlignment="1" applyProtection="1">
      <alignment vertical="center" wrapText="1"/>
    </xf>
    <xf numFmtId="0" fontId="57" fillId="0" borderId="0" xfId="228" applyFont="1" applyFill="1" applyBorder="1" applyAlignment="1" applyProtection="1">
      <alignment vertical="center" wrapText="1"/>
    </xf>
    <xf numFmtId="0" fontId="50" fillId="0" borderId="0" xfId="228" applyFont="1" applyFill="1" applyAlignment="1" applyProtection="1">
      <alignment vertical="center" wrapText="1"/>
    </xf>
    <xf numFmtId="0" fontId="63" fillId="0" borderId="0" xfId="0" applyFont="1" applyFill="1" applyProtection="1">
      <alignment vertical="center"/>
    </xf>
    <xf numFmtId="0" fontId="50" fillId="48" borderId="6" xfId="0" applyFont="1" applyFill="1" applyBorder="1" applyAlignment="1" applyProtection="1">
      <alignment horizontal="center" vertical="center"/>
    </xf>
    <xf numFmtId="0" fontId="53" fillId="0" borderId="0" xfId="0" applyFont="1" applyFill="1" applyBorder="1" applyAlignment="1" applyProtection="1">
      <alignment horizontal="left" vertical="center" wrapText="1" shrinkToFit="1"/>
    </xf>
    <xf numFmtId="0" fontId="53" fillId="0" borderId="0" xfId="0" applyFont="1" applyFill="1" applyBorder="1" applyAlignment="1" applyProtection="1">
      <alignment horizontal="left" vertical="center" shrinkToFit="1"/>
    </xf>
    <xf numFmtId="0" fontId="50" fillId="48" borderId="40" xfId="0" applyFont="1" applyFill="1" applyBorder="1" applyAlignment="1" applyProtection="1">
      <alignment horizontal="center" vertical="center"/>
    </xf>
    <xf numFmtId="0" fontId="50" fillId="48" borderId="42" xfId="0" applyFont="1" applyFill="1" applyBorder="1" applyAlignment="1" applyProtection="1">
      <alignment horizontal="center" vertical="center"/>
    </xf>
    <xf numFmtId="0" fontId="50" fillId="48" borderId="43" xfId="0" applyFont="1" applyFill="1" applyBorder="1" applyAlignment="1" applyProtection="1">
      <alignment horizontal="center" vertical="center"/>
    </xf>
    <xf numFmtId="0" fontId="53" fillId="0" borderId="0" xfId="0" applyFont="1" applyFill="1" applyBorder="1" applyAlignment="1" applyProtection="1">
      <alignment vertical="center" wrapText="1"/>
    </xf>
    <xf numFmtId="0" fontId="53"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vertical="top"/>
    </xf>
    <xf numFmtId="0" fontId="52" fillId="51" borderId="6" xfId="0" applyFont="1" applyFill="1" applyBorder="1" applyAlignment="1" applyProtection="1">
      <alignment horizontal="center" vertical="center" wrapText="1"/>
    </xf>
    <xf numFmtId="0" fontId="50" fillId="48" borderId="44" xfId="0" applyFont="1" applyFill="1" applyBorder="1" applyAlignment="1" applyProtection="1">
      <alignment horizontal="center" vertical="center"/>
    </xf>
    <xf numFmtId="0" fontId="53" fillId="48" borderId="45" xfId="0" applyFont="1" applyFill="1" applyBorder="1" applyAlignment="1" applyProtection="1">
      <alignment vertical="center" wrapText="1"/>
    </xf>
    <xf numFmtId="0" fontId="53" fillId="48" borderId="46" xfId="0" applyFont="1" applyFill="1" applyBorder="1" applyAlignment="1" applyProtection="1">
      <alignment vertical="center" shrinkToFit="1"/>
    </xf>
    <xf numFmtId="0" fontId="53" fillId="48" borderId="47" xfId="0" applyFont="1" applyFill="1" applyBorder="1" applyAlignment="1" applyProtection="1">
      <alignment vertical="center" wrapText="1"/>
    </xf>
    <xf numFmtId="0" fontId="53" fillId="48" borderId="39" xfId="0" applyFont="1" applyFill="1" applyBorder="1" applyAlignment="1" applyProtection="1">
      <alignment horizontal="center" vertical="center" wrapText="1"/>
    </xf>
    <xf numFmtId="0" fontId="53" fillId="48" borderId="48" xfId="0" applyFont="1" applyFill="1" applyBorder="1" applyAlignment="1" applyProtection="1">
      <alignment horizontal="center" vertical="center" wrapText="1"/>
    </xf>
    <xf numFmtId="0" fontId="53" fillId="48" borderId="49" xfId="0" applyFont="1" applyFill="1" applyBorder="1" applyAlignment="1" applyProtection="1">
      <alignment horizontal="center" vertical="center" wrapText="1"/>
    </xf>
    <xf numFmtId="0" fontId="53" fillId="48" borderId="50" xfId="0" applyFont="1" applyFill="1" applyBorder="1" applyAlignment="1" applyProtection="1">
      <alignment horizontal="center" vertical="center" shrinkToFit="1"/>
    </xf>
    <xf numFmtId="0" fontId="53" fillId="48" borderId="6" xfId="0" applyFont="1" applyFill="1" applyBorder="1" applyAlignment="1" applyProtection="1">
      <alignment horizontal="center" vertical="center" wrapText="1"/>
    </xf>
    <xf numFmtId="0" fontId="52" fillId="48" borderId="20" xfId="0" applyFont="1" applyFill="1" applyBorder="1" applyAlignment="1" applyProtection="1">
      <alignment horizontal="center" vertical="center" wrapText="1"/>
    </xf>
    <xf numFmtId="0" fontId="52" fillId="48" borderId="21" xfId="0" applyFont="1" applyFill="1" applyBorder="1" applyAlignment="1" applyProtection="1">
      <alignment horizontal="center" vertical="center" wrapText="1"/>
    </xf>
    <xf numFmtId="0" fontId="53" fillId="48" borderId="39" xfId="0" applyFont="1" applyFill="1" applyBorder="1" applyAlignment="1" applyProtection="1">
      <alignment vertical="center" wrapText="1"/>
    </xf>
    <xf numFmtId="0" fontId="53" fillId="48" borderId="39" xfId="0" applyFont="1" applyFill="1" applyBorder="1" applyAlignment="1" applyProtection="1">
      <alignment vertical="center" shrinkToFit="1"/>
    </xf>
    <xf numFmtId="0" fontId="53" fillId="48" borderId="6" xfId="0" applyFont="1" applyFill="1" applyBorder="1" applyAlignment="1" applyProtection="1">
      <alignment vertical="center" shrinkToFit="1"/>
    </xf>
    <xf numFmtId="0" fontId="53" fillId="48" borderId="39" xfId="0" applyFont="1" applyFill="1" applyBorder="1" applyAlignment="1" applyProtection="1">
      <alignment horizontal="center" vertical="center"/>
    </xf>
    <xf numFmtId="0" fontId="53" fillId="48" borderId="6" xfId="0" applyFont="1" applyFill="1" applyBorder="1" applyAlignment="1" applyProtection="1">
      <alignment vertical="center" wrapText="1"/>
    </xf>
    <xf numFmtId="0" fontId="64" fillId="48" borderId="6" xfId="0" applyFont="1" applyFill="1" applyBorder="1" applyAlignment="1" applyProtection="1">
      <alignment horizontal="left" vertical="center" wrapText="1"/>
    </xf>
    <xf numFmtId="0" fontId="53" fillId="51" borderId="6" xfId="0" applyFont="1" applyFill="1" applyBorder="1" applyProtection="1">
      <alignment vertical="center"/>
    </xf>
    <xf numFmtId="0" fontId="53" fillId="48" borderId="24" xfId="0" applyFont="1" applyFill="1" applyBorder="1" applyProtection="1">
      <alignment vertical="center"/>
    </xf>
    <xf numFmtId="0" fontId="53" fillId="48" borderId="51" xfId="0" applyFont="1" applyFill="1" applyBorder="1" applyAlignment="1" applyProtection="1">
      <alignment horizontal="center" vertical="center"/>
    </xf>
    <xf numFmtId="0" fontId="53" fillId="48" borderId="52" xfId="0" applyFont="1" applyFill="1" applyBorder="1" applyAlignment="1" applyProtection="1">
      <alignment horizontal="center" vertical="center"/>
    </xf>
    <xf numFmtId="0" fontId="50" fillId="50" borderId="53" xfId="0" applyFont="1" applyFill="1" applyBorder="1" applyProtection="1">
      <alignment vertical="center"/>
      <protection locked="0"/>
    </xf>
    <xf numFmtId="0" fontId="50" fillId="50" borderId="54" xfId="0" applyFont="1" applyFill="1" applyBorder="1" applyProtection="1">
      <alignment vertical="center"/>
      <protection locked="0"/>
    </xf>
    <xf numFmtId="0" fontId="50" fillId="0" borderId="55" xfId="0" applyFont="1" applyFill="1" applyBorder="1" applyProtection="1">
      <alignment vertical="center"/>
    </xf>
    <xf numFmtId="0" fontId="50" fillId="50" borderId="56" xfId="0" applyFont="1" applyFill="1" applyBorder="1" applyProtection="1">
      <alignment vertical="center"/>
      <protection locked="0"/>
    </xf>
    <xf numFmtId="0" fontId="53" fillId="48" borderId="57" xfId="0" applyFont="1" applyFill="1" applyBorder="1" applyAlignment="1" applyProtection="1">
      <alignment horizontal="center" vertical="center"/>
    </xf>
    <xf numFmtId="0" fontId="53" fillId="48" borderId="58" xfId="0" applyFont="1" applyFill="1" applyBorder="1" applyAlignment="1" applyProtection="1">
      <alignment horizontal="center" vertical="center"/>
    </xf>
    <xf numFmtId="183" fontId="50" fillId="50" borderId="59" xfId="0" applyNumberFormat="1" applyFont="1" applyFill="1" applyBorder="1" applyProtection="1">
      <alignment vertical="center"/>
      <protection locked="0"/>
    </xf>
    <xf numFmtId="184" fontId="50" fillId="50" borderId="60" xfId="0" applyNumberFormat="1" applyFont="1" applyFill="1" applyBorder="1" applyProtection="1">
      <alignment vertical="center"/>
      <protection locked="0"/>
    </xf>
    <xf numFmtId="0" fontId="53" fillId="48" borderId="6" xfId="0" applyFont="1" applyFill="1" applyBorder="1" applyAlignment="1" applyProtection="1">
      <alignment horizontal="center" vertical="center"/>
    </xf>
    <xf numFmtId="183" fontId="50" fillId="0" borderId="6" xfId="0" applyNumberFormat="1" applyFont="1" applyFill="1" applyBorder="1" applyProtection="1">
      <alignment vertical="center"/>
    </xf>
    <xf numFmtId="183" fontId="50" fillId="0" borderId="56" xfId="0" applyNumberFormat="1" applyFont="1" applyFill="1" applyBorder="1" applyProtection="1">
      <alignment vertical="center"/>
    </xf>
    <xf numFmtId="0" fontId="50" fillId="48" borderId="6" xfId="0" applyFont="1" applyFill="1" applyBorder="1" applyAlignment="1" applyProtection="1">
      <alignment horizontal="center" vertical="center" shrinkToFit="1"/>
    </xf>
    <xf numFmtId="183" fontId="50" fillId="50" borderId="6" xfId="0" applyNumberFormat="1" applyFont="1" applyFill="1" applyBorder="1" applyProtection="1">
      <alignment vertical="center"/>
      <protection locked="0"/>
    </xf>
    <xf numFmtId="183" fontId="50" fillId="50" borderId="52" xfId="0" applyNumberFormat="1" applyFont="1" applyFill="1" applyBorder="1" applyProtection="1">
      <alignment vertical="center"/>
      <protection locked="0"/>
    </xf>
    <xf numFmtId="183" fontId="50" fillId="50" borderId="56" xfId="0" applyNumberFormat="1" applyFont="1" applyFill="1" applyBorder="1" applyProtection="1">
      <alignment vertical="center"/>
      <protection locked="0"/>
    </xf>
    <xf numFmtId="0" fontId="53" fillId="48" borderId="6" xfId="0" applyFont="1" applyFill="1" applyBorder="1" applyAlignment="1" applyProtection="1">
      <alignment horizontal="center" vertical="center" shrinkToFit="1"/>
    </xf>
    <xf numFmtId="185" fontId="50" fillId="0" borderId="6" xfId="0" applyNumberFormat="1" applyFont="1" applyFill="1" applyBorder="1" applyAlignment="1" applyProtection="1">
      <alignment horizontal="center" vertical="center"/>
    </xf>
    <xf numFmtId="38" fontId="50" fillId="0" borderId="6" xfId="349" applyFont="1" applyFill="1" applyBorder="1" applyProtection="1">
      <alignment vertical="center"/>
    </xf>
    <xf numFmtId="0" fontId="50" fillId="0" borderId="6" xfId="0" applyFont="1" applyFill="1" applyBorder="1" applyAlignment="1" applyProtection="1">
      <alignment horizontal="center" vertical="center"/>
    </xf>
    <xf numFmtId="38" fontId="50" fillId="0" borderId="44" xfId="0" applyNumberFormat="1" applyFont="1" applyFill="1" applyBorder="1" applyProtection="1">
      <alignment vertical="center"/>
    </xf>
    <xf numFmtId="0" fontId="53" fillId="48" borderId="61" xfId="0" applyFont="1" applyFill="1" applyBorder="1" applyAlignment="1" applyProtection="1">
      <alignment horizontal="center" vertical="center"/>
    </xf>
    <xf numFmtId="0" fontId="53" fillId="48" borderId="62" xfId="0" applyFont="1" applyFill="1" applyBorder="1" applyAlignment="1" applyProtection="1">
      <alignment horizontal="center" vertical="center"/>
    </xf>
    <xf numFmtId="0" fontId="50" fillId="50" borderId="63" xfId="0" applyFont="1" applyFill="1" applyBorder="1" applyProtection="1">
      <alignment vertical="center"/>
      <protection locked="0"/>
    </xf>
    <xf numFmtId="0" fontId="50" fillId="50" borderId="64" xfId="0" applyFont="1" applyFill="1" applyBorder="1" applyProtection="1">
      <alignment vertical="center"/>
      <protection locked="0"/>
    </xf>
    <xf numFmtId="0" fontId="50" fillId="0" borderId="65" xfId="0" applyFont="1" applyFill="1" applyBorder="1" applyProtection="1">
      <alignment vertical="center"/>
    </xf>
    <xf numFmtId="0" fontId="50" fillId="50" borderId="66" xfId="0" applyFont="1" applyFill="1" applyBorder="1" applyProtection="1">
      <alignment vertical="center"/>
      <protection locked="0"/>
    </xf>
    <xf numFmtId="0" fontId="53" fillId="48" borderId="67" xfId="0" applyFont="1" applyFill="1" applyBorder="1" applyAlignment="1" applyProtection="1">
      <alignment horizontal="center" vertical="center"/>
    </xf>
    <xf numFmtId="0" fontId="53" fillId="48" borderId="68" xfId="0" applyFont="1" applyFill="1" applyBorder="1" applyAlignment="1" applyProtection="1">
      <alignment horizontal="center" vertical="center"/>
    </xf>
    <xf numFmtId="183" fontId="50" fillId="50" borderId="48" xfId="0" applyNumberFormat="1" applyFont="1" applyFill="1" applyBorder="1" applyProtection="1">
      <alignment vertical="center"/>
      <protection locked="0"/>
    </xf>
    <xf numFmtId="184" fontId="50" fillId="50" borderId="69" xfId="0" applyNumberFormat="1" applyFont="1" applyFill="1" applyBorder="1" applyProtection="1">
      <alignment vertical="center"/>
      <protection locked="0"/>
    </xf>
    <xf numFmtId="183" fontId="50" fillId="0" borderId="66" xfId="0" applyNumberFormat="1" applyFont="1" applyFill="1" applyBorder="1" applyProtection="1">
      <alignment vertical="center"/>
    </xf>
    <xf numFmtId="183" fontId="50" fillId="50" borderId="62" xfId="0" applyNumberFormat="1" applyFont="1" applyFill="1" applyBorder="1" applyProtection="1">
      <alignment vertical="center"/>
      <protection locked="0"/>
    </xf>
    <xf numFmtId="183" fontId="50" fillId="50" borderId="66" xfId="0" applyNumberFormat="1" applyFont="1" applyFill="1" applyBorder="1" applyProtection="1">
      <alignment vertical="center"/>
      <protection locked="0"/>
    </xf>
    <xf numFmtId="0" fontId="50" fillId="0" borderId="6" xfId="0" applyFont="1" applyFill="1" applyBorder="1" applyProtection="1">
      <alignment vertical="center"/>
    </xf>
    <xf numFmtId="0" fontId="53" fillId="48" borderId="5" xfId="0" applyFont="1" applyFill="1" applyBorder="1" applyAlignment="1" applyProtection="1">
      <alignment horizontal="center" vertical="center"/>
    </xf>
    <xf numFmtId="0" fontId="50" fillId="50" borderId="70" xfId="0" applyFont="1" applyFill="1" applyBorder="1" applyProtection="1">
      <alignment vertical="center"/>
      <protection locked="0"/>
    </xf>
    <xf numFmtId="0" fontId="50" fillId="50" borderId="71" xfId="0" applyFont="1" applyFill="1" applyBorder="1" applyProtection="1">
      <alignment vertical="center"/>
      <protection locked="0"/>
    </xf>
    <xf numFmtId="0" fontId="50" fillId="0" borderId="72" xfId="0" applyFont="1" applyFill="1" applyBorder="1" applyProtection="1">
      <alignment vertical="center"/>
    </xf>
    <xf numFmtId="0" fontId="50" fillId="50" borderId="5" xfId="0" applyFont="1" applyFill="1" applyBorder="1" applyProtection="1">
      <alignment vertical="center"/>
      <protection locked="0"/>
    </xf>
    <xf numFmtId="0" fontId="53" fillId="48" borderId="73" xfId="0" applyFont="1" applyFill="1" applyBorder="1" applyAlignment="1" applyProtection="1">
      <alignment horizontal="center" vertical="center"/>
    </xf>
    <xf numFmtId="0" fontId="53" fillId="48" borderId="74" xfId="0" applyFont="1" applyFill="1" applyBorder="1" applyAlignment="1" applyProtection="1">
      <alignment horizontal="center" vertical="center"/>
    </xf>
    <xf numFmtId="183" fontId="50" fillId="50" borderId="23" xfId="0" applyNumberFormat="1" applyFont="1" applyFill="1" applyBorder="1" applyProtection="1">
      <alignment vertical="center"/>
      <protection locked="0"/>
    </xf>
    <xf numFmtId="184" fontId="50" fillId="50" borderId="75" xfId="0" applyNumberFormat="1" applyFont="1" applyFill="1" applyBorder="1" applyProtection="1">
      <alignment vertical="center"/>
      <protection locked="0"/>
    </xf>
    <xf numFmtId="183" fontId="50" fillId="0" borderId="5" xfId="0" applyNumberFormat="1" applyFont="1" applyFill="1" applyBorder="1" applyProtection="1">
      <alignment vertical="center"/>
    </xf>
    <xf numFmtId="183" fontId="50" fillId="50" borderId="4" xfId="0" applyNumberFormat="1" applyFont="1" applyFill="1" applyBorder="1" applyProtection="1">
      <alignment vertical="center"/>
      <protection locked="0"/>
    </xf>
    <xf numFmtId="183" fontId="50" fillId="0" borderId="6" xfId="0" applyNumberFormat="1" applyFont="1" applyFill="1" applyBorder="1" applyAlignment="1" applyProtection="1">
      <alignment horizontal="center" vertical="center"/>
    </xf>
    <xf numFmtId="0" fontId="53" fillId="48" borderId="76" xfId="0" applyFont="1" applyFill="1" applyBorder="1" applyAlignment="1" applyProtection="1">
      <alignment horizontal="center" vertical="center"/>
    </xf>
    <xf numFmtId="0" fontId="53" fillId="48" borderId="77" xfId="0" applyFont="1" applyFill="1" applyBorder="1" applyAlignment="1" applyProtection="1">
      <alignment horizontal="center" vertical="center"/>
    </xf>
    <xf numFmtId="0" fontId="50" fillId="50" borderId="78" xfId="0" applyFont="1" applyFill="1" applyBorder="1" applyProtection="1">
      <alignment vertical="center"/>
      <protection locked="0"/>
    </xf>
    <xf numFmtId="0" fontId="50" fillId="50" borderId="79" xfId="0" applyFont="1" applyFill="1" applyBorder="1" applyProtection="1">
      <alignment vertical="center"/>
      <protection locked="0"/>
    </xf>
    <xf numFmtId="0" fontId="50" fillId="0" borderId="80" xfId="0" applyFont="1" applyFill="1" applyBorder="1" applyProtection="1">
      <alignment vertical="center"/>
    </xf>
    <xf numFmtId="0" fontId="50" fillId="50" borderId="81" xfId="0" applyFont="1" applyFill="1" applyBorder="1" applyProtection="1">
      <alignment vertical="center"/>
      <protection locked="0"/>
    </xf>
    <xf numFmtId="0" fontId="53" fillId="48" borderId="82" xfId="0" applyFont="1" applyFill="1" applyBorder="1" applyAlignment="1" applyProtection="1">
      <alignment horizontal="center" vertical="center"/>
    </xf>
    <xf numFmtId="183" fontId="50" fillId="50" borderId="73" xfId="0" applyNumberFormat="1" applyFont="1" applyFill="1" applyBorder="1" applyProtection="1">
      <alignment vertical="center"/>
      <protection locked="0"/>
    </xf>
    <xf numFmtId="184" fontId="50" fillId="50" borderId="83" xfId="0" applyNumberFormat="1" applyFont="1" applyFill="1" applyBorder="1" applyProtection="1">
      <alignment vertical="center"/>
      <protection locked="0"/>
    </xf>
    <xf numFmtId="183" fontId="50" fillId="0" borderId="81" xfId="0" applyNumberFormat="1" applyFont="1" applyFill="1" applyBorder="1" applyProtection="1">
      <alignment vertical="center"/>
    </xf>
    <xf numFmtId="183" fontId="50" fillId="50" borderId="77" xfId="0" applyNumberFormat="1" applyFont="1" applyFill="1" applyBorder="1" applyProtection="1">
      <alignment vertical="center"/>
      <protection locked="0"/>
    </xf>
    <xf numFmtId="183" fontId="50" fillId="50" borderId="81" xfId="0" applyNumberFormat="1" applyFont="1" applyFill="1" applyBorder="1" applyProtection="1">
      <alignment vertical="center"/>
      <protection locked="0"/>
    </xf>
    <xf numFmtId="0" fontId="53" fillId="48" borderId="41" xfId="0" applyFont="1" applyFill="1" applyBorder="1" applyAlignment="1" applyProtection="1">
      <alignment horizontal="center" vertical="center" wrapText="1"/>
    </xf>
    <xf numFmtId="0" fontId="53" fillId="48" borderId="41" xfId="0" applyFont="1" applyFill="1" applyBorder="1" applyAlignment="1" applyProtection="1">
      <alignment horizontal="center" vertical="center"/>
    </xf>
    <xf numFmtId="0" fontId="50" fillId="50" borderId="84" xfId="0" applyFont="1" applyFill="1" applyBorder="1" applyProtection="1">
      <alignment vertical="center"/>
      <protection locked="0"/>
    </xf>
    <xf numFmtId="0" fontId="50" fillId="50" borderId="85" xfId="0" applyFont="1" applyFill="1" applyBorder="1" applyProtection="1">
      <alignment vertical="center"/>
      <protection locked="0"/>
    </xf>
    <xf numFmtId="0" fontId="50" fillId="0" borderId="86" xfId="0" applyFont="1" applyFill="1" applyBorder="1" applyProtection="1">
      <alignment vertical="center"/>
    </xf>
    <xf numFmtId="0" fontId="50" fillId="0" borderId="41" xfId="0" applyFont="1" applyFill="1" applyBorder="1" applyProtection="1">
      <alignment vertical="center"/>
    </xf>
    <xf numFmtId="0" fontId="50" fillId="48" borderId="59" xfId="0" applyFont="1" applyFill="1" applyBorder="1" applyAlignment="1" applyProtection="1">
      <alignment horizontal="center" vertical="center" shrinkToFit="1"/>
    </xf>
    <xf numFmtId="0" fontId="50" fillId="48" borderId="58" xfId="0" applyFont="1" applyFill="1" applyBorder="1" applyAlignment="1" applyProtection="1">
      <alignment horizontal="center" vertical="center" shrinkToFit="1"/>
    </xf>
    <xf numFmtId="183" fontId="50" fillId="0" borderId="59" xfId="0" applyNumberFormat="1" applyFont="1" applyFill="1" applyBorder="1" applyProtection="1">
      <alignment vertical="center"/>
    </xf>
    <xf numFmtId="184" fontId="50" fillId="0" borderId="87" xfId="0" applyNumberFormat="1" applyFont="1" applyFill="1" applyBorder="1" applyProtection="1">
      <alignment vertical="center"/>
    </xf>
    <xf numFmtId="183" fontId="50" fillId="0" borderId="41" xfId="0" applyNumberFormat="1" applyFont="1" applyFill="1" applyBorder="1" applyProtection="1">
      <alignment vertical="center"/>
    </xf>
    <xf numFmtId="183" fontId="50" fillId="50" borderId="41" xfId="0" applyNumberFormat="1" applyFont="1" applyFill="1" applyBorder="1" applyProtection="1">
      <alignment vertical="center"/>
      <protection locked="0"/>
    </xf>
    <xf numFmtId="0" fontId="53" fillId="48" borderId="20" xfId="0" applyFont="1" applyFill="1" applyBorder="1" applyAlignment="1" applyProtection="1">
      <alignment horizontal="center" vertical="center"/>
    </xf>
    <xf numFmtId="0" fontId="50" fillId="0" borderId="45" xfId="0" applyFont="1" applyFill="1" applyBorder="1" applyProtection="1">
      <alignment vertical="center"/>
    </xf>
    <xf numFmtId="0" fontId="50" fillId="0" borderId="46" xfId="0" applyFont="1" applyFill="1" applyBorder="1" applyProtection="1">
      <alignment vertical="center"/>
    </xf>
    <xf numFmtId="0" fontId="50" fillId="0" borderId="47" xfId="0" applyFont="1" applyFill="1" applyBorder="1" applyProtection="1">
      <alignment vertical="center"/>
    </xf>
    <xf numFmtId="0" fontId="50" fillId="0" borderId="39" xfId="0" applyFont="1" applyFill="1" applyBorder="1" applyProtection="1">
      <alignment vertical="center"/>
    </xf>
    <xf numFmtId="0" fontId="52" fillId="0" borderId="0" xfId="0" applyFont="1" applyFill="1" applyBorder="1" applyAlignment="1" applyProtection="1">
      <alignment vertical="center"/>
    </xf>
    <xf numFmtId="183" fontId="50" fillId="0" borderId="39" xfId="0" applyNumberFormat="1" applyFont="1" applyFill="1" applyBorder="1" applyProtection="1">
      <alignment vertical="center"/>
    </xf>
    <xf numFmtId="0" fontId="59" fillId="48" borderId="62" xfId="0" applyFont="1" applyFill="1" applyBorder="1" applyAlignment="1" applyProtection="1">
      <alignment horizontal="center" vertical="center" wrapText="1" shrinkToFit="1"/>
    </xf>
    <xf numFmtId="184" fontId="50" fillId="0" borderId="62" xfId="0" applyNumberFormat="1" applyFont="1" applyFill="1" applyBorder="1" applyProtection="1">
      <alignment vertical="center"/>
    </xf>
    <xf numFmtId="0" fontId="50" fillId="50" borderId="6" xfId="0" applyFont="1" applyFill="1" applyBorder="1" applyAlignment="1" applyProtection="1">
      <alignment horizontal="center" vertical="center"/>
      <protection locked="0"/>
    </xf>
    <xf numFmtId="0" fontId="50" fillId="48" borderId="25" xfId="0" applyFont="1" applyFill="1" applyBorder="1" applyProtection="1">
      <alignment vertical="center"/>
    </xf>
    <xf numFmtId="0" fontId="54" fillId="48" borderId="76" xfId="0" applyFont="1" applyFill="1" applyBorder="1" applyAlignment="1" applyProtection="1">
      <alignment horizontal="center" vertical="center" shrinkToFit="1"/>
    </xf>
    <xf numFmtId="0" fontId="50" fillId="0" borderId="78" xfId="0" applyFont="1" applyFill="1" applyBorder="1" applyProtection="1">
      <alignment vertical="center"/>
    </xf>
    <xf numFmtId="0" fontId="50" fillId="0" borderId="79" xfId="0" applyFont="1" applyFill="1" applyBorder="1" applyProtection="1">
      <alignment vertical="center"/>
    </xf>
    <xf numFmtId="0" fontId="50" fillId="0" borderId="88" xfId="0" applyFont="1" applyFill="1" applyBorder="1" applyProtection="1">
      <alignment vertical="center"/>
    </xf>
    <xf numFmtId="0" fontId="65" fillId="0" borderId="0" xfId="0" applyFont="1" applyFill="1" applyAlignment="1" applyProtection="1">
      <alignment horizontal="right" vertical="center"/>
    </xf>
    <xf numFmtId="183" fontId="50" fillId="0" borderId="88" xfId="0" applyNumberFormat="1" applyFont="1" applyFill="1" applyBorder="1" applyProtection="1">
      <alignment vertical="center"/>
    </xf>
    <xf numFmtId="0" fontId="53" fillId="0" borderId="0" xfId="0" applyFont="1" applyFill="1" applyAlignment="1" applyProtection="1">
      <alignment vertical="center"/>
    </xf>
    <xf numFmtId="183" fontId="50" fillId="0" borderId="77" xfId="0" applyNumberFormat="1" applyFont="1" applyFill="1" applyBorder="1" applyProtection="1">
      <alignment vertical="center"/>
    </xf>
    <xf numFmtId="0" fontId="53" fillId="0" borderId="22" xfId="0" applyFont="1" applyFill="1" applyBorder="1" applyAlignment="1" applyProtection="1">
      <alignment vertical="center" wrapText="1"/>
    </xf>
    <xf numFmtId="0" fontId="66" fillId="0" borderId="0" xfId="0" applyFont="1" applyFill="1" applyProtection="1">
      <alignment vertical="center"/>
    </xf>
    <xf numFmtId="0" fontId="53" fillId="0" borderId="89" xfId="0" applyFont="1" applyFill="1" applyBorder="1" applyAlignment="1" applyProtection="1">
      <alignment horizontal="center" vertical="center" wrapText="1" shrinkToFit="1"/>
    </xf>
    <xf numFmtId="0" fontId="53" fillId="0" borderId="90" xfId="0" applyFont="1" applyFill="1" applyBorder="1" applyAlignment="1" applyProtection="1">
      <alignment horizontal="center" vertical="center" shrinkToFit="1"/>
    </xf>
    <xf numFmtId="0" fontId="50" fillId="52" borderId="91" xfId="0" applyFont="1" applyFill="1" applyBorder="1" applyAlignment="1" applyProtection="1">
      <alignment horizontal="center" vertical="center"/>
    </xf>
    <xf numFmtId="0" fontId="53" fillId="0" borderId="89" xfId="0" applyFont="1" applyFill="1" applyBorder="1" applyAlignment="1" applyProtection="1">
      <alignment horizontal="center" vertical="center" wrapText="1"/>
    </xf>
    <xf numFmtId="0" fontId="53" fillId="0" borderId="92" xfId="0" applyFont="1" applyFill="1" applyBorder="1" applyAlignment="1" applyProtection="1">
      <alignment horizontal="center" vertical="center"/>
    </xf>
    <xf numFmtId="0" fontId="53" fillId="0" borderId="90" xfId="0" applyFont="1" applyFill="1" applyBorder="1" applyAlignment="1" applyProtection="1">
      <alignment horizontal="center" vertical="center"/>
    </xf>
    <xf numFmtId="0" fontId="50" fillId="0" borderId="93" xfId="0" applyFont="1" applyFill="1" applyBorder="1" applyAlignment="1" applyProtection="1">
      <alignment horizontal="center" vertical="center"/>
    </xf>
    <xf numFmtId="0" fontId="50" fillId="0" borderId="94" xfId="0" applyFont="1" applyFill="1" applyBorder="1" applyAlignment="1" applyProtection="1">
      <alignment horizontal="center" vertical="center"/>
    </xf>
    <xf numFmtId="0" fontId="50" fillId="0" borderId="51" xfId="0" applyFont="1" applyBorder="1" applyAlignment="1" applyProtection="1">
      <alignment horizontal="center" vertical="center" shrinkToFit="1"/>
    </xf>
    <xf numFmtId="0" fontId="50" fillId="0" borderId="95" xfId="0" applyFont="1" applyFill="1" applyBorder="1" applyAlignment="1" applyProtection="1">
      <alignment horizontal="center" vertical="center" shrinkToFit="1"/>
    </xf>
    <xf numFmtId="0" fontId="50" fillId="0" borderId="96" xfId="0" applyFont="1" applyFill="1" applyBorder="1" applyAlignment="1" applyProtection="1">
      <alignment horizontal="center" vertical="center" shrinkToFit="1"/>
    </xf>
    <xf numFmtId="0" fontId="52" fillId="0" borderId="89" xfId="0" applyFont="1" applyBorder="1" applyAlignment="1" applyProtection="1">
      <alignment horizontal="center" vertical="center" wrapText="1"/>
    </xf>
    <xf numFmtId="0" fontId="52" fillId="0" borderId="92" xfId="0" applyFont="1" applyBorder="1" applyAlignment="1" applyProtection="1">
      <alignment horizontal="center" vertical="center" wrapText="1"/>
    </xf>
    <xf numFmtId="0" fontId="52" fillId="0" borderId="96" xfId="0" applyFont="1" applyBorder="1" applyAlignment="1" applyProtection="1">
      <alignment horizontal="center" vertical="center" wrapText="1"/>
    </xf>
    <xf numFmtId="0" fontId="53" fillId="0" borderId="20" xfId="0" applyFont="1" applyFill="1" applyBorder="1" applyAlignment="1" applyProtection="1">
      <alignment horizontal="center" vertical="center" wrapText="1"/>
    </xf>
    <xf numFmtId="0" fontId="53" fillId="0" borderId="22" xfId="0" applyFont="1" applyFill="1" applyBorder="1" applyAlignment="1" applyProtection="1">
      <alignment horizontal="center" vertical="center" wrapText="1"/>
    </xf>
    <xf numFmtId="0" fontId="53" fillId="0" borderId="21" xfId="0" applyFont="1" applyFill="1" applyBorder="1" applyAlignment="1" applyProtection="1">
      <alignment horizontal="center" vertical="center" wrapText="1"/>
    </xf>
    <xf numFmtId="0" fontId="53" fillId="0" borderId="97" xfId="0" applyFont="1" applyFill="1" applyBorder="1" applyAlignment="1" applyProtection="1">
      <alignment horizontal="center" vertical="center" shrinkToFit="1"/>
    </xf>
    <xf numFmtId="0" fontId="53" fillId="0" borderId="98" xfId="0" applyFont="1" applyFill="1" applyBorder="1" applyAlignment="1" applyProtection="1">
      <alignment horizontal="center" vertical="center" shrinkToFit="1"/>
    </xf>
    <xf numFmtId="0" fontId="50" fillId="52" borderId="99" xfId="0" applyFont="1" applyFill="1" applyBorder="1" applyAlignment="1" applyProtection="1">
      <alignment horizontal="center" vertical="center"/>
    </xf>
    <xf numFmtId="0" fontId="53" fillId="0" borderId="100" xfId="0" applyFont="1" applyFill="1" applyBorder="1" applyAlignment="1" applyProtection="1">
      <alignment horizontal="center" vertical="center"/>
    </xf>
    <xf numFmtId="0" fontId="53" fillId="0" borderId="27" xfId="0" applyFont="1" applyFill="1" applyBorder="1" applyAlignment="1" applyProtection="1">
      <alignment horizontal="center" vertical="center"/>
    </xf>
    <xf numFmtId="0" fontId="53" fillId="0" borderId="26"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02" xfId="0" applyFont="1" applyFill="1" applyBorder="1" applyAlignment="1" applyProtection="1">
      <alignment horizontal="center" vertical="center"/>
    </xf>
    <xf numFmtId="0" fontId="50" fillId="0" borderId="103" xfId="0" applyFont="1" applyBorder="1" applyAlignment="1" applyProtection="1">
      <alignment horizontal="center" vertical="center" shrinkToFit="1"/>
    </xf>
    <xf numFmtId="0" fontId="50" fillId="0" borderId="84" xfId="0" applyFont="1" applyFill="1" applyBorder="1" applyAlignment="1" applyProtection="1">
      <alignment horizontal="center" vertical="center" shrinkToFit="1"/>
    </xf>
    <xf numFmtId="0" fontId="50" fillId="0" borderId="104" xfId="0" applyFont="1" applyFill="1" applyBorder="1" applyAlignment="1" applyProtection="1">
      <alignment horizontal="center" vertical="center" shrinkToFit="1"/>
    </xf>
    <xf numFmtId="0" fontId="52" fillId="0" borderId="100" xfId="0" applyFont="1" applyBorder="1" applyAlignment="1" applyProtection="1">
      <alignment horizontal="center" vertical="center" wrapText="1"/>
    </xf>
    <xf numFmtId="0" fontId="52" fillId="0" borderId="27" xfId="0" applyFont="1" applyBorder="1" applyAlignment="1" applyProtection="1">
      <alignment horizontal="center" vertical="center" wrapText="1"/>
    </xf>
    <xf numFmtId="0" fontId="52" fillId="0" borderId="104" xfId="0" applyFont="1" applyBorder="1" applyAlignment="1" applyProtection="1">
      <alignment horizontal="center" vertical="center" wrapText="1"/>
    </xf>
    <xf numFmtId="0" fontId="53" fillId="0" borderId="25" xfId="0" applyFont="1" applyFill="1" applyBorder="1" applyAlignment="1" applyProtection="1">
      <alignment horizontal="center" vertical="center" wrapText="1"/>
    </xf>
    <xf numFmtId="0" fontId="53" fillId="0" borderId="27" xfId="0" applyFont="1" applyFill="1" applyBorder="1" applyAlignment="1" applyProtection="1">
      <alignment horizontal="center" vertical="center" wrapText="1"/>
    </xf>
    <xf numFmtId="0" fontId="53" fillId="0" borderId="26" xfId="0" applyFont="1" applyFill="1" applyBorder="1" applyAlignment="1" applyProtection="1">
      <alignment horizontal="center" vertical="center" wrapText="1"/>
    </xf>
    <xf numFmtId="0" fontId="52" fillId="0" borderId="51" xfId="0" applyFont="1" applyFill="1" applyBorder="1" applyAlignment="1" applyProtection="1">
      <alignment horizontal="center" vertical="center" wrapText="1" shrinkToFit="1"/>
    </xf>
    <xf numFmtId="0" fontId="52" fillId="0" borderId="52" xfId="0" applyFont="1" applyFill="1" applyBorder="1" applyAlignment="1" applyProtection="1">
      <alignment horizontal="center" vertical="center" shrinkToFit="1"/>
    </xf>
    <xf numFmtId="186" fontId="50" fillId="0" borderId="56" xfId="0" applyNumberFormat="1" applyFont="1" applyFill="1" applyBorder="1" applyAlignment="1" applyProtection="1">
      <alignment horizontal="center" vertical="center"/>
    </xf>
    <xf numFmtId="186" fontId="50" fillId="0" borderId="0" xfId="0" applyNumberFormat="1" applyFont="1" applyFill="1" applyBorder="1" applyAlignment="1" applyProtection="1">
      <alignment horizontal="center" vertical="center"/>
    </xf>
    <xf numFmtId="0" fontId="53" fillId="0" borderId="103" xfId="0"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183" fontId="50" fillId="52" borderId="105" xfId="0" applyNumberFormat="1" applyFont="1" applyFill="1" applyBorder="1" applyProtection="1">
      <alignment vertical="center"/>
    </xf>
    <xf numFmtId="183" fontId="50" fillId="52" borderId="106" xfId="0" applyNumberFormat="1" applyFont="1" applyFill="1" applyBorder="1" applyProtection="1">
      <alignment vertical="center"/>
    </xf>
    <xf numFmtId="0" fontId="50" fillId="0" borderId="0" xfId="0" applyFont="1" applyBorder="1" applyAlignment="1" applyProtection="1">
      <alignment horizontal="center" vertical="top"/>
    </xf>
    <xf numFmtId="0" fontId="50" fillId="0" borderId="103" xfId="0" applyFont="1" applyBorder="1" applyAlignment="1" applyProtection="1">
      <alignment horizontal="center" vertical="center"/>
    </xf>
    <xf numFmtId="183" fontId="50" fillId="52" borderId="105" xfId="0" applyNumberFormat="1" applyFont="1" applyFill="1" applyBorder="1" applyAlignment="1" applyProtection="1">
      <alignment horizontal="right" vertical="top"/>
    </xf>
    <xf numFmtId="183" fontId="50" fillId="52" borderId="107" xfId="0" applyNumberFormat="1" applyFont="1" applyFill="1" applyBorder="1" applyAlignment="1" applyProtection="1">
      <alignment horizontal="right" vertical="top"/>
    </xf>
    <xf numFmtId="0" fontId="52" fillId="0" borderId="108" xfId="0" applyFont="1" applyBorder="1" applyAlignment="1" applyProtection="1">
      <alignment horizontal="center" vertical="center" wrapText="1"/>
    </xf>
    <xf numFmtId="0" fontId="53" fillId="0" borderId="109" xfId="0" applyFont="1" applyBorder="1" applyAlignment="1" applyProtection="1">
      <alignment horizontal="center" vertical="center" wrapText="1"/>
    </xf>
    <xf numFmtId="0" fontId="52" fillId="0" borderId="110" xfId="0" applyFont="1" applyBorder="1" applyAlignment="1" applyProtection="1">
      <alignment horizontal="center" vertical="center" wrapText="1"/>
    </xf>
    <xf numFmtId="183" fontId="50" fillId="0" borderId="104" xfId="0" applyNumberFormat="1" applyFont="1" applyFill="1" applyBorder="1" applyProtection="1">
      <alignment vertical="center"/>
    </xf>
    <xf numFmtId="185" fontId="50" fillId="0" borderId="0" xfId="0" applyNumberFormat="1" applyFont="1" applyFill="1" applyProtection="1">
      <alignment vertical="center"/>
    </xf>
    <xf numFmtId="0" fontId="52" fillId="0" borderId="103" xfId="0" applyFont="1" applyFill="1" applyBorder="1" applyAlignment="1" applyProtection="1">
      <alignment horizontal="center" vertical="center" shrinkToFit="1"/>
    </xf>
    <xf numFmtId="0" fontId="52" fillId="0" borderId="6" xfId="0" applyFont="1" applyFill="1" applyBorder="1" applyAlignment="1" applyProtection="1">
      <alignment horizontal="center" vertical="center" shrinkToFit="1"/>
    </xf>
    <xf numFmtId="186" fontId="50" fillId="0" borderId="111" xfId="0" applyNumberFormat="1" applyFont="1" applyFill="1" applyBorder="1" applyAlignment="1" applyProtection="1">
      <alignment horizontal="center" vertical="center"/>
    </xf>
    <xf numFmtId="0" fontId="52" fillId="0" borderId="112" xfId="0" applyFont="1" applyFill="1" applyBorder="1" applyAlignment="1" applyProtection="1">
      <alignment horizontal="center" vertical="center" wrapText="1"/>
    </xf>
    <xf numFmtId="0" fontId="52" fillId="0" borderId="113" xfId="0" applyFont="1" applyFill="1" applyBorder="1" applyAlignment="1" applyProtection="1">
      <alignment horizontal="center" vertical="center" wrapText="1"/>
    </xf>
    <xf numFmtId="0" fontId="52" fillId="0" borderId="114" xfId="0" applyFont="1" applyFill="1" applyBorder="1" applyAlignment="1" applyProtection="1">
      <alignment horizontal="center" vertical="center" wrapText="1"/>
    </xf>
    <xf numFmtId="0" fontId="50" fillId="52" borderId="44" xfId="0" applyFont="1" applyFill="1" applyBorder="1" applyAlignment="1" applyProtection="1">
      <alignment horizontal="center" vertical="center"/>
    </xf>
    <xf numFmtId="0" fontId="52" fillId="0" borderId="115" xfId="0" applyFont="1" applyBorder="1" applyAlignment="1" applyProtection="1">
      <alignment horizontal="center" vertical="center" wrapText="1"/>
    </xf>
    <xf numFmtId="0" fontId="53" fillId="0" borderId="116" xfId="0" applyFont="1" applyFill="1" applyBorder="1" applyAlignment="1" applyProtection="1">
      <alignment horizontal="center" vertical="center"/>
    </xf>
    <xf numFmtId="0" fontId="52" fillId="0" borderId="117" xfId="0" applyFont="1" applyFill="1" applyBorder="1" applyAlignment="1" applyProtection="1">
      <alignment horizontal="center" vertical="center" wrapText="1"/>
    </xf>
    <xf numFmtId="183" fontId="50" fillId="0" borderId="118" xfId="0" applyNumberFormat="1" applyFont="1" applyFill="1" applyBorder="1" applyProtection="1">
      <alignment vertical="center"/>
    </xf>
    <xf numFmtId="0" fontId="50" fillId="0" borderId="6" xfId="0" applyFont="1" applyFill="1" applyBorder="1" applyAlignment="1" applyProtection="1">
      <alignment horizontal="center" vertical="center" shrinkToFit="1"/>
    </xf>
    <xf numFmtId="0" fontId="52" fillId="0" borderId="103" xfId="0" applyFont="1" applyFill="1" applyBorder="1" applyAlignment="1" applyProtection="1">
      <alignment horizontal="center" vertical="center" wrapText="1" shrinkToFit="1"/>
    </xf>
    <xf numFmtId="183" fontId="50" fillId="0" borderId="111" xfId="0" applyNumberFormat="1" applyFont="1" applyFill="1" applyBorder="1" applyProtection="1">
      <alignment vertical="center"/>
    </xf>
    <xf numFmtId="183" fontId="50" fillId="0" borderId="0" xfId="0" applyNumberFormat="1" applyFont="1" applyFill="1" applyBorder="1" applyProtection="1">
      <alignment vertical="center"/>
    </xf>
    <xf numFmtId="0" fontId="52" fillId="0" borderId="119" xfId="0" applyFont="1" applyFill="1" applyBorder="1" applyAlignment="1" applyProtection="1">
      <alignment horizontal="center" vertical="center" wrapText="1" shrinkToFit="1"/>
    </xf>
    <xf numFmtId="0" fontId="52" fillId="0" borderId="39" xfId="0" applyFont="1" applyFill="1" applyBorder="1" applyAlignment="1" applyProtection="1">
      <alignment horizontal="center" vertical="center" shrinkToFit="1"/>
    </xf>
    <xf numFmtId="183" fontId="50" fillId="0" borderId="120" xfId="0" applyNumberFormat="1" applyFont="1" applyFill="1" applyBorder="1" applyProtection="1">
      <alignment vertical="center"/>
    </xf>
    <xf numFmtId="0" fontId="50" fillId="0" borderId="121" xfId="0" applyFont="1" applyFill="1" applyBorder="1" applyAlignment="1" applyProtection="1">
      <alignment horizontal="center" vertical="center"/>
    </xf>
    <xf numFmtId="0" fontId="52" fillId="0" borderId="122" xfId="0" applyFont="1" applyFill="1" applyBorder="1" applyAlignment="1" applyProtection="1">
      <alignment horizontal="center" vertical="center" wrapText="1"/>
    </xf>
    <xf numFmtId="0" fontId="50" fillId="0" borderId="123" xfId="0" applyFont="1" applyFill="1" applyBorder="1" applyAlignment="1" applyProtection="1">
      <alignment horizontal="center" vertical="center"/>
    </xf>
    <xf numFmtId="0" fontId="52" fillId="0" borderId="124" xfId="0" applyFont="1" applyBorder="1" applyAlignment="1" applyProtection="1">
      <alignment horizontal="center" vertical="center"/>
    </xf>
    <xf numFmtId="0" fontId="53" fillId="0" borderId="125" xfId="0" applyFont="1" applyFill="1" applyBorder="1" applyAlignment="1" applyProtection="1">
      <alignment horizontal="center" vertical="center"/>
    </xf>
    <xf numFmtId="0" fontId="52" fillId="0" borderId="64" xfId="0" applyFont="1" applyFill="1" applyBorder="1" applyAlignment="1" applyProtection="1">
      <alignment horizontal="center" vertical="center" wrapText="1"/>
    </xf>
    <xf numFmtId="183" fontId="50" fillId="52" borderId="44" xfId="0" applyNumberFormat="1" applyFont="1" applyFill="1" applyBorder="1" applyProtection="1">
      <alignment vertical="center"/>
    </xf>
    <xf numFmtId="185" fontId="50" fillId="0" borderId="6" xfId="0" applyNumberFormat="1" applyFont="1" applyFill="1" applyBorder="1" applyProtection="1">
      <alignment vertical="center"/>
    </xf>
    <xf numFmtId="0" fontId="50" fillId="0" borderId="61" xfId="0" applyFont="1" applyFill="1" applyBorder="1" applyAlignment="1" applyProtection="1">
      <alignment horizontal="center" vertical="center" wrapText="1" shrinkToFit="1"/>
    </xf>
    <xf numFmtId="0" fontId="50" fillId="0" borderId="62" xfId="0" applyFont="1" applyFill="1" applyBorder="1" applyAlignment="1" applyProtection="1">
      <alignment horizontal="center" vertical="center" shrinkToFit="1"/>
    </xf>
    <xf numFmtId="0" fontId="50" fillId="52" borderId="66" xfId="0" applyFont="1" applyFill="1" applyBorder="1" applyProtection="1">
      <alignment vertical="center"/>
    </xf>
    <xf numFmtId="0" fontId="50" fillId="0" borderId="121" xfId="0" applyFont="1" applyFill="1" applyBorder="1" applyProtection="1">
      <alignment vertical="center"/>
    </xf>
    <xf numFmtId="0" fontId="52" fillId="0" borderId="126" xfId="0" applyFont="1" applyFill="1" applyBorder="1" applyAlignment="1" applyProtection="1">
      <alignment horizontal="center" vertical="center"/>
    </xf>
    <xf numFmtId="183" fontId="50" fillId="0" borderId="127" xfId="0" applyNumberFormat="1" applyFont="1" applyFill="1" applyBorder="1" applyProtection="1">
      <alignment vertical="center"/>
    </xf>
    <xf numFmtId="0" fontId="52" fillId="0" borderId="128" xfId="0" applyFont="1" applyFill="1" applyBorder="1" applyAlignment="1" applyProtection="1">
      <alignment horizontal="center" vertical="center" wrapText="1"/>
    </xf>
    <xf numFmtId="0" fontId="50" fillId="0" borderId="129" xfId="0" applyFont="1" applyFill="1" applyBorder="1" applyAlignment="1" applyProtection="1">
      <alignment horizontal="center" vertical="center"/>
    </xf>
    <xf numFmtId="0" fontId="53" fillId="0" borderId="61" xfId="0" applyFont="1" applyFill="1" applyBorder="1" applyAlignment="1" applyProtection="1">
      <alignment horizontal="center" vertical="center"/>
    </xf>
    <xf numFmtId="0" fontId="53" fillId="0" borderId="62" xfId="0" applyFont="1" applyFill="1" applyBorder="1" applyAlignment="1" applyProtection="1">
      <alignment horizontal="center" vertical="center"/>
    </xf>
    <xf numFmtId="183" fontId="50" fillId="0" borderId="62" xfId="0" applyNumberFormat="1" applyFont="1" applyFill="1" applyBorder="1" applyProtection="1">
      <alignment vertical="center"/>
    </xf>
    <xf numFmtId="183" fontId="50" fillId="52" borderId="63" xfId="0" applyNumberFormat="1" applyFont="1" applyFill="1" applyBorder="1" applyProtection="1">
      <alignment vertical="center"/>
    </xf>
    <xf numFmtId="183" fontId="50" fillId="52" borderId="69" xfId="0" applyNumberFormat="1" applyFont="1" applyFill="1" applyBorder="1" applyProtection="1">
      <alignment vertical="center"/>
    </xf>
    <xf numFmtId="0" fontId="50" fillId="0" borderId="61" xfId="0" applyFont="1" applyBorder="1" applyAlignment="1" applyProtection="1">
      <alignment horizontal="center" vertical="center"/>
    </xf>
    <xf numFmtId="183" fontId="50" fillId="52" borderId="63" xfId="0" applyNumberFormat="1" applyFont="1" applyFill="1" applyBorder="1" applyAlignment="1" applyProtection="1">
      <alignment horizontal="right" vertical="top"/>
    </xf>
    <xf numFmtId="183" fontId="50" fillId="52" borderId="130" xfId="0" applyNumberFormat="1" applyFont="1" applyFill="1" applyBorder="1" applyAlignment="1" applyProtection="1">
      <alignment horizontal="right" vertical="top"/>
    </xf>
    <xf numFmtId="0" fontId="50" fillId="0" borderId="89" xfId="0" applyFont="1" applyFill="1" applyBorder="1" applyAlignment="1" applyProtection="1">
      <alignment horizontal="center" vertical="center" wrapText="1" shrinkToFit="1"/>
    </xf>
    <xf numFmtId="0" fontId="50" fillId="0" borderId="92" xfId="0" applyFont="1" applyFill="1" applyBorder="1" applyAlignment="1" applyProtection="1">
      <alignment horizontal="center" vertical="center" shrinkToFit="1"/>
    </xf>
    <xf numFmtId="183" fontId="50" fillId="52" borderId="24" xfId="0" applyNumberFormat="1" applyFont="1" applyFill="1" applyBorder="1" applyAlignment="1" applyProtection="1">
      <alignment horizontal="center" vertical="center"/>
    </xf>
    <xf numFmtId="0" fontId="52" fillId="0" borderId="131" xfId="0" applyFont="1" applyFill="1" applyBorder="1" applyAlignment="1" applyProtection="1">
      <alignment horizontal="center" vertical="center"/>
    </xf>
    <xf numFmtId="183" fontId="50" fillId="0" borderId="129" xfId="0" applyNumberFormat="1" applyFont="1" applyFill="1" applyBorder="1" applyProtection="1">
      <alignment vertical="center"/>
    </xf>
    <xf numFmtId="0" fontId="50" fillId="0" borderId="132" xfId="0" applyFont="1" applyFill="1" applyBorder="1" applyAlignment="1" applyProtection="1">
      <alignment horizontal="center" vertical="center"/>
    </xf>
    <xf numFmtId="0" fontId="52" fillId="0" borderId="62" xfId="0" applyFont="1" applyFill="1" applyBorder="1" applyAlignment="1" applyProtection="1">
      <alignment horizontal="center" vertical="center" wrapText="1"/>
    </xf>
    <xf numFmtId="0" fontId="50" fillId="0" borderId="66" xfId="0" applyFont="1" applyFill="1" applyBorder="1" applyAlignment="1" applyProtection="1">
      <alignment horizontal="center" vertical="center"/>
    </xf>
    <xf numFmtId="0" fontId="53" fillId="0" borderId="59" xfId="0" applyFont="1" applyFill="1" applyBorder="1" applyAlignment="1" applyProtection="1">
      <alignment horizontal="center" vertical="center"/>
    </xf>
    <xf numFmtId="0" fontId="53" fillId="0" borderId="58" xfId="0" applyFont="1" applyFill="1" applyBorder="1" applyAlignment="1" applyProtection="1">
      <alignment horizontal="center" vertical="center"/>
    </xf>
    <xf numFmtId="0" fontId="50" fillId="0" borderId="133" xfId="0" applyFont="1" applyFill="1" applyBorder="1" applyProtection="1">
      <alignment vertical="center"/>
    </xf>
    <xf numFmtId="0" fontId="50" fillId="0" borderId="134" xfId="0" applyFont="1" applyFill="1" applyBorder="1" applyAlignment="1" applyProtection="1">
      <alignment horizontal="center" vertical="center"/>
    </xf>
    <xf numFmtId="0" fontId="50" fillId="0" borderId="121" xfId="0" applyFont="1" applyFill="1" applyBorder="1" applyAlignment="1" applyProtection="1">
      <alignment horizontal="center" vertical="center" shrinkToFit="1"/>
    </xf>
    <xf numFmtId="0" fontId="50" fillId="0" borderId="0" xfId="0" applyFont="1" applyFill="1" applyBorder="1" applyAlignment="1" applyProtection="1">
      <alignment horizontal="center" vertical="center" shrinkToFit="1"/>
    </xf>
    <xf numFmtId="0" fontId="50" fillId="52" borderId="135" xfId="0" applyFont="1" applyFill="1" applyBorder="1" applyAlignment="1" applyProtection="1">
      <alignment horizontal="center" vertical="center"/>
    </xf>
    <xf numFmtId="0" fontId="53" fillId="0" borderId="25" xfId="0" applyFont="1" applyFill="1" applyBorder="1" applyAlignment="1" applyProtection="1">
      <alignment horizontal="center" vertical="center"/>
    </xf>
    <xf numFmtId="0" fontId="50" fillId="0" borderId="112" xfId="0" applyFont="1" applyFill="1" applyBorder="1" applyAlignment="1" applyProtection="1">
      <alignment horizontal="center" vertical="center" shrinkToFit="1"/>
    </xf>
    <xf numFmtId="187" fontId="50" fillId="0" borderId="113" xfId="0" applyNumberFormat="1" applyFont="1" applyFill="1" applyBorder="1" applyProtection="1">
      <alignment vertical="center"/>
    </xf>
    <xf numFmtId="187" fontId="50" fillId="0" borderId="91" xfId="0" applyNumberFormat="1" applyFont="1" applyFill="1" applyBorder="1" applyProtection="1">
      <alignment vertical="center"/>
    </xf>
    <xf numFmtId="0" fontId="52" fillId="0" borderId="39" xfId="0" applyFont="1" applyFill="1" applyBorder="1" applyAlignment="1" applyProtection="1">
      <alignment horizontal="center" vertical="center" wrapText="1" shrinkToFit="1"/>
    </xf>
    <xf numFmtId="0" fontId="50" fillId="52" borderId="120" xfId="0" applyFont="1" applyFill="1" applyBorder="1" applyAlignment="1" applyProtection="1">
      <alignment horizontal="center" vertical="center"/>
    </xf>
    <xf numFmtId="0" fontId="53" fillId="0" borderId="39" xfId="0" applyFont="1" applyFill="1" applyBorder="1" applyAlignment="1" applyProtection="1">
      <alignment horizontal="center" vertical="center"/>
    </xf>
    <xf numFmtId="0" fontId="50" fillId="0" borderId="136" xfId="0" applyFont="1" applyFill="1" applyBorder="1" applyProtection="1">
      <alignment vertical="center"/>
    </xf>
    <xf numFmtId="0" fontId="50" fillId="0" borderId="137" xfId="0" applyFont="1" applyFill="1" applyBorder="1" applyAlignment="1" applyProtection="1">
      <alignment horizontal="center" vertical="center"/>
    </xf>
    <xf numFmtId="0" fontId="50" fillId="0" borderId="138" xfId="0" applyFont="1" applyBorder="1" applyAlignment="1" applyProtection="1">
      <alignment horizontal="center" vertical="center"/>
    </xf>
    <xf numFmtId="0" fontId="50" fillId="0" borderId="33" xfId="0" applyFont="1" applyFill="1" applyBorder="1" applyAlignment="1" applyProtection="1">
      <alignment vertical="center" shrinkToFit="1"/>
    </xf>
    <xf numFmtId="183" fontId="50" fillId="0" borderId="123" xfId="0" applyNumberFormat="1" applyFont="1" applyFill="1" applyBorder="1" applyProtection="1">
      <alignment vertical="center"/>
    </xf>
    <xf numFmtId="0" fontId="50" fillId="0" borderId="139" xfId="0" applyFont="1" applyFill="1" applyBorder="1" applyAlignment="1" applyProtection="1">
      <alignment horizontal="center" vertical="center" shrinkToFit="1"/>
    </xf>
    <xf numFmtId="0" fontId="50" fillId="0" borderId="5" xfId="0" applyFont="1" applyFill="1" applyBorder="1" applyProtection="1">
      <alignment vertical="center"/>
    </xf>
    <xf numFmtId="0" fontId="50" fillId="0" borderId="140" xfId="0" applyFont="1" applyFill="1" applyBorder="1" applyProtection="1">
      <alignment vertical="center"/>
    </xf>
    <xf numFmtId="0" fontId="52" fillId="0" borderId="141" xfId="0" applyFont="1" applyFill="1" applyBorder="1" applyAlignment="1" applyProtection="1">
      <alignment horizontal="center" vertical="center" wrapText="1" shrinkToFit="1"/>
    </xf>
    <xf numFmtId="0" fontId="52" fillId="0" borderId="142" xfId="0" applyFont="1" applyFill="1" applyBorder="1" applyAlignment="1" applyProtection="1">
      <alignment horizontal="center" vertical="center" wrapText="1" shrinkToFit="1"/>
    </xf>
    <xf numFmtId="0" fontId="50" fillId="0" borderId="25" xfId="0" applyFont="1" applyFill="1" applyBorder="1" applyAlignment="1" applyProtection="1">
      <alignment vertical="center"/>
    </xf>
    <xf numFmtId="183" fontId="50" fillId="0" borderId="105" xfId="0" applyNumberFormat="1" applyFont="1" applyFill="1" applyBorder="1" applyProtection="1">
      <alignment vertical="center"/>
    </xf>
    <xf numFmtId="183" fontId="50" fillId="0" borderId="117" xfId="0" applyNumberFormat="1" applyFont="1" applyFill="1" applyBorder="1" applyProtection="1">
      <alignment vertical="center"/>
    </xf>
    <xf numFmtId="183" fontId="52" fillId="0" borderId="0" xfId="0" applyNumberFormat="1" applyFont="1" applyFill="1" applyBorder="1" applyProtection="1">
      <alignment vertical="center"/>
    </xf>
    <xf numFmtId="0" fontId="50" fillId="0" borderId="97" xfId="0" applyFont="1" applyBorder="1" applyProtection="1">
      <alignment vertical="center"/>
    </xf>
    <xf numFmtId="0" fontId="50" fillId="0" borderId="143" xfId="0" applyFont="1" applyBorder="1" applyAlignment="1" applyProtection="1">
      <alignment horizontal="center" vertical="center"/>
    </xf>
    <xf numFmtId="0" fontId="50" fillId="0" borderId="144" xfId="0" applyFont="1" applyFill="1" applyBorder="1" applyAlignment="1" applyProtection="1">
      <alignment horizontal="center" vertical="center" shrinkToFit="1"/>
    </xf>
    <xf numFmtId="183" fontId="50" fillId="0" borderId="145" xfId="0" applyNumberFormat="1" applyFont="1" applyFill="1" applyBorder="1" applyProtection="1">
      <alignment vertical="center"/>
    </xf>
    <xf numFmtId="0" fontId="50" fillId="0" borderId="61" xfId="0" applyFont="1" applyFill="1" applyBorder="1" applyAlignment="1" applyProtection="1">
      <alignment horizontal="center" vertical="center" shrinkToFit="1"/>
    </xf>
    <xf numFmtId="0" fontId="0" fillId="0" borderId="0" xfId="0" applyAlignment="1">
      <alignment vertical="center" textRotation="255"/>
    </xf>
    <xf numFmtId="0" fontId="67" fillId="0" borderId="0" xfId="0" applyFont="1">
      <alignment vertical="center"/>
    </xf>
    <xf numFmtId="0" fontId="56" fillId="48" borderId="6" xfId="0" applyFont="1" applyFill="1" applyBorder="1" applyAlignment="1">
      <alignment horizontal="center" vertical="center" wrapText="1"/>
    </xf>
    <xf numFmtId="0" fontId="55" fillId="0" borderId="6" xfId="0" applyFont="1" applyFill="1" applyBorder="1" applyAlignment="1">
      <alignment horizontal="center" vertical="center"/>
    </xf>
    <xf numFmtId="0" fontId="56" fillId="0" borderId="0" xfId="0" applyFont="1" applyFill="1" applyBorder="1" applyAlignment="1">
      <alignment horizontal="left" vertical="top" wrapText="1"/>
    </xf>
    <xf numFmtId="0" fontId="55" fillId="0" borderId="0" xfId="0" applyFont="1" applyFill="1" applyBorder="1" applyAlignment="1">
      <alignment vertical="center"/>
    </xf>
    <xf numFmtId="0" fontId="0" fillId="0" borderId="0" xfId="0" applyFill="1" applyBorder="1" applyAlignment="1">
      <alignment horizontal="center" vertical="center"/>
    </xf>
    <xf numFmtId="0" fontId="55" fillId="0" borderId="0" xfId="0" applyFont="1">
      <alignment vertical="center"/>
    </xf>
    <xf numFmtId="0" fontId="55" fillId="48" borderId="6" xfId="0" applyFont="1" applyFill="1" applyBorder="1" applyAlignment="1">
      <alignment horizontal="center" vertical="center" wrapText="1"/>
    </xf>
    <xf numFmtId="0" fontId="55" fillId="0" borderId="6" xfId="0" applyFont="1" applyFill="1" applyBorder="1" applyAlignment="1">
      <alignment vertical="center" shrinkToFit="1"/>
    </xf>
    <xf numFmtId="0" fontId="55" fillId="50" borderId="6" xfId="0" applyFont="1" applyFill="1" applyBorder="1" applyAlignment="1" applyProtection="1">
      <alignment vertical="center" shrinkToFit="1"/>
      <protection locked="0"/>
    </xf>
    <xf numFmtId="0" fontId="55" fillId="0" borderId="0" xfId="0" applyFont="1" applyFill="1" applyBorder="1">
      <alignment vertical="center"/>
    </xf>
    <xf numFmtId="0" fontId="0" fillId="0" borderId="0" xfId="0" applyFill="1" applyBorder="1" applyAlignment="1">
      <alignment horizontal="left" vertical="center" wrapText="1"/>
    </xf>
    <xf numFmtId="0" fontId="0" fillId="0" borderId="0" xfId="0" applyFill="1" applyBorder="1" applyAlignment="1">
      <alignment horizontal="center" vertical="center" wrapText="1"/>
    </xf>
    <xf numFmtId="0" fontId="0" fillId="0" borderId="0" xfId="0" applyFill="1" applyBorder="1" applyAlignment="1">
      <alignment horizontal="left" vertical="center"/>
    </xf>
    <xf numFmtId="38" fontId="0" fillId="0" borderId="0" xfId="349" applyFont="1" applyFill="1" applyBorder="1">
      <alignment vertical="center"/>
    </xf>
    <xf numFmtId="9" fontId="0" fillId="0" borderId="0" xfId="0" applyNumberFormat="1" applyFill="1" applyBorder="1">
      <alignment vertical="center"/>
    </xf>
    <xf numFmtId="0" fontId="68" fillId="0" borderId="0" xfId="0" applyFont="1" applyFill="1" applyBorder="1" applyAlignment="1">
      <alignment horizontal="center" vertical="center"/>
    </xf>
    <xf numFmtId="0" fontId="55" fillId="48" borderId="40" xfId="0" applyFont="1" applyFill="1" applyBorder="1" applyAlignment="1">
      <alignment horizontal="center" vertical="center" wrapText="1" shrinkToFit="1"/>
    </xf>
    <xf numFmtId="0" fontId="55" fillId="48" borderId="43" xfId="0" applyFont="1" applyFill="1" applyBorder="1" applyAlignment="1">
      <alignment horizontal="center" vertical="center" shrinkToFit="1"/>
    </xf>
    <xf numFmtId="0" fontId="55" fillId="50" borderId="6" xfId="0" applyFont="1" applyFill="1" applyBorder="1" applyAlignment="1" applyProtection="1">
      <alignment horizontal="center" vertical="center" shrinkToFit="1"/>
      <protection locked="0"/>
    </xf>
    <xf numFmtId="0" fontId="56" fillId="48" borderId="146" xfId="0" applyFont="1" applyFill="1" applyBorder="1" applyAlignment="1">
      <alignment horizontal="center" vertical="center" wrapText="1"/>
    </xf>
    <xf numFmtId="0" fontId="56" fillId="48" borderId="21" xfId="0" applyFont="1" applyFill="1" applyBorder="1" applyAlignment="1">
      <alignment horizontal="center" vertical="center" textRotation="255" shrinkToFit="1"/>
    </xf>
    <xf numFmtId="183" fontId="69" fillId="0" borderId="39" xfId="0" applyNumberFormat="1" applyFont="1" applyFill="1" applyBorder="1" applyAlignment="1">
      <alignment vertical="center" shrinkToFit="1"/>
    </xf>
    <xf numFmtId="183" fontId="69" fillId="0" borderId="47" xfId="0" applyNumberFormat="1" applyFont="1" applyFill="1" applyBorder="1" applyAlignment="1">
      <alignment vertical="center" shrinkToFit="1"/>
    </xf>
    <xf numFmtId="0" fontId="55" fillId="48" borderId="40" xfId="0" applyFont="1" applyFill="1" applyBorder="1" applyAlignment="1">
      <alignment horizontal="center" vertical="center" shrinkToFit="1"/>
    </xf>
    <xf numFmtId="0" fontId="56" fillId="48" borderId="122" xfId="0" applyFont="1" applyFill="1" applyBorder="1" applyAlignment="1">
      <alignment horizontal="center" vertical="center" textRotation="255" shrinkToFit="1"/>
    </xf>
    <xf numFmtId="183" fontId="69" fillId="0" borderId="122" xfId="0" applyNumberFormat="1" applyFont="1" applyFill="1" applyBorder="1" applyAlignment="1">
      <alignment vertical="center" shrinkToFit="1"/>
    </xf>
    <xf numFmtId="183" fontId="69" fillId="50" borderId="122" xfId="0" applyNumberFormat="1" applyFont="1" applyFill="1" applyBorder="1" applyAlignment="1" applyProtection="1">
      <alignment vertical="center" shrinkToFit="1"/>
      <protection locked="0"/>
    </xf>
    <xf numFmtId="183" fontId="69" fillId="0" borderId="147" xfId="0" applyNumberFormat="1" applyFont="1" applyFill="1" applyBorder="1" applyAlignment="1">
      <alignment vertical="center" shrinkToFit="1"/>
    </xf>
    <xf numFmtId="0" fontId="56" fillId="48" borderId="148" xfId="0" applyFont="1" applyFill="1" applyBorder="1" applyAlignment="1">
      <alignment horizontal="center" vertical="center" textRotation="255" shrinkToFit="1"/>
    </xf>
    <xf numFmtId="183" fontId="69" fillId="0" borderId="148" xfId="0" applyNumberFormat="1" applyFont="1" applyFill="1" applyBorder="1" applyAlignment="1">
      <alignment vertical="center" shrinkToFit="1"/>
    </xf>
    <xf numFmtId="183" fontId="69" fillId="50" borderId="148" xfId="0" applyNumberFormat="1" applyFont="1" applyFill="1" applyBorder="1" applyAlignment="1" applyProtection="1">
      <alignment vertical="center" shrinkToFit="1"/>
      <protection locked="0"/>
    </xf>
    <xf numFmtId="183" fontId="69" fillId="0" borderId="149" xfId="0" applyNumberFormat="1" applyFont="1" applyFill="1" applyBorder="1" applyAlignment="1">
      <alignment vertical="center" shrinkToFit="1"/>
    </xf>
    <xf numFmtId="0" fontId="70" fillId="0" borderId="0" xfId="0" applyFont="1" applyFill="1" applyBorder="1" applyAlignment="1">
      <alignment horizontal="center" vertical="center" shrinkToFit="1"/>
    </xf>
    <xf numFmtId="0" fontId="56" fillId="48" borderId="150" xfId="0" applyFont="1" applyFill="1" applyBorder="1" applyAlignment="1">
      <alignment horizontal="center" vertical="center" textRotation="255" shrinkToFit="1"/>
    </xf>
    <xf numFmtId="183" fontId="69" fillId="0" borderId="150" xfId="0" applyNumberFormat="1" applyFont="1" applyFill="1" applyBorder="1" applyAlignment="1">
      <alignment vertical="center" shrinkToFit="1"/>
    </xf>
    <xf numFmtId="183" fontId="69" fillId="50" borderId="150" xfId="0" applyNumberFormat="1" applyFont="1" applyFill="1" applyBorder="1" applyAlignment="1" applyProtection="1">
      <alignment vertical="center" shrinkToFit="1"/>
      <protection locked="0"/>
    </xf>
    <xf numFmtId="183" fontId="69" fillId="0" borderId="151" xfId="0" applyNumberFormat="1" applyFont="1" applyFill="1" applyBorder="1" applyAlignment="1">
      <alignment vertical="center" shrinkToFit="1"/>
    </xf>
    <xf numFmtId="0" fontId="56" fillId="48" borderId="43" xfId="0" applyFont="1" applyFill="1" applyBorder="1" applyAlignment="1">
      <alignment horizontal="center" vertical="center" textRotation="255" shrinkToFit="1"/>
    </xf>
    <xf numFmtId="183" fontId="69" fillId="0" borderId="6" xfId="0" applyNumberFormat="1" applyFont="1" applyFill="1" applyBorder="1" applyAlignment="1">
      <alignment vertical="center" shrinkToFit="1"/>
    </xf>
    <xf numFmtId="183" fontId="69" fillId="0" borderId="146" xfId="0" applyNumberFormat="1" applyFont="1" applyFill="1" applyBorder="1" applyAlignment="1">
      <alignment vertical="center" shrinkToFit="1"/>
    </xf>
    <xf numFmtId="0" fontId="55" fillId="0" borderId="0" xfId="0" applyFont="1" applyAlignment="1">
      <alignment vertical="center"/>
    </xf>
    <xf numFmtId="0" fontId="0" fillId="0" borderId="0" xfId="0" applyAlignment="1">
      <alignment vertical="center"/>
    </xf>
    <xf numFmtId="0" fontId="56" fillId="48" borderId="128" xfId="0" applyFont="1" applyFill="1" applyBorder="1" applyAlignment="1">
      <alignment horizontal="center" vertical="center" textRotation="255" shrinkToFit="1"/>
    </xf>
    <xf numFmtId="183" fontId="69" fillId="0" borderId="128" xfId="0" applyNumberFormat="1" applyFont="1" applyFill="1" applyBorder="1" applyAlignment="1">
      <alignment vertical="center" shrinkToFit="1"/>
    </xf>
    <xf numFmtId="183" fontId="69" fillId="50" borderId="128" xfId="0" applyNumberFormat="1" applyFont="1" applyFill="1" applyBorder="1" applyAlignment="1" applyProtection="1">
      <alignment vertical="center" shrinkToFit="1"/>
      <protection locked="0"/>
    </xf>
    <xf numFmtId="183" fontId="69" fillId="0" borderId="152" xfId="0" applyNumberFormat="1" applyFont="1" applyFill="1" applyBorder="1" applyAlignment="1">
      <alignment vertical="center" shrinkToFit="1"/>
    </xf>
    <xf numFmtId="183" fontId="69" fillId="0" borderId="150" xfId="0" applyNumberFormat="1" applyFont="1" applyFill="1" applyBorder="1" applyAlignment="1" applyProtection="1">
      <alignment vertical="center" shrinkToFit="1"/>
    </xf>
    <xf numFmtId="0" fontId="55" fillId="48" borderId="40" xfId="0" applyFont="1" applyFill="1" applyBorder="1" applyAlignment="1">
      <alignment horizontal="center" vertical="center"/>
    </xf>
    <xf numFmtId="0" fontId="66" fillId="0" borderId="0" xfId="0" applyFont="1">
      <alignment vertical="center"/>
    </xf>
    <xf numFmtId="0" fontId="55" fillId="48" borderId="6" xfId="0" applyFont="1" applyFill="1" applyBorder="1" applyAlignment="1">
      <alignment horizontal="center" vertical="center"/>
    </xf>
    <xf numFmtId="0" fontId="55" fillId="48" borderId="6" xfId="0" applyFont="1" applyFill="1" applyBorder="1" applyAlignment="1">
      <alignment horizontal="center" vertical="center" shrinkToFit="1"/>
    </xf>
  </cellXfs>
  <cellStyles count="350">
    <cellStyle name=" 1" xfId="1"/>
    <cellStyle name="20% - アクセント 1 2" xfId="2"/>
    <cellStyle name="20% - アクセント 1 2 2" xfId="3"/>
    <cellStyle name="20% - アクセント 1 3" xfId="4"/>
    <cellStyle name="20% - アクセント 2 2" xfId="5"/>
    <cellStyle name="20% - アクセント 2 2 2" xfId="6"/>
    <cellStyle name="20% - アクセント 2 3" xfId="7"/>
    <cellStyle name="20% - アクセント 3 2" xfId="8"/>
    <cellStyle name="20% - アクセント 3 2 2" xfId="9"/>
    <cellStyle name="20% - アクセント 3 3" xfId="10"/>
    <cellStyle name="20% - アクセント 4 2" xfId="11"/>
    <cellStyle name="20% - アクセント 4 2 2" xfId="12"/>
    <cellStyle name="20% - アクセント 4 3" xfId="13"/>
    <cellStyle name="20% - アクセント 5 2" xfId="14"/>
    <cellStyle name="20% - アクセント 5 3" xfId="15"/>
    <cellStyle name="20% - アクセント 6 2" xfId="16"/>
    <cellStyle name="20% - アクセント 6 2 2" xfId="17"/>
    <cellStyle name="20% - アクセント 6 3" xfId="18"/>
    <cellStyle name="40% - アクセント 1 2" xfId="19"/>
    <cellStyle name="40% - アクセント 1 2 2" xfId="20"/>
    <cellStyle name="40% - アクセント 1 3" xfId="21"/>
    <cellStyle name="40% - アクセント 2 2" xfId="22"/>
    <cellStyle name="40% - アクセント 2 3" xfId="23"/>
    <cellStyle name="40% - アクセント 3 2" xfId="24"/>
    <cellStyle name="40% - アクセント 3 2 2" xfId="25"/>
    <cellStyle name="40% - アクセント 3 3" xfId="26"/>
    <cellStyle name="40% - アクセント 4 2" xfId="27"/>
    <cellStyle name="40% - アクセント 4 2 2" xfId="28"/>
    <cellStyle name="40% - アクセント 4 3" xfId="29"/>
    <cellStyle name="40% - アクセント 5 2" xfId="30"/>
    <cellStyle name="40% - アクセント 5 3" xfId="31"/>
    <cellStyle name="40% - アクセント 6 2" xfId="32"/>
    <cellStyle name="40% - アクセント 6 2 2" xfId="33"/>
    <cellStyle name="40% - アクセント 6 3" xfId="34"/>
    <cellStyle name="60% - アクセント 1 2" xfId="35"/>
    <cellStyle name="60% - アクセント 1 2 2" xfId="36"/>
    <cellStyle name="60% - アクセント 1 3" xfId="37"/>
    <cellStyle name="60% - アクセント 2 2" xfId="38"/>
    <cellStyle name="60% - アクセント 2 3" xfId="39"/>
    <cellStyle name="60% - アクセント 3 2" xfId="40"/>
    <cellStyle name="60% - アクセント 3 2 2" xfId="41"/>
    <cellStyle name="60% - アクセント 3 3" xfId="42"/>
    <cellStyle name="60% - アクセント 4 2" xfId="43"/>
    <cellStyle name="60% - アクセント 4 2 2" xfId="44"/>
    <cellStyle name="60% - アクセント 4 3" xfId="45"/>
    <cellStyle name="60% - アクセント 5 2" xfId="46"/>
    <cellStyle name="60% - アクセント 5 3" xfId="47"/>
    <cellStyle name="60% - アクセント 6 2" xfId="48"/>
    <cellStyle name="60% - アクセント 6 2 2" xfId="49"/>
    <cellStyle name="60% - アクセント 6 3" xfId="50"/>
    <cellStyle name="Calc Currency (0)" xfId="51"/>
    <cellStyle name="Calc Currency (0) 2" xfId="52"/>
    <cellStyle name="Calc Currency (0) 3" xfId="53"/>
    <cellStyle name="Excel Built-in Normal" xfId="54"/>
    <cellStyle name="Grey" xfId="55"/>
    <cellStyle name="Header1" xfId="56"/>
    <cellStyle name="Header1 2" xfId="57"/>
    <cellStyle name="Header1 3" xfId="58"/>
    <cellStyle name="Header2" xfId="59"/>
    <cellStyle name="Header2 2" xfId="60"/>
    <cellStyle name="Header2 2 2" xfId="61"/>
    <cellStyle name="Header2 2 2 2" xfId="62"/>
    <cellStyle name="Header2 2 2 3" xfId="63"/>
    <cellStyle name="Header2 2 3" xfId="64"/>
    <cellStyle name="Header2 2 3 2" xfId="65"/>
    <cellStyle name="Header2 2 3 3" xfId="66"/>
    <cellStyle name="Header2 2 4" xfId="67"/>
    <cellStyle name="Header2 2 5" xfId="68"/>
    <cellStyle name="Header2 2 6" xfId="69"/>
    <cellStyle name="Header2 3" xfId="70"/>
    <cellStyle name="Header2 3 2" xfId="71"/>
    <cellStyle name="Header2 3 2 2" xfId="72"/>
    <cellStyle name="Header2 3 2 3" xfId="73"/>
    <cellStyle name="Header2 3 2 4" xfId="74"/>
    <cellStyle name="Header2 3 3" xfId="75"/>
    <cellStyle name="Header2 3 4" xfId="76"/>
    <cellStyle name="Header2 4" xfId="77"/>
    <cellStyle name="Header2 4 2" xfId="78"/>
    <cellStyle name="Header2 4 3" xfId="79"/>
    <cellStyle name="Header2 5" xfId="80"/>
    <cellStyle name="Header2 5 2" xfId="81"/>
    <cellStyle name="Header2 5 3" xfId="82"/>
    <cellStyle name="Header2 6" xfId="83"/>
    <cellStyle name="Header2 7" xfId="84"/>
    <cellStyle name="Header2 8" xfId="85"/>
    <cellStyle name="IBM(401K)" xfId="86"/>
    <cellStyle name="Input [yellow]" xfId="87"/>
    <cellStyle name="J401K" xfId="88"/>
    <cellStyle name="Normal - Style1" xfId="89"/>
    <cellStyle name="Normal_#18-Internet" xfId="90"/>
    <cellStyle name="Percent [2]" xfId="91"/>
    <cellStyle name="どちらでもない 2" xfId="92"/>
    <cellStyle name="どちらでもない 3" xfId="93"/>
    <cellStyle name="アクセント 1 2" xfId="94"/>
    <cellStyle name="アクセント 1 2 2" xfId="95"/>
    <cellStyle name="アクセント 1 3" xfId="96"/>
    <cellStyle name="アクセント 2 2" xfId="97"/>
    <cellStyle name="アクセント 2 3" xfId="98"/>
    <cellStyle name="アクセント 3 2" xfId="99"/>
    <cellStyle name="アクセント 3 3" xfId="100"/>
    <cellStyle name="アクセント 4 2" xfId="101"/>
    <cellStyle name="アクセント 4 2 2" xfId="102"/>
    <cellStyle name="アクセント 4 3" xfId="103"/>
    <cellStyle name="アクセント 5 2" xfId="104"/>
    <cellStyle name="アクセント 5 3" xfId="105"/>
    <cellStyle name="アクセント 6 2" xfId="106"/>
    <cellStyle name="アクセント 6 3" xfId="107"/>
    <cellStyle name="オン/バッチ" xfId="108"/>
    <cellStyle name="タイトル 2" xfId="109"/>
    <cellStyle name="タイトル 2 2" xfId="110"/>
    <cellStyle name="タイトル 3" xfId="111"/>
    <cellStyle name="チェック セル 2" xfId="112"/>
    <cellStyle name="チェック セル 3" xfId="113"/>
    <cellStyle name="ハイパーリンク 2" xfId="114"/>
    <cellStyle name="パーセント 2" xfId="115"/>
    <cellStyle name="パーセント 3" xfId="116"/>
    <cellStyle name="パーセント 3 2" xfId="117"/>
    <cellStyle name="メモ 2" xfId="118"/>
    <cellStyle name="メモ 2 2" xfId="119"/>
    <cellStyle name="メモ 2 2 2" xfId="120"/>
    <cellStyle name="メモ 2 2 3" xfId="121"/>
    <cellStyle name="メモ 2 2 4" xfId="122"/>
    <cellStyle name="メモ 2 3" xfId="123"/>
    <cellStyle name="メモ 2 3 2" xfId="124"/>
    <cellStyle name="メモ 2 3 3" xfId="125"/>
    <cellStyle name="メモ 2 3 4" xfId="126"/>
    <cellStyle name="メモ 2 4" xfId="127"/>
    <cellStyle name="メモ 2 5" xfId="128"/>
    <cellStyle name="メモ 2 6" xfId="129"/>
    <cellStyle name="メモ 3" xfId="130"/>
    <cellStyle name="メモ 3 2" xfId="131"/>
    <cellStyle name="メモ 3 2 2" xfId="132"/>
    <cellStyle name="メモ 3 2 3" xfId="133"/>
    <cellStyle name="メモ 3 2 4" xfId="134"/>
    <cellStyle name="メモ 3 3" xfId="135"/>
    <cellStyle name="メモ 3 3 2" xfId="136"/>
    <cellStyle name="メモ 3 3 3" xfId="137"/>
    <cellStyle name="メモ 3 3 4" xfId="138"/>
    <cellStyle name="メモ 3 4" xfId="139"/>
    <cellStyle name="メモ 3 5" xfId="140"/>
    <cellStyle name="メモ 3 6" xfId="141"/>
    <cellStyle name="リンク セル 2" xfId="142"/>
    <cellStyle name="リンク セル 3" xfId="143"/>
    <cellStyle name="入力 2" xfId="144"/>
    <cellStyle name="入力 2 2" xfId="145"/>
    <cellStyle name="入力 2 2 2" xfId="146"/>
    <cellStyle name="入力 2 2 3" xfId="147"/>
    <cellStyle name="入力 2 2 4" xfId="148"/>
    <cellStyle name="入力 2 3" xfId="149"/>
    <cellStyle name="入力 2 3 2" xfId="150"/>
    <cellStyle name="入力 2 3 3" xfId="151"/>
    <cellStyle name="入力 2 3 4" xfId="152"/>
    <cellStyle name="入力 2 4" xfId="153"/>
    <cellStyle name="入力 2 5" xfId="154"/>
    <cellStyle name="入力 2 6" xfId="155"/>
    <cellStyle name="入力 3" xfId="156"/>
    <cellStyle name="入力 3 2" xfId="157"/>
    <cellStyle name="入力 3 2 2" xfId="158"/>
    <cellStyle name="入力 3 2 3" xfId="159"/>
    <cellStyle name="入力 3 2 4" xfId="160"/>
    <cellStyle name="入力 3 3" xfId="161"/>
    <cellStyle name="入力 3 3 2" xfId="162"/>
    <cellStyle name="入力 3 3 3" xfId="163"/>
    <cellStyle name="入力 3 3 4" xfId="164"/>
    <cellStyle name="入力 3 4" xfId="165"/>
    <cellStyle name="入力 3 5" xfId="166"/>
    <cellStyle name="入力 3 6" xfId="167"/>
    <cellStyle name="出力 2" xfId="168"/>
    <cellStyle name="出力 2 2" xfId="169"/>
    <cellStyle name="出力 2 2 2" xfId="170"/>
    <cellStyle name="出力 2 2 3" xfId="171"/>
    <cellStyle name="出力 2 2 4" xfId="172"/>
    <cellStyle name="出力 2 3" xfId="173"/>
    <cellStyle name="出力 2 3 2" xfId="174"/>
    <cellStyle name="出力 2 3 3" xfId="175"/>
    <cellStyle name="出力 2 3 4" xfId="176"/>
    <cellStyle name="出力 2 4" xfId="177"/>
    <cellStyle name="出力 2 5" xfId="178"/>
    <cellStyle name="出力 2 6" xfId="179"/>
    <cellStyle name="出力 3" xfId="180"/>
    <cellStyle name="出力 3 2" xfId="181"/>
    <cellStyle name="出力 3 2 2" xfId="182"/>
    <cellStyle name="出力 3 2 3" xfId="183"/>
    <cellStyle name="出力 3 2 4" xfId="184"/>
    <cellStyle name="出力 3 3" xfId="185"/>
    <cellStyle name="出力 3 3 2" xfId="186"/>
    <cellStyle name="出力 3 3 3" xfId="187"/>
    <cellStyle name="出力 3 3 4" xfId="188"/>
    <cellStyle name="出力 3 4" xfId="189"/>
    <cellStyle name="出力 3 5" xfId="190"/>
    <cellStyle name="出力 3 6" xfId="191"/>
    <cellStyle name="悪い 2" xfId="192"/>
    <cellStyle name="悪い 3" xfId="193"/>
    <cellStyle name="未定義" xfId="194"/>
    <cellStyle name="桁区切り 2" xfId="195"/>
    <cellStyle name="桁区切り 2 2" xfId="196"/>
    <cellStyle name="桁区切り 2 2 2" xfId="197"/>
    <cellStyle name="桁区切り 2 2 3" xfId="198"/>
    <cellStyle name="桁区切り 2 3" xfId="199"/>
    <cellStyle name="桁区切り 3" xfId="200"/>
    <cellStyle name="桁区切り 3 2" xfId="201"/>
    <cellStyle name="桁区切り 4" xfId="202"/>
    <cellStyle name="桁区切り 5" xfId="203"/>
    <cellStyle name="桁区切り 6" xfId="204"/>
    <cellStyle name="標準" xfId="0" builtinId="0"/>
    <cellStyle name="標準 10" xfId="205"/>
    <cellStyle name="標準 11" xfId="206"/>
    <cellStyle name="標準 11 2" xfId="207"/>
    <cellStyle name="標準 12" xfId="208"/>
    <cellStyle name="標準 13" xfId="209"/>
    <cellStyle name="標準 14" xfId="210"/>
    <cellStyle name="標準 2" xfId="211"/>
    <cellStyle name="標準 2 10" xfId="212"/>
    <cellStyle name="標準 2 2" xfId="213"/>
    <cellStyle name="標準 2 2 17" xfId="214"/>
    <cellStyle name="標準 2 2 2" xfId="215"/>
    <cellStyle name="標準 2 2 2 2" xfId="216"/>
    <cellStyle name="標準 2 2 2 2 13" xfId="217"/>
    <cellStyle name="標準 2 2 2 2 2" xfId="218"/>
    <cellStyle name="標準 2 2 2 2 3" xfId="219"/>
    <cellStyle name="標準 2 2 2 3" xfId="220"/>
    <cellStyle name="標準 2 2 2 4" xfId="221"/>
    <cellStyle name="標準 2 2 2 5" xfId="222"/>
    <cellStyle name="標準 2 2 2 5 2" xfId="223"/>
    <cellStyle name="標準 2 2 3" xfId="224"/>
    <cellStyle name="標準 2 2_aa" xfId="225"/>
    <cellStyle name="標準 2 2_交付金交付申請書H27 改修前後比較資料 20150109" xfId="226"/>
    <cellStyle name="標準 2 2_交付金交付申請書H27 改修前後比較資料 20150109 2" xfId="227"/>
    <cellStyle name="標準 2 2_交付金交付申請書（一般）H25配布用 20130122" xfId="228"/>
    <cellStyle name="標準 2 2_交付金交付申請書（一般）H25配布用 20130122 2" xfId="229"/>
    <cellStyle name="標準 2 3" xfId="230"/>
    <cellStyle name="標準 2 3 2" xfId="231"/>
    <cellStyle name="標準 2 3 3" xfId="232"/>
    <cellStyle name="標準 2 4" xfId="233"/>
    <cellStyle name="標準 2 4 2" xfId="234"/>
    <cellStyle name="標準 2 4 3" xfId="235"/>
    <cellStyle name="標準 2 4 4" xfId="236"/>
    <cellStyle name="標準 2 4 5" xfId="237"/>
    <cellStyle name="標準 2 5" xfId="238"/>
    <cellStyle name="標準 2 6" xfId="239"/>
    <cellStyle name="標準 2 7" xfId="240"/>
    <cellStyle name="標準 2 8" xfId="241"/>
    <cellStyle name="標準 2 9" xfId="242"/>
    <cellStyle name="標準 26" xfId="243"/>
    <cellStyle name="標準 2_01_【様式第１号】交付申請書H26案 住所欄変更" xfId="244"/>
    <cellStyle name="標準 3" xfId="245"/>
    <cellStyle name="標準 3 2" xfId="246"/>
    <cellStyle name="標準 3 2 2" xfId="247"/>
    <cellStyle name="標準 3 3" xfId="248"/>
    <cellStyle name="標準 3 3 2" xfId="249"/>
    <cellStyle name="標準 3 3 3" xfId="250"/>
    <cellStyle name="標準 3 4" xfId="251"/>
    <cellStyle name="標準 3 5" xfId="252"/>
    <cellStyle name="標準 3 6" xfId="253"/>
    <cellStyle name="標準 3 7" xfId="254"/>
    <cellStyle name="標準 3 7 2" xfId="255"/>
    <cellStyle name="標準 3 7 2 2" xfId="256"/>
    <cellStyle name="標準 3_別冊35 印刷業者連携用CSVファイルレイアウト" xfId="257"/>
    <cellStyle name="標準 4" xfId="258"/>
    <cellStyle name="標準 4 2" xfId="259"/>
    <cellStyle name="標準 4 2 2" xfId="260"/>
    <cellStyle name="標準 4 3" xfId="261"/>
    <cellStyle name="標準 4 4" xfId="262"/>
    <cellStyle name="標準 4 5" xfId="263"/>
    <cellStyle name="標準 5" xfId="264"/>
    <cellStyle name="標準 5 2" xfId="265"/>
    <cellStyle name="標準 5 2 2" xfId="266"/>
    <cellStyle name="標準 5 3" xfId="267"/>
    <cellStyle name="標準 6" xfId="268"/>
    <cellStyle name="標準 6 2" xfId="269"/>
    <cellStyle name="標準 7" xfId="270"/>
    <cellStyle name="標準 7 2" xfId="271"/>
    <cellStyle name="標準 8" xfId="272"/>
    <cellStyle name="標準 8 2" xfId="273"/>
    <cellStyle name="標準 9" xfId="274"/>
    <cellStyle name="標準 9 2" xfId="275"/>
    <cellStyle name="罫線" xfId="276"/>
    <cellStyle name="罫線 2" xfId="277"/>
    <cellStyle name="罫線 3" xfId="278"/>
    <cellStyle name="脱浦 [0.00]_Sheet1" xfId="279"/>
    <cellStyle name="脱浦_Sheet1" xfId="280"/>
    <cellStyle name="良い 2" xfId="281"/>
    <cellStyle name="良い 3" xfId="282"/>
    <cellStyle name="見出し 1 2" xfId="283"/>
    <cellStyle name="見出し 1 2 2" xfId="284"/>
    <cellStyle name="見出し 1 3" xfId="285"/>
    <cellStyle name="見出し 2 2" xfId="286"/>
    <cellStyle name="見出し 2 2 2" xfId="287"/>
    <cellStyle name="見出し 2 3" xfId="288"/>
    <cellStyle name="見出し 3 2" xfId="289"/>
    <cellStyle name="見出し 3 2 2" xfId="290"/>
    <cellStyle name="見出し 3 3" xfId="291"/>
    <cellStyle name="見出し 4 2" xfId="292"/>
    <cellStyle name="見出し 4 2 2" xfId="293"/>
    <cellStyle name="見出し 4 3" xfId="294"/>
    <cellStyle name="計算 2" xfId="295"/>
    <cellStyle name="計算 2 2" xfId="296"/>
    <cellStyle name="計算 2 2 2" xfId="297"/>
    <cellStyle name="計算 2 2 3" xfId="298"/>
    <cellStyle name="計算 2 2 4" xfId="299"/>
    <cellStyle name="計算 2 3" xfId="300"/>
    <cellStyle name="計算 2 3 2" xfId="301"/>
    <cellStyle name="計算 2 3 3" xfId="302"/>
    <cellStyle name="計算 2 3 4" xfId="303"/>
    <cellStyle name="計算 2 4" xfId="304"/>
    <cellStyle name="計算 2 5" xfId="305"/>
    <cellStyle name="計算 2 6" xfId="306"/>
    <cellStyle name="計算 3" xfId="307"/>
    <cellStyle name="計算 3 2" xfId="308"/>
    <cellStyle name="計算 3 2 2" xfId="309"/>
    <cellStyle name="計算 3 2 3" xfId="310"/>
    <cellStyle name="計算 3 2 4" xfId="311"/>
    <cellStyle name="計算 3 3" xfId="312"/>
    <cellStyle name="計算 3 3 2" xfId="313"/>
    <cellStyle name="計算 3 3 3" xfId="314"/>
    <cellStyle name="計算 3 3 4" xfId="315"/>
    <cellStyle name="計算 3 4" xfId="316"/>
    <cellStyle name="計算 3 5" xfId="317"/>
    <cellStyle name="計算 3 6" xfId="318"/>
    <cellStyle name="説明文 2" xfId="319"/>
    <cellStyle name="説明文 3" xfId="320"/>
    <cellStyle name="警告文 2" xfId="321"/>
    <cellStyle name="警告文 3" xfId="322"/>
    <cellStyle name="通貨 2" xfId="323"/>
    <cellStyle name="集計 2" xfId="324"/>
    <cellStyle name="集計 2 2" xfId="325"/>
    <cellStyle name="集計 2 2 2" xfId="326"/>
    <cellStyle name="集計 2 2 3" xfId="327"/>
    <cellStyle name="集計 2 2 4" xfId="328"/>
    <cellStyle name="集計 2 3" xfId="329"/>
    <cellStyle name="集計 2 3 2" xfId="330"/>
    <cellStyle name="集計 2 3 3" xfId="331"/>
    <cellStyle name="集計 2 3 4" xfId="332"/>
    <cellStyle name="集計 2 4" xfId="333"/>
    <cellStyle name="集計 2 5" xfId="334"/>
    <cellStyle name="集計 2 6" xfId="335"/>
    <cellStyle name="集計 3" xfId="336"/>
    <cellStyle name="集計 3 2" xfId="337"/>
    <cellStyle name="集計 3 2 2" xfId="338"/>
    <cellStyle name="集計 3 2 3" xfId="339"/>
    <cellStyle name="集計 3 2 4" xfId="340"/>
    <cellStyle name="集計 3 3" xfId="341"/>
    <cellStyle name="集計 3 3 2" xfId="342"/>
    <cellStyle name="集計 3 3 3" xfId="343"/>
    <cellStyle name="集計 3 3 4" xfId="344"/>
    <cellStyle name="集計 3 4" xfId="345"/>
    <cellStyle name="集計 3 5" xfId="346"/>
    <cellStyle name="集計 3 6" xfId="347"/>
    <cellStyle name="飯尾用" xfId="348"/>
    <cellStyle name="桁区切り" xfId="349" builtinId="6"/>
  </cellStyles>
  <dxfs count="9">
    <dxf>
      <font>
        <color rgb="FFFF0000"/>
      </font>
      <numFmt numFmtId="0" formatCode="General"/>
    </dxf>
    <dxf>
      <fill>
        <patternFill>
          <bgColor rgb="FFFF0000"/>
        </patternFill>
      </fill>
    </dxf>
    <dxf>
      <font>
        <color theme="0"/>
      </font>
      <fill>
        <patternFill patternType="none">
          <bgColor auto="1"/>
        </patternFill>
      </fill>
      <border>
        <left/>
        <right/>
        <top/>
        <bottom/>
      </border>
    </dxf>
    <dxf>
      <font>
        <b/>
        <i val="0"/>
        <color rgb="FFFF0000"/>
      </font>
    </dxf>
    <dxf>
      <fill>
        <patternFill>
          <bgColor rgb="FFFF0000"/>
        </patternFill>
      </fill>
    </dxf>
    <dxf>
      <font>
        <color theme="0"/>
      </font>
    </dxf>
    <dxf>
      <font>
        <color theme="0"/>
      </font>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color rgb="FFCCFFFF"/>
      <color rgb="FFFFFF99"/>
      <color rgb="FF0000FF"/>
      <color rgb="FFFF99CC"/>
      <color rgb="FFF4F7FB"/>
      <color rgb="FFCC99FF"/>
      <color rgb="FFFFCC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2.vml" /><Relationship Id="rId3" Type="http://schemas.openxmlformats.org/officeDocument/2006/relationships/comments" Target="../comments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CH153"/>
  <sheetViews>
    <sheetView showGridLines="0" tabSelected="1" view="pageBreakPreview" zoomScaleSheetLayoutView="100" workbookViewId="0">
      <selection activeCell="N19" sqref="N19:AM20"/>
    </sheetView>
  </sheetViews>
  <sheetFormatPr defaultColWidth="1.25" defaultRowHeight="6.75" customHeight="1"/>
  <cols>
    <col min="1" max="16384" width="1.25" style="1"/>
  </cols>
  <sheetData>
    <row r="1" spans="1:77" ht="6.75" customHeight="1">
      <c r="A1" s="3" t="s">
        <v>64</v>
      </c>
      <c r="B1" s="3"/>
      <c r="C1" s="3"/>
      <c r="D1" s="3"/>
      <c r="E1" s="3"/>
      <c r="F1" s="3"/>
      <c r="G1" s="3"/>
      <c r="H1" s="3"/>
      <c r="I1" s="3"/>
      <c r="J1" s="6"/>
      <c r="K1" s="6"/>
      <c r="L1" s="6"/>
      <c r="M1" s="6"/>
      <c r="N1" s="6"/>
      <c r="O1" s="6"/>
      <c r="P1" s="6"/>
      <c r="Q1" s="6"/>
      <c r="R1" s="122"/>
      <c r="S1" s="122"/>
      <c r="T1" s="122"/>
      <c r="U1" s="122"/>
      <c r="V1" s="1"/>
      <c r="W1" s="1"/>
      <c r="X1" s="1"/>
      <c r="Y1" s="1"/>
      <c r="Z1" s="1"/>
      <c r="AA1" s="1"/>
      <c r="AB1" s="1"/>
      <c r="AC1" s="1"/>
      <c r="AD1" s="1"/>
      <c r="AE1" s="1"/>
      <c r="AF1" s="1"/>
      <c r="AG1" s="1"/>
      <c r="AH1" s="1"/>
      <c r="AI1" s="1"/>
      <c r="AJ1" s="1"/>
      <c r="AK1" s="1"/>
      <c r="AL1" s="1"/>
      <c r="AM1" s="1"/>
      <c r="AN1" s="1"/>
      <c r="AO1" s="2"/>
      <c r="AP1" s="2"/>
      <c r="AQ1" s="2"/>
      <c r="AR1" s="2"/>
      <c r="AS1" s="2"/>
      <c r="AT1" s="2"/>
      <c r="AU1" s="2"/>
      <c r="AV1" s="2"/>
      <c r="AW1" s="2"/>
      <c r="AX1" s="1"/>
      <c r="AY1" s="1"/>
      <c r="AZ1" s="1"/>
      <c r="BA1" s="1"/>
      <c r="BB1" s="1"/>
      <c r="BC1" s="1"/>
      <c r="BD1" s="1"/>
      <c r="BE1" s="1"/>
      <c r="BF1" s="1"/>
      <c r="BG1" s="1"/>
      <c r="BH1" s="1"/>
      <c r="BI1" s="1"/>
      <c r="BJ1" s="228"/>
      <c r="BK1" s="228"/>
      <c r="BL1" s="229"/>
      <c r="BM1" s="229"/>
      <c r="BN1" s="229"/>
      <c r="BO1" s="229"/>
      <c r="BP1" s="229"/>
      <c r="BQ1" s="237"/>
      <c r="BR1" s="237"/>
      <c r="BS1" s="228"/>
      <c r="BT1" s="228"/>
      <c r="BU1" s="228"/>
      <c r="BV1" s="228"/>
      <c r="BW1" s="228"/>
      <c r="BX1" s="228"/>
      <c r="BY1" s="228"/>
    </row>
    <row r="2" spans="1:77" ht="6.75" customHeight="1">
      <c r="A2" s="3"/>
      <c r="B2" s="3"/>
      <c r="C2" s="3"/>
      <c r="D2" s="3"/>
      <c r="E2" s="3"/>
      <c r="F2" s="3"/>
      <c r="G2" s="59" t="s">
        <v>95</v>
      </c>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228"/>
      <c r="BX2" s="228"/>
      <c r="BY2" s="228"/>
    </row>
    <row r="3" spans="1:77" ht="6.75" customHeight="1">
      <c r="A3" s="3"/>
      <c r="B3" s="3"/>
      <c r="C3" s="3"/>
      <c r="D3" s="3"/>
      <c r="E3" s="3"/>
      <c r="F3" s="3"/>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228"/>
      <c r="BX3" s="228"/>
      <c r="BY3" s="228"/>
    </row>
    <row r="4" spans="1:77" ht="6.75" customHeight="1">
      <c r="A4" s="1"/>
      <c r="B4" s="1"/>
      <c r="C4" s="1"/>
      <c r="D4" s="1"/>
      <c r="E4" s="1"/>
      <c r="F4" s="1"/>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228"/>
      <c r="BX4" s="228"/>
      <c r="BY4" s="228"/>
    </row>
    <row r="5" spans="1:77" ht="6.75" customHeight="1">
      <c r="A5" s="1"/>
      <c r="B5" s="1"/>
      <c r="C5" s="1"/>
      <c r="D5" s="1"/>
      <c r="E5" s="1"/>
      <c r="F5" s="1"/>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4"/>
      <c r="BX5" s="4"/>
      <c r="BY5" s="4"/>
    </row>
    <row r="6" spans="1:77" ht="6.75" customHeight="1">
      <c r="A6" s="1"/>
      <c r="B6" s="3" t="s">
        <v>97</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4"/>
      <c r="BO6" s="4"/>
      <c r="BP6" s="4"/>
      <c r="BQ6" s="4"/>
      <c r="BR6" s="4"/>
      <c r="BS6" s="4"/>
      <c r="BT6" s="4"/>
      <c r="BU6" s="4"/>
      <c r="BV6" s="4"/>
      <c r="BW6" s="4"/>
      <c r="BX6" s="4"/>
      <c r="BY6" s="4"/>
    </row>
    <row r="7" spans="1:77" ht="6.75" customHeight="1">
      <c r="A7" s="1"/>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228"/>
      <c r="BO7" s="228"/>
      <c r="BP7" s="228"/>
      <c r="BQ7" s="228"/>
      <c r="BR7" s="228"/>
      <c r="BS7" s="228"/>
      <c r="BT7" s="228"/>
      <c r="BU7" s="228"/>
      <c r="BV7" s="228"/>
      <c r="BW7" s="228"/>
      <c r="BX7" s="228"/>
      <c r="BY7" s="228"/>
    </row>
    <row r="8" spans="1:77" ht="6.75" customHeight="1">
      <c r="A8" s="1"/>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228"/>
      <c r="BO8" s="228"/>
      <c r="BP8" s="228"/>
      <c r="BQ8" s="228"/>
      <c r="BR8" s="228"/>
      <c r="BS8" s="228"/>
      <c r="BT8" s="228"/>
      <c r="BU8" s="228"/>
      <c r="BV8" s="228"/>
      <c r="BW8" s="228"/>
      <c r="BX8" s="228"/>
      <c r="BY8" s="228"/>
    </row>
    <row r="9" spans="1:77" ht="6.75" customHeight="1">
      <c r="A9" s="3"/>
      <c r="B9" s="36" t="s">
        <v>161</v>
      </c>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row>
    <row r="10" spans="1:77" ht="6.75" customHeight="1">
      <c r="A10" s="3"/>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row>
    <row r="11" spans="1:77" ht="6.75" customHeight="1">
      <c r="A11" s="4"/>
      <c r="B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row>
    <row r="12" spans="1:77" ht="6.75" customHeight="1">
      <c r="A12" s="4"/>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row>
    <row r="13" spans="1:77" ht="6.75" customHeight="1">
      <c r="A13" s="3"/>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row>
    <row r="14" spans="1:77" ht="6.75" customHeight="1">
      <c r="A14" s="4"/>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row>
    <row r="15" spans="1:77" ht="6.75" customHeight="1">
      <c r="A15" s="4"/>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233"/>
      <c r="BO15" s="233"/>
      <c r="BP15" s="233"/>
      <c r="BQ15" s="233"/>
      <c r="BR15" s="233"/>
      <c r="BS15" s="233"/>
      <c r="BT15" s="233"/>
      <c r="BU15" s="233"/>
      <c r="BV15" s="233"/>
      <c r="BW15" s="233"/>
      <c r="BX15" s="233"/>
      <c r="BY15" s="3"/>
    </row>
    <row r="16" spans="1:77" ht="6.75" customHeight="1">
      <c r="A16" s="6" t="s">
        <v>4</v>
      </c>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176" t="s">
        <v>1</v>
      </c>
      <c r="AO16" s="179"/>
      <c r="AP16" s="179"/>
      <c r="AQ16" s="179"/>
      <c r="AR16" s="179"/>
      <c r="AS16" s="179"/>
      <c r="AT16" s="179"/>
      <c r="AU16" s="179"/>
      <c r="AV16" s="179"/>
      <c r="AW16" s="179"/>
      <c r="AX16" s="179"/>
      <c r="AY16" s="191"/>
      <c r="AZ16" s="91"/>
      <c r="BA16" s="113"/>
      <c r="BB16" s="113"/>
      <c r="BC16" s="113"/>
      <c r="BD16" s="113"/>
      <c r="BE16" s="113"/>
      <c r="BF16" s="113"/>
      <c r="BG16" s="113"/>
      <c r="BH16" s="225" t="s">
        <v>26</v>
      </c>
      <c r="BI16" s="225"/>
      <c r="BJ16" s="97"/>
      <c r="BK16" s="97"/>
      <c r="BL16" s="97"/>
      <c r="BM16" s="97"/>
      <c r="BN16" s="97"/>
      <c r="BO16" s="97"/>
      <c r="BP16" s="234" t="s">
        <v>22</v>
      </c>
      <c r="BQ16" s="234"/>
      <c r="BR16" s="113"/>
      <c r="BS16" s="113"/>
      <c r="BT16" s="113"/>
      <c r="BU16" s="113"/>
      <c r="BV16" s="113"/>
      <c r="BW16" s="113"/>
      <c r="BX16" s="234" t="s">
        <v>21</v>
      </c>
      <c r="BY16" s="238"/>
    </row>
    <row r="17" spans="1:78" ht="6.75" customHeight="1">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177"/>
      <c r="AO17" s="180"/>
      <c r="AP17" s="180"/>
      <c r="AQ17" s="180"/>
      <c r="AR17" s="180"/>
      <c r="AS17" s="180"/>
      <c r="AT17" s="180"/>
      <c r="AU17" s="180"/>
      <c r="AV17" s="180"/>
      <c r="AW17" s="180"/>
      <c r="AX17" s="180"/>
      <c r="AY17" s="192"/>
      <c r="AZ17" s="92"/>
      <c r="BA17" s="114"/>
      <c r="BB17" s="114"/>
      <c r="BC17" s="114"/>
      <c r="BD17" s="114"/>
      <c r="BE17" s="114"/>
      <c r="BF17" s="114"/>
      <c r="BG17" s="114"/>
      <c r="BH17" s="226"/>
      <c r="BI17" s="226"/>
      <c r="BJ17" s="102"/>
      <c r="BK17" s="102"/>
      <c r="BL17" s="102"/>
      <c r="BM17" s="102"/>
      <c r="BN17" s="102"/>
      <c r="BO17" s="102"/>
      <c r="BP17" s="235"/>
      <c r="BQ17" s="235"/>
      <c r="BR17" s="114"/>
      <c r="BS17" s="114"/>
      <c r="BT17" s="114"/>
      <c r="BU17" s="114"/>
      <c r="BV17" s="114"/>
      <c r="BW17" s="114"/>
      <c r="BX17" s="235"/>
      <c r="BY17" s="239"/>
    </row>
    <row r="18" spans="1:78" ht="6.75" customHeight="1">
      <c r="A18" s="5"/>
      <c r="B18" s="5"/>
      <c r="C18" s="5"/>
      <c r="D18" s="5"/>
      <c r="E18" s="5"/>
      <c r="F18" s="5"/>
      <c r="G18" s="5"/>
      <c r="H18" s="5"/>
      <c r="I18" s="5"/>
      <c r="J18" s="5"/>
      <c r="K18" s="5"/>
      <c r="L18" s="5"/>
      <c r="M18" s="5"/>
      <c r="N18" s="5"/>
      <c r="O18" s="5"/>
      <c r="P18" s="5"/>
      <c r="Q18" s="120"/>
      <c r="R18" s="6"/>
      <c r="S18" s="6"/>
      <c r="T18" s="6"/>
      <c r="U18" s="6"/>
      <c r="V18" s="6"/>
      <c r="W18" s="6"/>
      <c r="X18" s="6"/>
      <c r="Y18" s="6"/>
      <c r="Z18" s="6"/>
      <c r="AA18" s="6"/>
      <c r="AB18" s="6"/>
      <c r="AC18" s="6"/>
      <c r="AD18" s="6"/>
      <c r="AE18" s="6"/>
      <c r="AF18" s="6"/>
      <c r="AG18" s="6"/>
      <c r="AH18" s="6"/>
      <c r="AI18" s="6"/>
      <c r="AJ18" s="6"/>
      <c r="AK18" s="6"/>
      <c r="AL18" s="6"/>
      <c r="AM18" s="6"/>
      <c r="AN18" s="178"/>
      <c r="AO18" s="181"/>
      <c r="AP18" s="181"/>
      <c r="AQ18" s="181"/>
      <c r="AR18" s="181"/>
      <c r="AS18" s="181"/>
      <c r="AT18" s="181"/>
      <c r="AU18" s="181"/>
      <c r="AV18" s="181"/>
      <c r="AW18" s="181"/>
      <c r="AX18" s="181"/>
      <c r="AY18" s="193"/>
      <c r="AZ18" s="93"/>
      <c r="BA18" s="115"/>
      <c r="BB18" s="115"/>
      <c r="BC18" s="115"/>
      <c r="BD18" s="115"/>
      <c r="BE18" s="115"/>
      <c r="BF18" s="115"/>
      <c r="BG18" s="115"/>
      <c r="BH18" s="227"/>
      <c r="BI18" s="227"/>
      <c r="BJ18" s="98"/>
      <c r="BK18" s="98"/>
      <c r="BL18" s="98"/>
      <c r="BM18" s="98"/>
      <c r="BN18" s="98"/>
      <c r="BO18" s="98"/>
      <c r="BP18" s="236"/>
      <c r="BQ18" s="236"/>
      <c r="BR18" s="115"/>
      <c r="BS18" s="115"/>
      <c r="BT18" s="115"/>
      <c r="BU18" s="115"/>
      <c r="BV18" s="115"/>
      <c r="BW18" s="115"/>
      <c r="BX18" s="236"/>
      <c r="BY18" s="240"/>
    </row>
    <row r="19" spans="1:78" ht="9.9499999999999993" customHeight="1">
      <c r="A19" s="7" t="s">
        <v>6</v>
      </c>
      <c r="B19" s="38"/>
      <c r="C19" s="38"/>
      <c r="D19" s="38"/>
      <c r="E19" s="38"/>
      <c r="F19" s="38"/>
      <c r="G19" s="38"/>
      <c r="H19" s="38"/>
      <c r="I19" s="38"/>
      <c r="J19" s="38"/>
      <c r="K19" s="38"/>
      <c r="L19" s="38"/>
      <c r="M19" s="63"/>
      <c r="N19" s="75"/>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170"/>
      <c r="AN19" s="9" t="s">
        <v>5</v>
      </c>
      <c r="AO19" s="40"/>
      <c r="AP19" s="40"/>
      <c r="AQ19" s="40"/>
      <c r="AR19" s="40"/>
      <c r="AS19" s="40"/>
      <c r="AT19" s="40"/>
      <c r="AU19" s="40"/>
      <c r="AV19" s="40"/>
      <c r="AW19" s="40"/>
      <c r="AX19" s="40"/>
      <c r="AY19" s="65"/>
      <c r="AZ19" s="195" t="s">
        <v>13</v>
      </c>
      <c r="BA19" s="205"/>
      <c r="BB19" s="102"/>
      <c r="BC19" s="102"/>
      <c r="BD19" s="102"/>
      <c r="BE19" s="102"/>
      <c r="BF19" s="102"/>
      <c r="BG19" s="57" t="s">
        <v>3</v>
      </c>
      <c r="BH19" s="57"/>
      <c r="BI19" s="102"/>
      <c r="BJ19" s="102"/>
      <c r="BK19" s="102"/>
      <c r="BL19" s="102"/>
      <c r="BM19" s="102"/>
      <c r="BN19" s="102"/>
      <c r="BO19" s="102"/>
      <c r="BP19" s="102"/>
      <c r="BQ19" s="102"/>
      <c r="BR19" s="102"/>
      <c r="BS19" s="12"/>
      <c r="BT19" s="12"/>
      <c r="BU19" s="12"/>
      <c r="BV19" s="12"/>
      <c r="BW19" s="12"/>
      <c r="BX19" s="12"/>
      <c r="BY19" s="241"/>
      <c r="BZ19" s="248"/>
    </row>
    <row r="20" spans="1:78" ht="9.9499999999999993" customHeight="1">
      <c r="A20" s="8"/>
      <c r="B20" s="39"/>
      <c r="C20" s="39"/>
      <c r="D20" s="39"/>
      <c r="E20" s="39"/>
      <c r="F20" s="39"/>
      <c r="G20" s="39"/>
      <c r="H20" s="39"/>
      <c r="I20" s="39"/>
      <c r="J20" s="39"/>
      <c r="K20" s="39"/>
      <c r="L20" s="39"/>
      <c r="M20" s="64"/>
      <c r="N20" s="76"/>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171"/>
      <c r="AN20" s="9"/>
      <c r="AO20" s="40"/>
      <c r="AP20" s="40"/>
      <c r="AQ20" s="40"/>
      <c r="AR20" s="40"/>
      <c r="AS20" s="40"/>
      <c r="AT20" s="40"/>
      <c r="AU20" s="40"/>
      <c r="AV20" s="40"/>
      <c r="AW20" s="40"/>
      <c r="AX20" s="40"/>
      <c r="AY20" s="65"/>
      <c r="AZ20" s="195"/>
      <c r="BA20" s="205"/>
      <c r="BB20" s="102"/>
      <c r="BC20" s="102"/>
      <c r="BD20" s="102"/>
      <c r="BE20" s="102"/>
      <c r="BF20" s="102"/>
      <c r="BG20" s="57"/>
      <c r="BH20" s="57"/>
      <c r="BI20" s="102"/>
      <c r="BJ20" s="102"/>
      <c r="BK20" s="102"/>
      <c r="BL20" s="102"/>
      <c r="BM20" s="102"/>
      <c r="BN20" s="102"/>
      <c r="BO20" s="102"/>
      <c r="BP20" s="102"/>
      <c r="BQ20" s="102"/>
      <c r="BR20" s="102"/>
      <c r="BS20" s="12"/>
      <c r="BT20" s="12"/>
      <c r="BU20" s="12"/>
      <c r="BV20" s="12"/>
      <c r="BW20" s="12"/>
      <c r="BX20" s="12"/>
      <c r="BY20" s="241"/>
      <c r="BZ20" s="248"/>
    </row>
    <row r="21" spans="1:78" ht="6.75" customHeight="1">
      <c r="A21" s="7" t="s">
        <v>160</v>
      </c>
      <c r="B21" s="38"/>
      <c r="C21" s="38"/>
      <c r="D21" s="38"/>
      <c r="E21" s="38"/>
      <c r="F21" s="38"/>
      <c r="G21" s="38"/>
      <c r="H21" s="38"/>
      <c r="I21" s="38"/>
      <c r="J21" s="38"/>
      <c r="K21" s="38"/>
      <c r="L21" s="38"/>
      <c r="M21" s="63"/>
      <c r="N21" s="77"/>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172"/>
      <c r="AN21" s="9"/>
      <c r="AO21" s="40"/>
      <c r="AP21" s="40"/>
      <c r="AQ21" s="40"/>
      <c r="AR21" s="40"/>
      <c r="AS21" s="40"/>
      <c r="AT21" s="40"/>
      <c r="AU21" s="40"/>
      <c r="AV21" s="40"/>
      <c r="AW21" s="40"/>
      <c r="AX21" s="40"/>
      <c r="AY21" s="65"/>
      <c r="AZ21" s="196"/>
      <c r="BA21" s="206"/>
      <c r="BB21" s="206"/>
      <c r="BC21" s="206"/>
      <c r="BD21" s="206"/>
      <c r="BE21" s="206"/>
      <c r="BF21" s="206"/>
      <c r="BG21" s="206"/>
      <c r="BH21" s="206"/>
      <c r="BI21" s="206"/>
      <c r="BJ21" s="206"/>
      <c r="BK21" s="206"/>
      <c r="BL21" s="206"/>
      <c r="BM21" s="206"/>
      <c r="BN21" s="206"/>
      <c r="BO21" s="206"/>
      <c r="BP21" s="206"/>
      <c r="BQ21" s="206"/>
      <c r="BR21" s="206"/>
      <c r="BS21" s="206"/>
      <c r="BT21" s="206"/>
      <c r="BU21" s="206"/>
      <c r="BV21" s="206"/>
      <c r="BW21" s="206"/>
      <c r="BX21" s="206"/>
      <c r="BY21" s="242"/>
      <c r="BZ21" s="248"/>
    </row>
    <row r="22" spans="1:78" ht="6.75" customHeight="1">
      <c r="A22" s="9"/>
      <c r="B22" s="40"/>
      <c r="C22" s="40"/>
      <c r="D22" s="40"/>
      <c r="E22" s="40"/>
      <c r="F22" s="40"/>
      <c r="G22" s="40"/>
      <c r="H22" s="40"/>
      <c r="I22" s="40"/>
      <c r="J22" s="40"/>
      <c r="K22" s="40"/>
      <c r="L22" s="40"/>
      <c r="M22" s="65"/>
      <c r="N22" s="78"/>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73"/>
      <c r="AN22" s="9"/>
      <c r="AO22" s="40"/>
      <c r="AP22" s="40"/>
      <c r="AQ22" s="40"/>
      <c r="AR22" s="40"/>
      <c r="AS22" s="40"/>
      <c r="AT22" s="40"/>
      <c r="AU22" s="40"/>
      <c r="AV22" s="40"/>
      <c r="AW22" s="40"/>
      <c r="AX22" s="40"/>
      <c r="AY22" s="65"/>
      <c r="AZ22" s="196"/>
      <c r="BA22" s="206"/>
      <c r="BB22" s="206"/>
      <c r="BC22" s="206"/>
      <c r="BD22" s="206"/>
      <c r="BE22" s="206"/>
      <c r="BF22" s="206"/>
      <c r="BG22" s="206"/>
      <c r="BH22" s="206"/>
      <c r="BI22" s="206"/>
      <c r="BJ22" s="206"/>
      <c r="BK22" s="206"/>
      <c r="BL22" s="206"/>
      <c r="BM22" s="206"/>
      <c r="BN22" s="206"/>
      <c r="BO22" s="206"/>
      <c r="BP22" s="206"/>
      <c r="BQ22" s="206"/>
      <c r="BR22" s="206"/>
      <c r="BS22" s="206"/>
      <c r="BT22" s="206"/>
      <c r="BU22" s="206"/>
      <c r="BV22" s="206"/>
      <c r="BW22" s="206"/>
      <c r="BX22" s="206"/>
      <c r="BY22" s="242"/>
    </row>
    <row r="23" spans="1:78" ht="6.75" customHeight="1">
      <c r="A23" s="9"/>
      <c r="B23" s="40"/>
      <c r="C23" s="40"/>
      <c r="D23" s="40"/>
      <c r="E23" s="40"/>
      <c r="F23" s="40"/>
      <c r="G23" s="40"/>
      <c r="H23" s="40"/>
      <c r="I23" s="40"/>
      <c r="J23" s="40"/>
      <c r="K23" s="40"/>
      <c r="L23" s="40"/>
      <c r="M23" s="65"/>
      <c r="N23" s="78"/>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73"/>
      <c r="AN23" s="9"/>
      <c r="AO23" s="40"/>
      <c r="AP23" s="40"/>
      <c r="AQ23" s="40"/>
      <c r="AR23" s="40"/>
      <c r="AS23" s="40"/>
      <c r="AT23" s="40"/>
      <c r="AU23" s="40"/>
      <c r="AV23" s="40"/>
      <c r="AW23" s="40"/>
      <c r="AX23" s="40"/>
      <c r="AY23" s="65"/>
      <c r="AZ23" s="196"/>
      <c r="BA23" s="206"/>
      <c r="BB23" s="206"/>
      <c r="BC23" s="206"/>
      <c r="BD23" s="206"/>
      <c r="BE23" s="206"/>
      <c r="BF23" s="206"/>
      <c r="BG23" s="206"/>
      <c r="BH23" s="206"/>
      <c r="BI23" s="206"/>
      <c r="BJ23" s="206"/>
      <c r="BK23" s="206"/>
      <c r="BL23" s="206"/>
      <c r="BM23" s="206"/>
      <c r="BN23" s="206"/>
      <c r="BO23" s="206"/>
      <c r="BP23" s="206"/>
      <c r="BQ23" s="206"/>
      <c r="BR23" s="206"/>
      <c r="BS23" s="206"/>
      <c r="BT23" s="206"/>
      <c r="BU23" s="206"/>
      <c r="BV23" s="206"/>
      <c r="BW23" s="206"/>
      <c r="BX23" s="206"/>
      <c r="BY23" s="242"/>
    </row>
    <row r="24" spans="1:78" ht="6.75" customHeight="1">
      <c r="A24" s="9"/>
      <c r="B24" s="40"/>
      <c r="C24" s="40"/>
      <c r="D24" s="40"/>
      <c r="E24" s="40"/>
      <c r="F24" s="40"/>
      <c r="G24" s="40"/>
      <c r="H24" s="40"/>
      <c r="I24" s="40"/>
      <c r="J24" s="40"/>
      <c r="K24" s="40"/>
      <c r="L24" s="40"/>
      <c r="M24" s="65"/>
      <c r="N24" s="78"/>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73"/>
      <c r="AN24" s="9"/>
      <c r="AO24" s="40"/>
      <c r="AP24" s="40"/>
      <c r="AQ24" s="40"/>
      <c r="AR24" s="40"/>
      <c r="AS24" s="40"/>
      <c r="AT24" s="40"/>
      <c r="AU24" s="40"/>
      <c r="AV24" s="40"/>
      <c r="AW24" s="40"/>
      <c r="AX24" s="40"/>
      <c r="AY24" s="65"/>
      <c r="AZ24" s="196"/>
      <c r="BA24" s="206"/>
      <c r="BB24" s="206"/>
      <c r="BC24" s="206"/>
      <c r="BD24" s="206"/>
      <c r="BE24" s="206"/>
      <c r="BF24" s="206"/>
      <c r="BG24" s="206"/>
      <c r="BH24" s="206"/>
      <c r="BI24" s="206"/>
      <c r="BJ24" s="206"/>
      <c r="BK24" s="206"/>
      <c r="BL24" s="206"/>
      <c r="BM24" s="206"/>
      <c r="BN24" s="206"/>
      <c r="BO24" s="206"/>
      <c r="BP24" s="206"/>
      <c r="BQ24" s="206"/>
      <c r="BR24" s="206"/>
      <c r="BS24" s="206"/>
      <c r="BT24" s="206"/>
      <c r="BU24" s="206"/>
      <c r="BV24" s="206"/>
      <c r="BW24" s="206"/>
      <c r="BX24" s="206"/>
      <c r="BY24" s="242"/>
    </row>
    <row r="25" spans="1:78" ht="6.75" customHeight="1">
      <c r="A25" s="9"/>
      <c r="B25" s="40"/>
      <c r="C25" s="40"/>
      <c r="D25" s="40"/>
      <c r="E25" s="40"/>
      <c r="F25" s="40"/>
      <c r="G25" s="40"/>
      <c r="H25" s="40"/>
      <c r="I25" s="40"/>
      <c r="J25" s="40"/>
      <c r="K25" s="40"/>
      <c r="L25" s="40"/>
      <c r="M25" s="65"/>
      <c r="N25" s="78"/>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73"/>
      <c r="AN25" s="9"/>
      <c r="AO25" s="40"/>
      <c r="AP25" s="40"/>
      <c r="AQ25" s="40"/>
      <c r="AR25" s="40"/>
      <c r="AS25" s="40"/>
      <c r="AT25" s="40"/>
      <c r="AU25" s="40"/>
      <c r="AV25" s="40"/>
      <c r="AW25" s="40"/>
      <c r="AX25" s="40"/>
      <c r="AY25" s="65"/>
      <c r="AZ25" s="196"/>
      <c r="BA25" s="206"/>
      <c r="BB25" s="206"/>
      <c r="BC25" s="206"/>
      <c r="BD25" s="206"/>
      <c r="BE25" s="206"/>
      <c r="BF25" s="206"/>
      <c r="BG25" s="206"/>
      <c r="BH25" s="206"/>
      <c r="BI25" s="206"/>
      <c r="BJ25" s="206"/>
      <c r="BK25" s="206"/>
      <c r="BL25" s="206"/>
      <c r="BM25" s="206"/>
      <c r="BN25" s="206"/>
      <c r="BO25" s="206"/>
      <c r="BP25" s="206"/>
      <c r="BQ25" s="206"/>
      <c r="BR25" s="206"/>
      <c r="BS25" s="206"/>
      <c r="BT25" s="206"/>
      <c r="BU25" s="206"/>
      <c r="BV25" s="206"/>
      <c r="BW25" s="206"/>
      <c r="BX25" s="206"/>
      <c r="BY25" s="242"/>
    </row>
    <row r="26" spans="1:78" ht="6.75" customHeight="1">
      <c r="A26" s="8"/>
      <c r="B26" s="39"/>
      <c r="C26" s="39"/>
      <c r="D26" s="39"/>
      <c r="E26" s="39"/>
      <c r="F26" s="39"/>
      <c r="G26" s="39"/>
      <c r="H26" s="39"/>
      <c r="I26" s="39"/>
      <c r="J26" s="39"/>
      <c r="K26" s="39"/>
      <c r="L26" s="39"/>
      <c r="M26" s="64"/>
      <c r="N26" s="79"/>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74"/>
      <c r="AN26" s="8"/>
      <c r="AO26" s="39"/>
      <c r="AP26" s="39"/>
      <c r="AQ26" s="39"/>
      <c r="AR26" s="39"/>
      <c r="AS26" s="39"/>
      <c r="AT26" s="39"/>
      <c r="AU26" s="39"/>
      <c r="AV26" s="39"/>
      <c r="AW26" s="39"/>
      <c r="AX26" s="39"/>
      <c r="AY26" s="64"/>
      <c r="AZ26" s="19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43"/>
    </row>
    <row r="27" spans="1:78" ht="9.9499999999999993" customHeight="1">
      <c r="A27" s="7" t="s">
        <v>6</v>
      </c>
      <c r="B27" s="38"/>
      <c r="C27" s="38"/>
      <c r="D27" s="38"/>
      <c r="E27" s="38"/>
      <c r="F27" s="38"/>
      <c r="G27" s="38"/>
      <c r="H27" s="38"/>
      <c r="I27" s="38"/>
      <c r="J27" s="38"/>
      <c r="K27" s="38"/>
      <c r="L27" s="38"/>
      <c r="M27" s="38"/>
      <c r="N27" s="75"/>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170"/>
      <c r="AN27" s="7" t="s">
        <v>8</v>
      </c>
      <c r="AO27" s="38"/>
      <c r="AP27" s="38"/>
      <c r="AQ27" s="38"/>
      <c r="AR27" s="38"/>
      <c r="AS27" s="38"/>
      <c r="AT27" s="38"/>
      <c r="AU27" s="38"/>
      <c r="AV27" s="38"/>
      <c r="AW27" s="38"/>
      <c r="AX27" s="38"/>
      <c r="AY27" s="63"/>
      <c r="AZ27" s="198" t="s">
        <v>15</v>
      </c>
      <c r="BA27" s="208"/>
      <c r="BB27" s="208"/>
      <c r="BC27" s="208"/>
      <c r="BD27" s="208"/>
      <c r="BE27" s="217"/>
      <c r="BF27" s="75"/>
      <c r="BG27" s="97"/>
      <c r="BH27" s="97"/>
      <c r="BI27" s="97"/>
      <c r="BJ27" s="97"/>
      <c r="BK27" s="97"/>
      <c r="BL27" s="97"/>
      <c r="BM27" s="97"/>
      <c r="BN27" s="97"/>
      <c r="BO27" s="97"/>
      <c r="BP27" s="97"/>
      <c r="BQ27" s="97"/>
      <c r="BR27" s="97"/>
      <c r="BS27" s="97"/>
      <c r="BT27" s="97"/>
      <c r="BU27" s="97"/>
      <c r="BV27" s="97"/>
      <c r="BW27" s="97"/>
      <c r="BX27" s="97"/>
      <c r="BY27" s="170"/>
    </row>
    <row r="28" spans="1:78" ht="9.9499999999999993" customHeight="1">
      <c r="A28" s="8"/>
      <c r="B28" s="39"/>
      <c r="C28" s="39"/>
      <c r="D28" s="39"/>
      <c r="E28" s="39"/>
      <c r="F28" s="39"/>
      <c r="G28" s="39"/>
      <c r="H28" s="39"/>
      <c r="I28" s="39"/>
      <c r="J28" s="39"/>
      <c r="K28" s="39"/>
      <c r="L28" s="39"/>
      <c r="M28" s="39"/>
      <c r="N28" s="76"/>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171"/>
      <c r="AN28" s="9"/>
      <c r="AO28" s="40"/>
      <c r="AP28" s="40"/>
      <c r="AQ28" s="40"/>
      <c r="AR28" s="40"/>
      <c r="AS28" s="40"/>
      <c r="AT28" s="40"/>
      <c r="AU28" s="40"/>
      <c r="AV28" s="40"/>
      <c r="AW28" s="40"/>
      <c r="AX28" s="40"/>
      <c r="AY28" s="65"/>
      <c r="AZ28" s="199"/>
      <c r="BA28" s="209"/>
      <c r="BB28" s="209"/>
      <c r="BC28" s="209"/>
      <c r="BD28" s="209"/>
      <c r="BE28" s="218"/>
      <c r="BF28" s="76"/>
      <c r="BG28" s="98"/>
      <c r="BH28" s="98"/>
      <c r="BI28" s="98"/>
      <c r="BJ28" s="98"/>
      <c r="BK28" s="98"/>
      <c r="BL28" s="98"/>
      <c r="BM28" s="98"/>
      <c r="BN28" s="98"/>
      <c r="BO28" s="98"/>
      <c r="BP28" s="98"/>
      <c r="BQ28" s="98"/>
      <c r="BR28" s="98"/>
      <c r="BS28" s="98"/>
      <c r="BT28" s="98"/>
      <c r="BU28" s="98"/>
      <c r="BV28" s="98"/>
      <c r="BW28" s="98"/>
      <c r="BX28" s="98"/>
      <c r="BY28" s="171"/>
    </row>
    <row r="29" spans="1:78" ht="9.9499999999999993" customHeight="1">
      <c r="A29" s="10" t="s">
        <v>100</v>
      </c>
      <c r="B29" s="38"/>
      <c r="C29" s="38"/>
      <c r="D29" s="38"/>
      <c r="E29" s="38"/>
      <c r="F29" s="38"/>
      <c r="G29" s="38"/>
      <c r="H29" s="38"/>
      <c r="I29" s="38"/>
      <c r="J29" s="38"/>
      <c r="K29" s="38"/>
      <c r="L29" s="38"/>
      <c r="M29" s="63"/>
      <c r="N29" s="75"/>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170"/>
      <c r="AN29" s="9"/>
      <c r="AO29" s="40"/>
      <c r="AP29" s="40"/>
      <c r="AQ29" s="40"/>
      <c r="AR29" s="40"/>
      <c r="AS29" s="40"/>
      <c r="AT29" s="40"/>
      <c r="AU29" s="40"/>
      <c r="AV29" s="40"/>
      <c r="AW29" s="40"/>
      <c r="AX29" s="40"/>
      <c r="AY29" s="65"/>
      <c r="AZ29" s="200" t="s">
        <v>18</v>
      </c>
      <c r="BA29" s="210"/>
      <c r="BB29" s="210"/>
      <c r="BC29" s="210"/>
      <c r="BD29" s="210"/>
      <c r="BE29" s="219"/>
      <c r="BF29" s="75"/>
      <c r="BG29" s="97"/>
      <c r="BH29" s="97"/>
      <c r="BI29" s="97"/>
      <c r="BJ29" s="97"/>
      <c r="BK29" s="97"/>
      <c r="BL29" s="97"/>
      <c r="BM29" s="97"/>
      <c r="BN29" s="97"/>
      <c r="BO29" s="97"/>
      <c r="BP29" s="97"/>
      <c r="BQ29" s="97"/>
      <c r="BR29" s="97"/>
      <c r="BS29" s="97"/>
      <c r="BT29" s="97"/>
      <c r="BU29" s="97"/>
      <c r="BV29" s="97"/>
      <c r="BW29" s="97"/>
      <c r="BX29" s="97"/>
      <c r="BY29" s="170"/>
    </row>
    <row r="30" spans="1:78" ht="9.9499999999999993" customHeight="1">
      <c r="A30" s="9"/>
      <c r="B30" s="40"/>
      <c r="C30" s="40"/>
      <c r="D30" s="40"/>
      <c r="E30" s="40"/>
      <c r="F30" s="40"/>
      <c r="G30" s="40"/>
      <c r="H30" s="40"/>
      <c r="I30" s="40"/>
      <c r="J30" s="40"/>
      <c r="K30" s="40"/>
      <c r="L30" s="40"/>
      <c r="M30" s="65"/>
      <c r="N30" s="80"/>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75"/>
      <c r="AN30" s="9"/>
      <c r="AO30" s="40"/>
      <c r="AP30" s="40"/>
      <c r="AQ30" s="40"/>
      <c r="AR30" s="40"/>
      <c r="AS30" s="40"/>
      <c r="AT30" s="40"/>
      <c r="AU30" s="40"/>
      <c r="AV30" s="40"/>
      <c r="AW30" s="40"/>
      <c r="AX30" s="40"/>
      <c r="AY30" s="65"/>
      <c r="AZ30" s="201"/>
      <c r="BA30" s="211"/>
      <c r="BB30" s="211"/>
      <c r="BC30" s="211"/>
      <c r="BD30" s="211"/>
      <c r="BE30" s="220"/>
      <c r="BF30" s="76"/>
      <c r="BG30" s="98"/>
      <c r="BH30" s="98"/>
      <c r="BI30" s="98"/>
      <c r="BJ30" s="98"/>
      <c r="BK30" s="98"/>
      <c r="BL30" s="98"/>
      <c r="BM30" s="98"/>
      <c r="BN30" s="98"/>
      <c r="BO30" s="98"/>
      <c r="BP30" s="98"/>
      <c r="BQ30" s="98"/>
      <c r="BR30" s="98"/>
      <c r="BS30" s="98"/>
      <c r="BT30" s="98"/>
      <c r="BU30" s="98"/>
      <c r="BV30" s="98"/>
      <c r="BW30" s="98"/>
      <c r="BX30" s="98"/>
      <c r="BY30" s="171"/>
    </row>
    <row r="31" spans="1:78" ht="9.9499999999999993" customHeight="1">
      <c r="A31" s="9"/>
      <c r="B31" s="40"/>
      <c r="C31" s="40"/>
      <c r="D31" s="40"/>
      <c r="E31" s="40"/>
      <c r="F31" s="40"/>
      <c r="G31" s="40"/>
      <c r="H31" s="40"/>
      <c r="I31" s="40"/>
      <c r="J31" s="40"/>
      <c r="K31" s="40"/>
      <c r="L31" s="40"/>
      <c r="M31" s="65"/>
      <c r="N31" s="80"/>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75"/>
      <c r="AN31" s="9"/>
      <c r="AO31" s="40"/>
      <c r="AP31" s="40"/>
      <c r="AQ31" s="40"/>
      <c r="AR31" s="40"/>
      <c r="AS31" s="40"/>
      <c r="AT31" s="40"/>
      <c r="AU31" s="40"/>
      <c r="AV31" s="40"/>
      <c r="AW31" s="40"/>
      <c r="AX31" s="40"/>
      <c r="AY31" s="65"/>
      <c r="AZ31" s="202" t="s">
        <v>27</v>
      </c>
      <c r="BA31" s="202"/>
      <c r="BB31" s="202"/>
      <c r="BC31" s="202"/>
      <c r="BD31" s="202"/>
      <c r="BE31" s="202"/>
      <c r="BF31" s="223"/>
      <c r="BG31" s="223"/>
      <c r="BH31" s="223"/>
      <c r="BI31" s="223"/>
      <c r="BJ31" s="223"/>
      <c r="BK31" s="223"/>
      <c r="BL31" s="223"/>
      <c r="BM31" s="223"/>
      <c r="BN31" s="223"/>
      <c r="BO31" s="223"/>
      <c r="BP31" s="223"/>
      <c r="BQ31" s="223"/>
      <c r="BR31" s="223"/>
      <c r="BS31" s="223"/>
      <c r="BT31" s="223"/>
      <c r="BU31" s="223"/>
      <c r="BV31" s="223"/>
      <c r="BW31" s="223"/>
      <c r="BX31" s="223"/>
      <c r="BY31" s="223"/>
    </row>
    <row r="32" spans="1:78" ht="9.9499999999999993" customHeight="1">
      <c r="A32" s="9"/>
      <c r="B32" s="40"/>
      <c r="C32" s="40"/>
      <c r="D32" s="40"/>
      <c r="E32" s="40"/>
      <c r="F32" s="40"/>
      <c r="G32" s="40"/>
      <c r="H32" s="40"/>
      <c r="I32" s="40"/>
      <c r="J32" s="40"/>
      <c r="K32" s="40"/>
      <c r="L32" s="40"/>
      <c r="M32" s="65"/>
      <c r="N32" s="80"/>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75"/>
      <c r="AN32" s="9"/>
      <c r="AO32" s="40"/>
      <c r="AP32" s="40"/>
      <c r="AQ32" s="40"/>
      <c r="AR32" s="40"/>
      <c r="AS32" s="40"/>
      <c r="AT32" s="40"/>
      <c r="AU32" s="40"/>
      <c r="AV32" s="40"/>
      <c r="AW32" s="40"/>
      <c r="AX32" s="40"/>
      <c r="AY32" s="65"/>
      <c r="AZ32" s="202"/>
      <c r="BA32" s="202"/>
      <c r="BB32" s="202"/>
      <c r="BC32" s="202"/>
      <c r="BD32" s="202"/>
      <c r="BE32" s="202"/>
      <c r="BF32" s="223"/>
      <c r="BG32" s="223"/>
      <c r="BH32" s="223"/>
      <c r="BI32" s="223"/>
      <c r="BJ32" s="223"/>
      <c r="BK32" s="223"/>
      <c r="BL32" s="223"/>
      <c r="BM32" s="223"/>
      <c r="BN32" s="223"/>
      <c r="BO32" s="223"/>
      <c r="BP32" s="223"/>
      <c r="BQ32" s="223"/>
      <c r="BR32" s="223"/>
      <c r="BS32" s="223"/>
      <c r="BT32" s="223"/>
      <c r="BU32" s="223"/>
      <c r="BV32" s="223"/>
      <c r="BW32" s="223"/>
      <c r="BX32" s="223"/>
      <c r="BY32" s="223"/>
    </row>
    <row r="33" spans="1:79" ht="9.9499999999999993" customHeight="1">
      <c r="A33" s="9"/>
      <c r="B33" s="40"/>
      <c r="C33" s="40"/>
      <c r="D33" s="40"/>
      <c r="E33" s="40"/>
      <c r="F33" s="40"/>
      <c r="G33" s="40"/>
      <c r="H33" s="40"/>
      <c r="I33" s="40"/>
      <c r="J33" s="40"/>
      <c r="K33" s="40"/>
      <c r="L33" s="40"/>
      <c r="M33" s="65"/>
      <c r="N33" s="80"/>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75"/>
      <c r="AN33" s="9"/>
      <c r="AO33" s="40"/>
      <c r="AP33" s="40"/>
      <c r="AQ33" s="40"/>
      <c r="AR33" s="40"/>
      <c r="AS33" s="40"/>
      <c r="AT33" s="40"/>
      <c r="AU33" s="40"/>
      <c r="AV33" s="40"/>
      <c r="AW33" s="40"/>
      <c r="AX33" s="40"/>
      <c r="AY33" s="65"/>
      <c r="AZ33" s="202" t="s">
        <v>19</v>
      </c>
      <c r="BA33" s="202"/>
      <c r="BB33" s="202"/>
      <c r="BC33" s="202"/>
      <c r="BD33" s="202"/>
      <c r="BE33" s="202"/>
      <c r="BF33" s="223"/>
      <c r="BG33" s="223"/>
      <c r="BH33" s="223"/>
      <c r="BI33" s="223"/>
      <c r="BJ33" s="223"/>
      <c r="BK33" s="223"/>
      <c r="BL33" s="223"/>
      <c r="BM33" s="223"/>
      <c r="BN33" s="223"/>
      <c r="BO33" s="223"/>
      <c r="BP33" s="223"/>
      <c r="BQ33" s="223"/>
      <c r="BR33" s="223"/>
      <c r="BS33" s="223"/>
      <c r="BT33" s="223"/>
      <c r="BU33" s="223"/>
      <c r="BV33" s="223"/>
      <c r="BW33" s="223"/>
      <c r="BX33" s="223"/>
      <c r="BY33" s="223"/>
    </row>
    <row r="34" spans="1:79" ht="9.9499999999999993" customHeight="1">
      <c r="A34" s="9"/>
      <c r="B34" s="40"/>
      <c r="C34" s="40"/>
      <c r="D34" s="40"/>
      <c r="E34" s="40"/>
      <c r="F34" s="40"/>
      <c r="G34" s="40"/>
      <c r="H34" s="40"/>
      <c r="I34" s="40"/>
      <c r="J34" s="40"/>
      <c r="K34" s="40"/>
      <c r="L34" s="40"/>
      <c r="M34" s="65"/>
      <c r="N34" s="80"/>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75"/>
      <c r="AN34" s="9"/>
      <c r="AO34" s="40"/>
      <c r="AP34" s="40"/>
      <c r="AQ34" s="40"/>
      <c r="AR34" s="40"/>
      <c r="AS34" s="40"/>
      <c r="AT34" s="40"/>
      <c r="AU34" s="40"/>
      <c r="AV34" s="40"/>
      <c r="AW34" s="40"/>
      <c r="AX34" s="40"/>
      <c r="AY34" s="65"/>
      <c r="AZ34" s="203"/>
      <c r="BA34" s="203"/>
      <c r="BB34" s="203"/>
      <c r="BC34" s="203"/>
      <c r="BD34" s="203"/>
      <c r="BE34" s="203"/>
      <c r="BF34" s="224"/>
      <c r="BG34" s="224"/>
      <c r="BH34" s="224"/>
      <c r="BI34" s="224"/>
      <c r="BJ34" s="224"/>
      <c r="BK34" s="224"/>
      <c r="BL34" s="224"/>
      <c r="BM34" s="224"/>
      <c r="BN34" s="224"/>
      <c r="BO34" s="224"/>
      <c r="BP34" s="224"/>
      <c r="BQ34" s="224"/>
      <c r="BR34" s="224"/>
      <c r="BS34" s="224"/>
      <c r="BT34" s="224"/>
      <c r="BU34" s="224"/>
      <c r="BV34" s="224"/>
      <c r="BW34" s="224"/>
      <c r="BX34" s="224"/>
      <c r="BY34" s="224"/>
      <c r="BZ34" s="2"/>
    </row>
    <row r="35" spans="1:79" ht="6.7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2"/>
    </row>
    <row r="36" spans="1:79" ht="8.25" customHeight="1">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2"/>
    </row>
    <row r="37" spans="1:79" ht="7.5" customHeight="1">
      <c r="A37" s="13" t="s">
        <v>48</v>
      </c>
      <c r="B37" s="13"/>
      <c r="C37" s="13"/>
      <c r="D37" s="13"/>
      <c r="E37" s="13"/>
      <c r="F37" s="13"/>
      <c r="G37" s="13"/>
      <c r="H37" s="13"/>
      <c r="I37" s="13"/>
      <c r="J37" s="13"/>
      <c r="K37" s="13"/>
      <c r="L37" s="13"/>
      <c r="M37" s="13"/>
      <c r="N37" s="13"/>
      <c r="O37" s="13"/>
      <c r="P37" s="13"/>
      <c r="Q37" s="57"/>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249"/>
    </row>
    <row r="38" spans="1:79" ht="6.75" customHeight="1">
      <c r="A38" s="13"/>
      <c r="B38" s="13"/>
      <c r="C38" s="13"/>
      <c r="D38" s="13"/>
      <c r="E38" s="13"/>
      <c r="F38" s="13"/>
      <c r="G38" s="13"/>
      <c r="H38" s="13"/>
      <c r="I38" s="13"/>
      <c r="J38" s="13"/>
      <c r="K38" s="13"/>
      <c r="L38" s="13"/>
      <c r="M38" s="13"/>
      <c r="N38" s="13"/>
      <c r="O38" s="13"/>
      <c r="P38" s="13"/>
      <c r="Q38" s="57"/>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249"/>
    </row>
    <row r="39" spans="1:79" ht="6.75" customHeight="1">
      <c r="A39" s="14"/>
      <c r="B39" s="14"/>
      <c r="C39" s="14"/>
      <c r="D39" s="14"/>
      <c r="E39" s="14"/>
      <c r="F39" s="14"/>
      <c r="G39" s="14"/>
      <c r="H39" s="14"/>
      <c r="I39" s="14"/>
      <c r="J39" s="14"/>
      <c r="K39" s="14"/>
      <c r="L39" s="14"/>
      <c r="M39" s="14"/>
      <c r="N39" s="14"/>
      <c r="O39" s="14"/>
      <c r="P39" s="14"/>
      <c r="Q39" s="57"/>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249"/>
    </row>
    <row r="40" spans="1:79" ht="30.75" customHeight="1">
      <c r="A40" s="15" t="s">
        <v>62</v>
      </c>
      <c r="B40" s="41"/>
      <c r="C40" s="41"/>
      <c r="D40" s="41"/>
      <c r="E40" s="41"/>
      <c r="F40" s="41"/>
      <c r="G40" s="41"/>
      <c r="H40" s="41"/>
      <c r="I40" s="41"/>
      <c r="J40" s="41"/>
      <c r="K40" s="41"/>
      <c r="L40" s="41"/>
      <c r="M40" s="41"/>
      <c r="N40" s="81">
        <f>'支給申請額算定シート '!C60</f>
        <v>0</v>
      </c>
      <c r="O40" s="103"/>
      <c r="P40" s="103"/>
      <c r="Q40" s="103"/>
      <c r="R40" s="103"/>
      <c r="S40" s="103"/>
      <c r="T40" s="103"/>
      <c r="U40" s="103"/>
      <c r="V40" s="103"/>
      <c r="W40" s="127"/>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250"/>
    </row>
    <row r="41" spans="1:79" ht="8.2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250"/>
    </row>
    <row r="42" spans="1:79" ht="6.75" hidden="1" customHeight="1">
      <c r="A42" s="17" t="s">
        <v>122</v>
      </c>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t="s">
        <v>123</v>
      </c>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row>
    <row r="43" spans="1:79" ht="6.75" hidden="1" customHeight="1">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ht="6.75" hidden="1"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9" hidden="1" customHeight="1">
      <c r="A45" s="18" t="s">
        <v>2</v>
      </c>
      <c r="B45" s="42"/>
      <c r="C45" s="42"/>
      <c r="D45" s="42"/>
      <c r="E45" s="42"/>
      <c r="F45" s="42"/>
      <c r="G45" s="42"/>
      <c r="H45" s="42"/>
      <c r="I45" s="42"/>
      <c r="J45" s="42"/>
      <c r="K45" s="42"/>
      <c r="L45" s="42"/>
      <c r="M45" s="66"/>
      <c r="N45" s="82"/>
      <c r="O45" s="104"/>
      <c r="P45" s="104"/>
      <c r="Q45" s="104"/>
      <c r="R45" s="104"/>
      <c r="S45" s="104"/>
      <c r="T45" s="104"/>
      <c r="U45" s="104"/>
      <c r="V45" s="104"/>
      <c r="W45" s="104"/>
      <c r="X45" s="104"/>
      <c r="Y45" s="104"/>
      <c r="Z45" s="104"/>
      <c r="AA45" s="104"/>
      <c r="AB45" s="104"/>
      <c r="AC45" s="104"/>
      <c r="AD45" s="104"/>
      <c r="AE45" s="143"/>
      <c r="AF45" s="154"/>
      <c r="AG45" s="154"/>
      <c r="AH45" s="154"/>
      <c r="AI45" s="154"/>
      <c r="AJ45" s="154"/>
      <c r="AK45" s="154"/>
      <c r="AL45" s="154"/>
      <c r="AM45" s="154"/>
      <c r="AN45" s="154"/>
      <c r="AO45" s="21" t="s">
        <v>101</v>
      </c>
      <c r="AP45" s="45"/>
      <c r="AQ45" s="45"/>
      <c r="AR45" s="45"/>
      <c r="AS45" s="45"/>
      <c r="AT45" s="45"/>
      <c r="AU45" s="45"/>
      <c r="AV45" s="45"/>
      <c r="AW45" s="45"/>
      <c r="AX45" s="45"/>
      <c r="AY45" s="45"/>
      <c r="AZ45" s="45"/>
      <c r="BA45" s="69"/>
      <c r="BB45" s="85"/>
      <c r="BC45" s="107"/>
      <c r="BD45" s="107"/>
      <c r="BE45" s="107"/>
      <c r="BF45" s="107"/>
      <c r="BG45" s="107"/>
      <c r="BH45" s="107"/>
      <c r="BI45" s="107"/>
      <c r="BJ45" s="107"/>
      <c r="BK45" s="107"/>
      <c r="BL45" s="107"/>
      <c r="BM45" s="107"/>
      <c r="BN45" s="107"/>
      <c r="BO45" s="107"/>
      <c r="BP45" s="107"/>
      <c r="BQ45" s="107"/>
      <c r="BR45" s="107"/>
      <c r="BS45" s="146"/>
      <c r="BT45" s="154"/>
      <c r="BU45" s="154"/>
      <c r="BV45" s="154"/>
      <c r="BW45" s="154"/>
      <c r="BX45" s="154"/>
      <c r="BY45" s="154"/>
      <c r="BZ45" s="154"/>
    </row>
    <row r="46" spans="1:79" ht="9" hidden="1" customHeight="1">
      <c r="A46" s="19"/>
      <c r="B46" s="43"/>
      <c r="C46" s="43"/>
      <c r="D46" s="43"/>
      <c r="E46" s="43"/>
      <c r="F46" s="43"/>
      <c r="G46" s="43"/>
      <c r="H46" s="43"/>
      <c r="I46" s="43"/>
      <c r="J46" s="43"/>
      <c r="K46" s="43"/>
      <c r="L46" s="43"/>
      <c r="M46" s="67"/>
      <c r="N46" s="83"/>
      <c r="O46" s="105"/>
      <c r="P46" s="105"/>
      <c r="Q46" s="105"/>
      <c r="R46" s="105"/>
      <c r="S46" s="105"/>
      <c r="T46" s="105"/>
      <c r="U46" s="105"/>
      <c r="V46" s="105"/>
      <c r="W46" s="105"/>
      <c r="X46" s="105"/>
      <c r="Y46" s="105"/>
      <c r="Z46" s="105"/>
      <c r="AA46" s="105"/>
      <c r="AB46" s="105"/>
      <c r="AC46" s="105"/>
      <c r="AD46" s="105"/>
      <c r="AE46" s="144"/>
      <c r="AF46" s="154"/>
      <c r="AG46" s="154"/>
      <c r="AH46" s="154"/>
      <c r="AI46" s="154"/>
      <c r="AJ46" s="154"/>
      <c r="AK46" s="154"/>
      <c r="AL46" s="154"/>
      <c r="AM46" s="154"/>
      <c r="AN46" s="154"/>
      <c r="AO46" s="22"/>
      <c r="AP46" s="46"/>
      <c r="AQ46" s="46"/>
      <c r="AR46" s="46"/>
      <c r="AS46" s="46"/>
      <c r="AT46" s="46"/>
      <c r="AU46" s="46"/>
      <c r="AV46" s="46"/>
      <c r="AW46" s="46"/>
      <c r="AX46" s="46"/>
      <c r="AY46" s="46"/>
      <c r="AZ46" s="46"/>
      <c r="BA46" s="70"/>
      <c r="BB46" s="86"/>
      <c r="BC46" s="108"/>
      <c r="BD46" s="108"/>
      <c r="BE46" s="108"/>
      <c r="BF46" s="108"/>
      <c r="BG46" s="108"/>
      <c r="BH46" s="108"/>
      <c r="BI46" s="108"/>
      <c r="BJ46" s="108"/>
      <c r="BK46" s="108"/>
      <c r="BL46" s="108"/>
      <c r="BM46" s="108"/>
      <c r="BN46" s="108"/>
      <c r="BO46" s="108"/>
      <c r="BP46" s="108"/>
      <c r="BQ46" s="108"/>
      <c r="BR46" s="108"/>
      <c r="BS46" s="147"/>
      <c r="BT46" s="154"/>
      <c r="BU46" s="154"/>
      <c r="BV46" s="154"/>
      <c r="BW46" s="154"/>
      <c r="BX46" s="154"/>
      <c r="BY46" s="154"/>
      <c r="BZ46" s="154"/>
    </row>
    <row r="47" spans="1:79" ht="9" hidden="1" customHeight="1">
      <c r="A47" s="20"/>
      <c r="B47" s="44"/>
      <c r="C47" s="44"/>
      <c r="D47" s="44"/>
      <c r="E47" s="44"/>
      <c r="F47" s="44"/>
      <c r="G47" s="44"/>
      <c r="H47" s="44"/>
      <c r="I47" s="44"/>
      <c r="J47" s="44"/>
      <c r="K47" s="44"/>
      <c r="L47" s="44"/>
      <c r="M47" s="68"/>
      <c r="N47" s="84"/>
      <c r="O47" s="106"/>
      <c r="P47" s="106"/>
      <c r="Q47" s="106"/>
      <c r="R47" s="106"/>
      <c r="S47" s="106"/>
      <c r="T47" s="106"/>
      <c r="U47" s="106"/>
      <c r="V47" s="106"/>
      <c r="W47" s="106"/>
      <c r="X47" s="106"/>
      <c r="Y47" s="106"/>
      <c r="Z47" s="106"/>
      <c r="AA47" s="106"/>
      <c r="AB47" s="106"/>
      <c r="AC47" s="106"/>
      <c r="AD47" s="106"/>
      <c r="AE47" s="145"/>
      <c r="AF47" s="16"/>
      <c r="AG47" s="16"/>
      <c r="AH47" s="16"/>
      <c r="AI47" s="16"/>
      <c r="AJ47" s="16"/>
      <c r="AK47" s="16"/>
      <c r="AL47" s="16"/>
      <c r="AM47" s="16"/>
      <c r="AN47" s="16"/>
      <c r="AO47" s="23"/>
      <c r="AP47" s="47"/>
      <c r="AQ47" s="47"/>
      <c r="AR47" s="47"/>
      <c r="AS47" s="47"/>
      <c r="AT47" s="47"/>
      <c r="AU47" s="47"/>
      <c r="AV47" s="47"/>
      <c r="AW47" s="47"/>
      <c r="AX47" s="47"/>
      <c r="AY47" s="47"/>
      <c r="AZ47" s="47"/>
      <c r="BA47" s="71"/>
      <c r="BB47" s="87"/>
      <c r="BC47" s="109"/>
      <c r="BD47" s="109"/>
      <c r="BE47" s="109"/>
      <c r="BF47" s="109"/>
      <c r="BG47" s="109"/>
      <c r="BH47" s="109"/>
      <c r="BI47" s="109"/>
      <c r="BJ47" s="109"/>
      <c r="BK47" s="109"/>
      <c r="BL47" s="109"/>
      <c r="BM47" s="109"/>
      <c r="BN47" s="109"/>
      <c r="BO47" s="109"/>
      <c r="BP47" s="109"/>
      <c r="BQ47" s="109"/>
      <c r="BR47" s="109"/>
      <c r="BS47" s="148"/>
      <c r="BT47" s="16"/>
      <c r="BU47" s="16"/>
      <c r="BV47" s="16"/>
      <c r="BW47" s="16"/>
      <c r="BX47" s="16"/>
      <c r="BY47" s="16"/>
      <c r="BZ47" s="16"/>
    </row>
    <row r="48" spans="1:79" ht="9" hidden="1" customHeight="1">
      <c r="A48" s="21" t="s">
        <v>102</v>
      </c>
      <c r="B48" s="45"/>
      <c r="C48" s="45"/>
      <c r="D48" s="45"/>
      <c r="E48" s="45"/>
      <c r="F48" s="45"/>
      <c r="G48" s="45"/>
      <c r="H48" s="45"/>
      <c r="I48" s="45"/>
      <c r="J48" s="45"/>
      <c r="K48" s="45"/>
      <c r="L48" s="45"/>
      <c r="M48" s="69"/>
      <c r="N48" s="85"/>
      <c r="O48" s="107"/>
      <c r="P48" s="107"/>
      <c r="Q48" s="107"/>
      <c r="R48" s="107"/>
      <c r="S48" s="107"/>
      <c r="T48" s="107"/>
      <c r="U48" s="107"/>
      <c r="V48" s="107"/>
      <c r="W48" s="107"/>
      <c r="X48" s="107"/>
      <c r="Y48" s="107"/>
      <c r="Z48" s="107"/>
      <c r="AA48" s="107"/>
      <c r="AB48" s="107"/>
      <c r="AC48" s="107"/>
      <c r="AD48" s="107"/>
      <c r="AE48" s="146"/>
      <c r="AF48" s="16"/>
      <c r="AG48" s="16"/>
      <c r="AH48" s="16"/>
      <c r="AI48" s="16"/>
      <c r="AJ48" s="16"/>
      <c r="AK48" s="16"/>
      <c r="AL48" s="16"/>
      <c r="AM48" s="16"/>
      <c r="AN48" s="16"/>
      <c r="AO48" s="21" t="s">
        <v>104</v>
      </c>
      <c r="AP48" s="45"/>
      <c r="AQ48" s="45"/>
      <c r="AR48" s="45"/>
      <c r="AS48" s="45"/>
      <c r="AT48" s="45"/>
      <c r="AU48" s="45"/>
      <c r="AV48" s="45"/>
      <c r="AW48" s="45"/>
      <c r="AX48" s="45"/>
      <c r="AY48" s="45"/>
      <c r="AZ48" s="45"/>
      <c r="BA48" s="69"/>
      <c r="BB48" s="88"/>
      <c r="BC48" s="110"/>
      <c r="BD48" s="110"/>
      <c r="BE48" s="110"/>
      <c r="BF48" s="123" t="s">
        <v>26</v>
      </c>
      <c r="BG48" s="123"/>
      <c r="BH48" s="110"/>
      <c r="BI48" s="110"/>
      <c r="BJ48" s="110"/>
      <c r="BK48" s="110"/>
      <c r="BL48" s="123" t="s">
        <v>17</v>
      </c>
      <c r="BM48" s="123"/>
      <c r="BN48" s="110"/>
      <c r="BO48" s="110"/>
      <c r="BP48" s="110"/>
      <c r="BQ48" s="110"/>
      <c r="BR48" s="123" t="s">
        <v>21</v>
      </c>
      <c r="BS48" s="149"/>
      <c r="BT48" s="16"/>
      <c r="BU48" s="16"/>
      <c r="BV48" s="16"/>
      <c r="BW48" s="16"/>
      <c r="BX48" s="16"/>
      <c r="BY48" s="16"/>
      <c r="BZ48" s="16"/>
    </row>
    <row r="49" spans="1:78" ht="9" hidden="1" customHeight="1">
      <c r="A49" s="22"/>
      <c r="B49" s="46"/>
      <c r="C49" s="46"/>
      <c r="D49" s="46"/>
      <c r="E49" s="46"/>
      <c r="F49" s="46"/>
      <c r="G49" s="46"/>
      <c r="H49" s="46"/>
      <c r="I49" s="46"/>
      <c r="J49" s="46"/>
      <c r="K49" s="46"/>
      <c r="L49" s="46"/>
      <c r="M49" s="70"/>
      <c r="N49" s="86"/>
      <c r="O49" s="108"/>
      <c r="P49" s="108"/>
      <c r="Q49" s="108"/>
      <c r="R49" s="108"/>
      <c r="S49" s="108"/>
      <c r="T49" s="108"/>
      <c r="U49" s="108"/>
      <c r="V49" s="108"/>
      <c r="W49" s="108"/>
      <c r="X49" s="108"/>
      <c r="Y49" s="108"/>
      <c r="Z49" s="108"/>
      <c r="AA49" s="108"/>
      <c r="AB49" s="108"/>
      <c r="AC49" s="108"/>
      <c r="AD49" s="108"/>
      <c r="AE49" s="147"/>
      <c r="AF49" s="16"/>
      <c r="AG49" s="16"/>
      <c r="AH49" s="16"/>
      <c r="AI49" s="16"/>
      <c r="AJ49" s="16"/>
      <c r="AK49" s="16"/>
      <c r="AL49" s="16"/>
      <c r="AM49" s="16"/>
      <c r="AN49" s="16"/>
      <c r="AO49" s="22"/>
      <c r="AP49" s="46"/>
      <c r="AQ49" s="46"/>
      <c r="AR49" s="46"/>
      <c r="AS49" s="46"/>
      <c r="AT49" s="46"/>
      <c r="AU49" s="46"/>
      <c r="AV49" s="46"/>
      <c r="AW49" s="46"/>
      <c r="AX49" s="46"/>
      <c r="AY49" s="46"/>
      <c r="AZ49" s="46"/>
      <c r="BA49" s="70"/>
      <c r="BB49" s="89"/>
      <c r="BC49" s="111"/>
      <c r="BD49" s="111"/>
      <c r="BE49" s="111"/>
      <c r="BF49" s="124"/>
      <c r="BG49" s="124"/>
      <c r="BH49" s="111"/>
      <c r="BI49" s="111"/>
      <c r="BJ49" s="111"/>
      <c r="BK49" s="111"/>
      <c r="BL49" s="124"/>
      <c r="BM49" s="124"/>
      <c r="BN49" s="111"/>
      <c r="BO49" s="111"/>
      <c r="BP49" s="111"/>
      <c r="BQ49" s="111"/>
      <c r="BR49" s="124"/>
      <c r="BS49" s="150"/>
      <c r="BT49" s="16"/>
      <c r="BU49" s="16"/>
      <c r="BV49" s="16"/>
      <c r="BW49" s="16"/>
      <c r="BX49" s="16"/>
      <c r="BY49" s="16"/>
      <c r="BZ49" s="16"/>
    </row>
    <row r="50" spans="1:78" ht="9" hidden="1" customHeight="1">
      <c r="A50" s="23"/>
      <c r="B50" s="47"/>
      <c r="C50" s="47"/>
      <c r="D50" s="47"/>
      <c r="E50" s="47"/>
      <c r="F50" s="47"/>
      <c r="G50" s="47"/>
      <c r="H50" s="47"/>
      <c r="I50" s="47"/>
      <c r="J50" s="47"/>
      <c r="K50" s="47"/>
      <c r="L50" s="47"/>
      <c r="M50" s="71"/>
      <c r="N50" s="87"/>
      <c r="O50" s="109"/>
      <c r="P50" s="109"/>
      <c r="Q50" s="109"/>
      <c r="R50" s="109"/>
      <c r="S50" s="109"/>
      <c r="T50" s="109"/>
      <c r="U50" s="109"/>
      <c r="V50" s="109"/>
      <c r="W50" s="109"/>
      <c r="X50" s="109"/>
      <c r="Y50" s="109"/>
      <c r="Z50" s="109"/>
      <c r="AA50" s="109"/>
      <c r="AB50" s="109"/>
      <c r="AC50" s="109"/>
      <c r="AD50" s="109"/>
      <c r="AE50" s="148"/>
      <c r="AF50" s="16"/>
      <c r="AG50" s="17"/>
      <c r="AH50" s="17"/>
      <c r="AI50" s="17"/>
      <c r="AJ50" s="17"/>
      <c r="AK50" s="17"/>
      <c r="AL50" s="17"/>
      <c r="AM50" s="17"/>
      <c r="AN50" s="17"/>
      <c r="AO50" s="23"/>
      <c r="AP50" s="47"/>
      <c r="AQ50" s="47"/>
      <c r="AR50" s="47"/>
      <c r="AS50" s="47"/>
      <c r="AT50" s="47"/>
      <c r="AU50" s="47"/>
      <c r="AV50" s="47"/>
      <c r="AW50" s="47"/>
      <c r="AX50" s="47"/>
      <c r="AY50" s="47"/>
      <c r="AZ50" s="47"/>
      <c r="BA50" s="71"/>
      <c r="BB50" s="90"/>
      <c r="BC50" s="112"/>
      <c r="BD50" s="112"/>
      <c r="BE50" s="112"/>
      <c r="BF50" s="125"/>
      <c r="BG50" s="125"/>
      <c r="BH50" s="112"/>
      <c r="BI50" s="112"/>
      <c r="BJ50" s="112"/>
      <c r="BK50" s="112"/>
      <c r="BL50" s="125"/>
      <c r="BM50" s="125"/>
      <c r="BN50" s="112"/>
      <c r="BO50" s="112"/>
      <c r="BP50" s="112"/>
      <c r="BQ50" s="112"/>
      <c r="BR50" s="125"/>
      <c r="BS50" s="151"/>
      <c r="BT50" s="16"/>
      <c r="BU50" s="17"/>
      <c r="BV50" s="17"/>
      <c r="BW50" s="17"/>
      <c r="BX50" s="17"/>
      <c r="BY50" s="17"/>
      <c r="BZ50" s="17"/>
    </row>
    <row r="51" spans="1:78" ht="9" hidden="1" customHeight="1">
      <c r="A51" s="21" t="s">
        <v>105</v>
      </c>
      <c r="B51" s="45"/>
      <c r="C51" s="45"/>
      <c r="D51" s="45"/>
      <c r="E51" s="45"/>
      <c r="F51" s="45"/>
      <c r="G51" s="45"/>
      <c r="H51" s="45"/>
      <c r="I51" s="45"/>
      <c r="J51" s="45"/>
      <c r="K51" s="45"/>
      <c r="L51" s="45"/>
      <c r="M51" s="69"/>
      <c r="N51" s="88"/>
      <c r="O51" s="110"/>
      <c r="P51" s="110"/>
      <c r="Q51" s="110"/>
      <c r="R51" s="123" t="s">
        <v>26</v>
      </c>
      <c r="S51" s="123"/>
      <c r="T51" s="110"/>
      <c r="U51" s="110"/>
      <c r="V51" s="110"/>
      <c r="W51" s="110"/>
      <c r="X51" s="123" t="s">
        <v>17</v>
      </c>
      <c r="Y51" s="123"/>
      <c r="Z51" s="110"/>
      <c r="AA51" s="110"/>
      <c r="AB51" s="110"/>
      <c r="AC51" s="110"/>
      <c r="AD51" s="123" t="s">
        <v>21</v>
      </c>
      <c r="AE51" s="149"/>
      <c r="AF51" s="16"/>
      <c r="AG51" s="16"/>
      <c r="AH51" s="16"/>
      <c r="AI51" s="16"/>
      <c r="AJ51" s="16"/>
      <c r="AK51" s="16"/>
      <c r="AL51" s="16"/>
      <c r="AM51" s="16"/>
      <c r="AN51" s="16"/>
      <c r="AO51" s="16"/>
      <c r="AP51" s="16"/>
      <c r="AQ51" s="16"/>
      <c r="AR51" s="16"/>
      <c r="AS51" s="16"/>
      <c r="AT51" s="16"/>
      <c r="AU51" s="16"/>
    </row>
    <row r="52" spans="1:78" ht="9" hidden="1" customHeight="1">
      <c r="A52" s="22"/>
      <c r="B52" s="46"/>
      <c r="C52" s="46"/>
      <c r="D52" s="46"/>
      <c r="E52" s="46"/>
      <c r="F52" s="46"/>
      <c r="G52" s="46"/>
      <c r="H52" s="46"/>
      <c r="I52" s="46"/>
      <c r="J52" s="46"/>
      <c r="K52" s="46"/>
      <c r="L52" s="46"/>
      <c r="M52" s="70"/>
      <c r="N52" s="89"/>
      <c r="O52" s="111"/>
      <c r="P52" s="111"/>
      <c r="Q52" s="111"/>
      <c r="R52" s="124"/>
      <c r="S52" s="124"/>
      <c r="T52" s="111"/>
      <c r="U52" s="111"/>
      <c r="V52" s="111"/>
      <c r="W52" s="111"/>
      <c r="X52" s="124"/>
      <c r="Y52" s="124"/>
      <c r="Z52" s="111"/>
      <c r="AA52" s="111"/>
      <c r="AB52" s="111"/>
      <c r="AC52" s="111"/>
      <c r="AD52" s="124"/>
      <c r="AE52" s="150"/>
      <c r="AF52" s="16"/>
      <c r="AG52" s="16"/>
      <c r="AH52" s="16"/>
      <c r="AI52" s="16"/>
      <c r="AJ52" s="16"/>
      <c r="AK52" s="16"/>
      <c r="AL52" s="16"/>
      <c r="AM52" s="16"/>
      <c r="AN52" s="16"/>
      <c r="AO52" s="16"/>
      <c r="AP52" s="16"/>
      <c r="AQ52" s="16"/>
      <c r="AR52" s="16"/>
      <c r="AS52" s="16"/>
      <c r="AT52" s="16"/>
      <c r="AU52" s="16"/>
    </row>
    <row r="53" spans="1:78" ht="9" hidden="1" customHeight="1">
      <c r="A53" s="23"/>
      <c r="B53" s="47"/>
      <c r="C53" s="47"/>
      <c r="D53" s="47"/>
      <c r="E53" s="47"/>
      <c r="F53" s="47"/>
      <c r="G53" s="47"/>
      <c r="H53" s="47"/>
      <c r="I53" s="47"/>
      <c r="J53" s="47"/>
      <c r="K53" s="47"/>
      <c r="L53" s="47"/>
      <c r="M53" s="71"/>
      <c r="N53" s="90"/>
      <c r="O53" s="112"/>
      <c r="P53" s="112"/>
      <c r="Q53" s="112"/>
      <c r="R53" s="125"/>
      <c r="S53" s="125"/>
      <c r="T53" s="112"/>
      <c r="U53" s="112"/>
      <c r="V53" s="112"/>
      <c r="W53" s="112"/>
      <c r="X53" s="125"/>
      <c r="Y53" s="125"/>
      <c r="Z53" s="112"/>
      <c r="AA53" s="112"/>
      <c r="AB53" s="112"/>
      <c r="AC53" s="112"/>
      <c r="AD53" s="125"/>
      <c r="AE53" s="151"/>
      <c r="AF53" s="16"/>
      <c r="AG53" s="17"/>
      <c r="AH53" s="17"/>
      <c r="AI53" s="17"/>
      <c r="AJ53" s="17"/>
      <c r="AK53" s="17"/>
      <c r="AL53" s="17"/>
      <c r="AM53" s="17"/>
      <c r="AN53" s="17"/>
      <c r="AO53" s="16"/>
      <c r="AP53" s="17"/>
      <c r="AQ53" s="17"/>
      <c r="AR53" s="17"/>
      <c r="AS53" s="17"/>
      <c r="AT53" s="17"/>
      <c r="AU53" s="17"/>
    </row>
    <row r="54" spans="1:78" ht="8.25" hidden="1"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16"/>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6"/>
      <c r="BJ54" s="24"/>
      <c r="BK54" s="24"/>
      <c r="BL54" s="24"/>
      <c r="BM54" s="24"/>
      <c r="BN54" s="24"/>
      <c r="BO54" s="24"/>
      <c r="BP54" s="24"/>
      <c r="BQ54" s="24"/>
      <c r="BR54" s="24"/>
      <c r="BS54" s="24"/>
      <c r="BT54" s="24"/>
      <c r="BU54" s="24"/>
      <c r="BV54" s="24"/>
      <c r="BW54" s="24"/>
      <c r="BX54" s="24"/>
      <c r="BY54" s="24"/>
      <c r="BZ54" s="3"/>
    </row>
    <row r="55" spans="1:78" ht="8.25" hidden="1" customHeight="1">
      <c r="A55" s="25" t="s">
        <v>61</v>
      </c>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16"/>
      <c r="AG55" s="24"/>
      <c r="AH55" s="24"/>
      <c r="AI55" s="24"/>
      <c r="AJ55" s="24"/>
      <c r="AK55" s="24"/>
      <c r="AL55" s="24"/>
      <c r="AM55" s="24"/>
      <c r="AN55" s="24"/>
      <c r="AO55" s="24"/>
      <c r="AP55" s="24"/>
      <c r="AQ55" s="24"/>
      <c r="AR55" s="24"/>
      <c r="AS55" s="24"/>
      <c r="AT55" s="24"/>
      <c r="AU55" s="24"/>
      <c r="AV55" s="24"/>
      <c r="AW55" s="24"/>
      <c r="AX55" s="24"/>
      <c r="AY55" s="194"/>
      <c r="AZ55" s="194"/>
      <c r="BA55" s="194"/>
      <c r="BB55" s="194"/>
      <c r="BC55" s="194"/>
      <c r="BD55" s="194"/>
      <c r="BE55" s="194"/>
      <c r="BF55" s="194"/>
      <c r="BG55" s="194"/>
      <c r="BH55" s="194"/>
      <c r="BI55" s="16"/>
      <c r="BJ55" s="24"/>
      <c r="BK55" s="24"/>
      <c r="BL55" s="24"/>
      <c r="BM55" s="24"/>
      <c r="BN55" s="24"/>
      <c r="BO55" s="24"/>
      <c r="BP55" s="24"/>
      <c r="BQ55" s="24"/>
      <c r="BR55" s="24"/>
      <c r="BS55" s="24"/>
      <c r="BT55" s="24"/>
      <c r="BU55" s="24"/>
      <c r="BV55" s="24"/>
      <c r="BW55" s="24"/>
      <c r="BX55" s="24"/>
      <c r="BY55" s="24"/>
      <c r="BZ55" s="3"/>
    </row>
    <row r="56" spans="1:78" ht="8.25" hidden="1" customHeigh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16"/>
      <c r="AG56" s="24"/>
      <c r="AH56" s="24"/>
      <c r="AI56" s="24"/>
      <c r="AJ56" s="24"/>
      <c r="AK56" s="24"/>
      <c r="AL56" s="24"/>
      <c r="AM56" s="24"/>
      <c r="AN56" s="24"/>
      <c r="AO56" s="24"/>
      <c r="AP56" s="24"/>
      <c r="AQ56" s="24"/>
      <c r="AR56" s="24"/>
      <c r="AS56" s="24"/>
      <c r="AT56" s="24"/>
      <c r="AU56" s="24"/>
      <c r="AV56" s="24"/>
      <c r="AW56" s="24"/>
      <c r="AX56" s="24"/>
      <c r="AY56" s="194"/>
      <c r="AZ56" s="194"/>
      <c r="BA56" s="194"/>
      <c r="BB56" s="194"/>
      <c r="BC56" s="194"/>
      <c r="BD56" s="194"/>
      <c r="BE56" s="194"/>
      <c r="BF56" s="194"/>
      <c r="BG56" s="194"/>
      <c r="BH56" s="194"/>
      <c r="BI56" s="16"/>
      <c r="BJ56" s="24"/>
      <c r="BK56" s="24"/>
      <c r="BL56" s="24"/>
      <c r="BM56" s="24"/>
      <c r="BN56" s="24"/>
      <c r="BO56" s="24"/>
      <c r="BP56" s="24"/>
      <c r="BQ56" s="24"/>
      <c r="BR56" s="24"/>
      <c r="BS56" s="24"/>
      <c r="BT56" s="24"/>
      <c r="BU56" s="24"/>
      <c r="BV56" s="24"/>
      <c r="BW56" s="24"/>
      <c r="BX56" s="24"/>
      <c r="BY56" s="24"/>
      <c r="BZ56" s="3"/>
    </row>
    <row r="57" spans="1:78" ht="8.25" hidden="1" customHeight="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16"/>
      <c r="AG57" s="24"/>
      <c r="AH57" s="24"/>
      <c r="AI57" s="24"/>
      <c r="AJ57" s="24"/>
      <c r="AK57" s="24"/>
      <c r="AL57" s="24"/>
      <c r="AM57" s="24"/>
      <c r="AN57" s="24"/>
      <c r="AO57" s="24"/>
      <c r="AP57" s="24"/>
      <c r="AQ57" s="24"/>
      <c r="AR57" s="24"/>
      <c r="AS57" s="24"/>
      <c r="AT57" s="24"/>
      <c r="AU57" s="24"/>
      <c r="AV57" s="24"/>
      <c r="AW57" s="24"/>
      <c r="AX57" s="24"/>
      <c r="AY57" s="194"/>
      <c r="AZ57" s="194"/>
      <c r="BA57" s="194"/>
      <c r="BB57" s="194"/>
      <c r="BC57" s="194"/>
      <c r="BD57" s="194"/>
      <c r="BE57" s="194"/>
      <c r="BF57" s="194"/>
      <c r="BG57" s="194"/>
      <c r="BH57" s="194"/>
      <c r="BI57" s="16"/>
      <c r="BJ57" s="24"/>
      <c r="BK57" s="24"/>
      <c r="BL57" s="24"/>
      <c r="BM57" s="24"/>
      <c r="BN57" s="24"/>
      <c r="BO57" s="24"/>
      <c r="BP57" s="24"/>
      <c r="BQ57" s="24"/>
      <c r="BR57" s="24"/>
      <c r="BS57" s="24"/>
      <c r="BT57" s="24"/>
      <c r="BU57" s="24"/>
      <c r="BV57" s="24"/>
      <c r="BW57" s="24"/>
      <c r="BX57" s="24"/>
      <c r="BY57" s="24"/>
      <c r="BZ57" s="3"/>
    </row>
    <row r="58" spans="1:78" ht="12.75" hidden="1" customHeight="1">
      <c r="A58" s="7" t="s">
        <v>33</v>
      </c>
      <c r="B58" s="38"/>
      <c r="C58" s="38"/>
      <c r="D58" s="38"/>
      <c r="E58" s="38"/>
      <c r="F58" s="38"/>
      <c r="G58" s="38"/>
      <c r="H58" s="38"/>
      <c r="I58" s="38"/>
      <c r="J58" s="38"/>
      <c r="K58" s="38"/>
      <c r="L58" s="38"/>
      <c r="M58" s="63"/>
      <c r="N58" s="91"/>
      <c r="O58" s="113"/>
      <c r="P58" s="113"/>
      <c r="Q58" s="113"/>
      <c r="R58" s="113"/>
      <c r="S58" s="113"/>
      <c r="T58" s="113"/>
      <c r="U58" s="113"/>
      <c r="V58" s="113"/>
      <c r="W58" s="113"/>
      <c r="X58" s="113"/>
      <c r="Y58" s="113"/>
      <c r="Z58" s="113"/>
      <c r="AA58" s="113"/>
      <c r="AB58" s="131" t="s">
        <v>40</v>
      </c>
      <c r="AC58" s="136"/>
      <c r="AD58" s="136"/>
      <c r="AE58" s="136"/>
      <c r="AF58" s="136"/>
      <c r="AG58" s="136"/>
      <c r="AH58" s="155"/>
      <c r="AI58" s="158"/>
      <c r="AJ58" s="164"/>
      <c r="AK58" s="164"/>
      <c r="AL58" s="164"/>
      <c r="AM58" s="164"/>
      <c r="AN58" s="164"/>
      <c r="AO58" s="164"/>
      <c r="AP58" s="182"/>
      <c r="AQ58" s="7" t="s">
        <v>35</v>
      </c>
      <c r="AR58" s="38"/>
      <c r="AS58" s="38"/>
      <c r="AT58" s="38"/>
      <c r="AU58" s="38"/>
      <c r="AV58" s="38"/>
      <c r="AW58" s="38"/>
      <c r="AX58" s="38"/>
      <c r="AY58" s="38"/>
      <c r="AZ58" s="38"/>
      <c r="BA58" s="63"/>
      <c r="BB58" s="91"/>
      <c r="BC58" s="113"/>
      <c r="BD58" s="113"/>
      <c r="BE58" s="113"/>
      <c r="BF58" s="113"/>
      <c r="BG58" s="113"/>
      <c r="BH58" s="113"/>
      <c r="BI58" s="113"/>
      <c r="BJ58" s="113"/>
      <c r="BK58" s="113"/>
      <c r="BL58" s="113"/>
      <c r="BM58" s="230"/>
      <c r="BN58" s="131" t="s">
        <v>37</v>
      </c>
      <c r="BO58" s="136"/>
      <c r="BP58" s="136"/>
      <c r="BQ58" s="136"/>
      <c r="BR58" s="136"/>
      <c r="BS58" s="155"/>
      <c r="BT58" s="158"/>
      <c r="BU58" s="164"/>
      <c r="BV58" s="164"/>
      <c r="BW58" s="164"/>
      <c r="BX58" s="164"/>
      <c r="BY58" s="182"/>
      <c r="BZ58" s="3"/>
    </row>
    <row r="59" spans="1:78" ht="12.75" hidden="1" customHeight="1">
      <c r="A59" s="9"/>
      <c r="B59" s="40"/>
      <c r="C59" s="40"/>
      <c r="D59" s="40"/>
      <c r="E59" s="40"/>
      <c r="F59" s="40"/>
      <c r="G59" s="40"/>
      <c r="H59" s="40"/>
      <c r="I59" s="40"/>
      <c r="J59" s="40"/>
      <c r="K59" s="40"/>
      <c r="L59" s="40"/>
      <c r="M59" s="65"/>
      <c r="N59" s="92"/>
      <c r="O59" s="114"/>
      <c r="P59" s="114"/>
      <c r="Q59" s="114"/>
      <c r="R59" s="114"/>
      <c r="S59" s="114"/>
      <c r="T59" s="114"/>
      <c r="U59" s="114"/>
      <c r="V59" s="114"/>
      <c r="W59" s="114"/>
      <c r="X59" s="114"/>
      <c r="Y59" s="114"/>
      <c r="Z59" s="114"/>
      <c r="AA59" s="114"/>
      <c r="AB59" s="132"/>
      <c r="AC59" s="137"/>
      <c r="AD59" s="137"/>
      <c r="AE59" s="137"/>
      <c r="AF59" s="137"/>
      <c r="AG59" s="137"/>
      <c r="AH59" s="156"/>
      <c r="AI59" s="159"/>
      <c r="AJ59" s="165"/>
      <c r="AK59" s="165"/>
      <c r="AL59" s="165"/>
      <c r="AM59" s="165"/>
      <c r="AN59" s="165"/>
      <c r="AO59" s="165"/>
      <c r="AP59" s="183"/>
      <c r="AQ59" s="9"/>
      <c r="AR59" s="40"/>
      <c r="AS59" s="40"/>
      <c r="AT59" s="40"/>
      <c r="AU59" s="40"/>
      <c r="AV59" s="40"/>
      <c r="AW59" s="40"/>
      <c r="AX59" s="40"/>
      <c r="AY59" s="40"/>
      <c r="AZ59" s="40"/>
      <c r="BA59" s="65"/>
      <c r="BB59" s="92"/>
      <c r="BC59" s="114"/>
      <c r="BD59" s="114"/>
      <c r="BE59" s="114"/>
      <c r="BF59" s="114"/>
      <c r="BG59" s="114"/>
      <c r="BH59" s="114"/>
      <c r="BI59" s="114"/>
      <c r="BJ59" s="114"/>
      <c r="BK59" s="114"/>
      <c r="BL59" s="114"/>
      <c r="BM59" s="231"/>
      <c r="BN59" s="132"/>
      <c r="BO59" s="137"/>
      <c r="BP59" s="137"/>
      <c r="BQ59" s="137"/>
      <c r="BR59" s="137"/>
      <c r="BS59" s="156"/>
      <c r="BT59" s="159"/>
      <c r="BU59" s="165"/>
      <c r="BV59" s="165"/>
      <c r="BW59" s="165"/>
      <c r="BX59" s="165"/>
      <c r="BY59" s="183"/>
      <c r="BZ59" s="3"/>
    </row>
    <row r="60" spans="1:78" ht="12.75" hidden="1" customHeight="1">
      <c r="A60" s="8"/>
      <c r="B60" s="39"/>
      <c r="C60" s="39"/>
      <c r="D60" s="39"/>
      <c r="E60" s="39"/>
      <c r="F60" s="39"/>
      <c r="G60" s="39"/>
      <c r="H60" s="39"/>
      <c r="I60" s="39"/>
      <c r="J60" s="39"/>
      <c r="K60" s="39"/>
      <c r="L60" s="39"/>
      <c r="M60" s="64"/>
      <c r="N60" s="93"/>
      <c r="O60" s="115"/>
      <c r="P60" s="115"/>
      <c r="Q60" s="115"/>
      <c r="R60" s="115"/>
      <c r="S60" s="115"/>
      <c r="T60" s="115"/>
      <c r="U60" s="115"/>
      <c r="V60" s="115"/>
      <c r="W60" s="115"/>
      <c r="X60" s="115"/>
      <c r="Y60" s="115"/>
      <c r="Z60" s="115"/>
      <c r="AA60" s="115"/>
      <c r="AB60" s="133"/>
      <c r="AC60" s="138"/>
      <c r="AD60" s="138"/>
      <c r="AE60" s="138"/>
      <c r="AF60" s="138"/>
      <c r="AG60" s="138"/>
      <c r="AH60" s="157"/>
      <c r="AI60" s="160"/>
      <c r="AJ60" s="166"/>
      <c r="AK60" s="166"/>
      <c r="AL60" s="166"/>
      <c r="AM60" s="166"/>
      <c r="AN60" s="166"/>
      <c r="AO60" s="166"/>
      <c r="AP60" s="184"/>
      <c r="AQ60" s="8"/>
      <c r="AR60" s="39"/>
      <c r="AS60" s="39"/>
      <c r="AT60" s="39"/>
      <c r="AU60" s="39"/>
      <c r="AV60" s="39"/>
      <c r="AW60" s="39"/>
      <c r="AX60" s="39"/>
      <c r="AY60" s="39"/>
      <c r="AZ60" s="39"/>
      <c r="BA60" s="64"/>
      <c r="BB60" s="93"/>
      <c r="BC60" s="115"/>
      <c r="BD60" s="115"/>
      <c r="BE60" s="115"/>
      <c r="BF60" s="115"/>
      <c r="BG60" s="115"/>
      <c r="BH60" s="115"/>
      <c r="BI60" s="115"/>
      <c r="BJ60" s="115"/>
      <c r="BK60" s="115"/>
      <c r="BL60" s="115"/>
      <c r="BM60" s="232"/>
      <c r="BN60" s="133"/>
      <c r="BO60" s="138"/>
      <c r="BP60" s="138"/>
      <c r="BQ60" s="138"/>
      <c r="BR60" s="138"/>
      <c r="BS60" s="157"/>
      <c r="BT60" s="160"/>
      <c r="BU60" s="166"/>
      <c r="BV60" s="166"/>
      <c r="BW60" s="166"/>
      <c r="BX60" s="166"/>
      <c r="BY60" s="184"/>
      <c r="BZ60" s="3"/>
    </row>
    <row r="61" spans="1:78" ht="20.100000000000001" hidden="1" customHeight="1">
      <c r="A61" s="10" t="s">
        <v>43</v>
      </c>
      <c r="B61" s="48"/>
      <c r="C61" s="48"/>
      <c r="D61" s="48"/>
      <c r="E61" s="48"/>
      <c r="F61" s="48"/>
      <c r="G61" s="48"/>
      <c r="H61" s="48"/>
      <c r="I61" s="48"/>
      <c r="J61" s="48"/>
      <c r="K61" s="48"/>
      <c r="L61" s="48"/>
      <c r="M61" s="72"/>
      <c r="N61" s="94"/>
      <c r="O61" s="116"/>
      <c r="P61" s="116"/>
      <c r="Q61" s="116"/>
      <c r="R61" s="116"/>
      <c r="S61" s="116"/>
      <c r="T61" s="116"/>
      <c r="U61" s="116"/>
      <c r="V61" s="116"/>
      <c r="W61" s="116"/>
      <c r="X61" s="116"/>
      <c r="Y61" s="116"/>
      <c r="Z61" s="116"/>
      <c r="AA61" s="128"/>
      <c r="AB61" s="131" t="s">
        <v>44</v>
      </c>
      <c r="AC61" s="139"/>
      <c r="AD61" s="139"/>
      <c r="AE61" s="139"/>
      <c r="AF61" s="139"/>
      <c r="AG61" s="139"/>
      <c r="AH61" s="139"/>
      <c r="AI61" s="161"/>
      <c r="AJ61" s="167"/>
      <c r="AK61" s="167"/>
      <c r="AL61" s="167"/>
      <c r="AM61" s="167"/>
      <c r="AN61" s="167"/>
      <c r="AO61" s="167"/>
      <c r="AP61" s="185"/>
      <c r="AQ61" s="188" t="s">
        <v>6</v>
      </c>
      <c r="AR61" s="189"/>
      <c r="AS61" s="189"/>
      <c r="AT61" s="189"/>
      <c r="AU61" s="189"/>
      <c r="AV61" s="189"/>
      <c r="AW61" s="189"/>
      <c r="AX61" s="189"/>
      <c r="AY61" s="189"/>
      <c r="AZ61" s="189"/>
      <c r="BA61" s="212"/>
      <c r="BB61" s="213"/>
      <c r="BC61" s="216"/>
      <c r="BD61" s="216"/>
      <c r="BE61" s="216"/>
      <c r="BF61" s="216"/>
      <c r="BG61" s="216"/>
      <c r="BH61" s="216"/>
      <c r="BI61" s="216"/>
      <c r="BJ61" s="216"/>
      <c r="BK61" s="216"/>
      <c r="BL61" s="216"/>
      <c r="BM61" s="216"/>
      <c r="BN61" s="216"/>
      <c r="BO61" s="216"/>
      <c r="BP61" s="216"/>
      <c r="BQ61" s="216"/>
      <c r="BR61" s="216"/>
      <c r="BS61" s="216"/>
      <c r="BT61" s="216"/>
      <c r="BU61" s="216"/>
      <c r="BV61" s="216"/>
      <c r="BW61" s="216"/>
      <c r="BX61" s="216"/>
      <c r="BY61" s="244"/>
      <c r="BZ61" s="3"/>
    </row>
    <row r="62" spans="1:78" ht="12.75" hidden="1" customHeight="1">
      <c r="A62" s="26"/>
      <c r="B62" s="49"/>
      <c r="C62" s="49"/>
      <c r="D62" s="49"/>
      <c r="E62" s="49"/>
      <c r="F62" s="49"/>
      <c r="G62" s="49"/>
      <c r="H62" s="49"/>
      <c r="I62" s="49"/>
      <c r="J62" s="49"/>
      <c r="K62" s="49"/>
      <c r="L62" s="49"/>
      <c r="M62" s="73"/>
      <c r="N62" s="95"/>
      <c r="O62" s="117"/>
      <c r="P62" s="117"/>
      <c r="Q62" s="117"/>
      <c r="R62" s="117"/>
      <c r="S62" s="117"/>
      <c r="T62" s="117"/>
      <c r="U62" s="117"/>
      <c r="V62" s="117"/>
      <c r="W62" s="117"/>
      <c r="X62" s="117"/>
      <c r="Y62" s="117"/>
      <c r="Z62" s="117"/>
      <c r="AA62" s="129"/>
      <c r="AB62" s="134"/>
      <c r="AC62" s="140"/>
      <c r="AD62" s="140"/>
      <c r="AE62" s="140"/>
      <c r="AF62" s="140"/>
      <c r="AG62" s="140"/>
      <c r="AH62" s="140"/>
      <c r="AI62" s="162"/>
      <c r="AJ62" s="168"/>
      <c r="AK62" s="168"/>
      <c r="AL62" s="168"/>
      <c r="AM62" s="168"/>
      <c r="AN62" s="168"/>
      <c r="AO62" s="168"/>
      <c r="AP62" s="186"/>
      <c r="AQ62" s="10" t="s">
        <v>41</v>
      </c>
      <c r="AR62" s="48"/>
      <c r="AS62" s="48"/>
      <c r="AT62" s="48"/>
      <c r="AU62" s="48"/>
      <c r="AV62" s="48"/>
      <c r="AW62" s="48"/>
      <c r="AX62" s="48"/>
      <c r="AY62" s="48"/>
      <c r="AZ62" s="48"/>
      <c r="BA62" s="72"/>
      <c r="BB62" s="75"/>
      <c r="BC62" s="97"/>
      <c r="BD62" s="97"/>
      <c r="BE62" s="97"/>
      <c r="BF62" s="97"/>
      <c r="BG62" s="97"/>
      <c r="BH62" s="97"/>
      <c r="BI62" s="97"/>
      <c r="BJ62" s="97"/>
      <c r="BK62" s="97"/>
      <c r="BL62" s="97"/>
      <c r="BM62" s="97"/>
      <c r="BN62" s="97"/>
      <c r="BO62" s="97"/>
      <c r="BP62" s="97"/>
      <c r="BQ62" s="97"/>
      <c r="BR62" s="97"/>
      <c r="BS62" s="97"/>
      <c r="BT62" s="97"/>
      <c r="BU62" s="97"/>
      <c r="BV62" s="97"/>
      <c r="BW62" s="97"/>
      <c r="BX62" s="97"/>
      <c r="BY62" s="170"/>
      <c r="BZ62" s="3"/>
    </row>
    <row r="63" spans="1:78" ht="12.75" hidden="1" customHeight="1">
      <c r="A63" s="27"/>
      <c r="B63" s="50"/>
      <c r="C63" s="50"/>
      <c r="D63" s="50"/>
      <c r="E63" s="50"/>
      <c r="F63" s="50"/>
      <c r="G63" s="50"/>
      <c r="H63" s="50"/>
      <c r="I63" s="50"/>
      <c r="J63" s="50"/>
      <c r="K63" s="50"/>
      <c r="L63" s="50"/>
      <c r="M63" s="74"/>
      <c r="N63" s="96"/>
      <c r="O63" s="118"/>
      <c r="P63" s="118"/>
      <c r="Q63" s="118"/>
      <c r="R63" s="118"/>
      <c r="S63" s="118"/>
      <c r="T63" s="118"/>
      <c r="U63" s="118"/>
      <c r="V63" s="118"/>
      <c r="W63" s="118"/>
      <c r="X63" s="118"/>
      <c r="Y63" s="118"/>
      <c r="Z63" s="118"/>
      <c r="AA63" s="130"/>
      <c r="AB63" s="135"/>
      <c r="AC63" s="141"/>
      <c r="AD63" s="141"/>
      <c r="AE63" s="141"/>
      <c r="AF63" s="141"/>
      <c r="AG63" s="141"/>
      <c r="AH63" s="141"/>
      <c r="AI63" s="163"/>
      <c r="AJ63" s="169"/>
      <c r="AK63" s="169"/>
      <c r="AL63" s="169"/>
      <c r="AM63" s="169"/>
      <c r="AN63" s="169"/>
      <c r="AO63" s="169"/>
      <c r="AP63" s="187"/>
      <c r="AQ63" s="27"/>
      <c r="AR63" s="50"/>
      <c r="AS63" s="50"/>
      <c r="AT63" s="50"/>
      <c r="AU63" s="50"/>
      <c r="AV63" s="50"/>
      <c r="AW63" s="50"/>
      <c r="AX63" s="50"/>
      <c r="AY63" s="50"/>
      <c r="AZ63" s="50"/>
      <c r="BA63" s="74"/>
      <c r="BB63" s="76"/>
      <c r="BC63" s="98"/>
      <c r="BD63" s="98"/>
      <c r="BE63" s="98"/>
      <c r="BF63" s="98"/>
      <c r="BG63" s="98"/>
      <c r="BH63" s="98"/>
      <c r="BI63" s="98"/>
      <c r="BJ63" s="98"/>
      <c r="BK63" s="98"/>
      <c r="BL63" s="98"/>
      <c r="BM63" s="98"/>
      <c r="BN63" s="98"/>
      <c r="BO63" s="98"/>
      <c r="BP63" s="98"/>
      <c r="BQ63" s="98"/>
      <c r="BR63" s="98"/>
      <c r="BS63" s="98"/>
      <c r="BT63" s="98"/>
      <c r="BU63" s="98"/>
      <c r="BV63" s="98"/>
      <c r="BW63" s="98"/>
      <c r="BX63" s="98"/>
      <c r="BY63" s="171"/>
      <c r="BZ63" s="3"/>
    </row>
    <row r="64" spans="1:78" ht="17.25" hidden="1" customHeight="1">
      <c r="A64" s="28" t="s">
        <v>46</v>
      </c>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3"/>
    </row>
    <row r="65" spans="1:78" ht="8.2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3"/>
    </row>
    <row r="66" spans="1:78" ht="8.2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3"/>
    </row>
    <row r="67" spans="1:78" ht="8.25" customHeight="1">
      <c r="A67" s="25" t="s">
        <v>75</v>
      </c>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16"/>
      <c r="AG67" s="24"/>
      <c r="AH67" s="24"/>
      <c r="AI67" s="24"/>
      <c r="AJ67" s="24"/>
      <c r="AK67" s="24"/>
      <c r="AL67" s="24"/>
      <c r="AM67" s="24"/>
      <c r="AN67" s="24"/>
      <c r="AO67" s="24"/>
      <c r="AP67" s="24"/>
      <c r="AQ67" s="24"/>
      <c r="AR67" s="24"/>
      <c r="AS67" s="24"/>
      <c r="AT67" s="24"/>
      <c r="AU67" s="24"/>
      <c r="AV67" s="24"/>
      <c r="AW67" s="24"/>
      <c r="AX67" s="24"/>
      <c r="AY67" s="194"/>
      <c r="AZ67" s="194"/>
      <c r="BA67" s="194"/>
      <c r="BB67" s="194"/>
      <c r="BC67" s="194"/>
      <c r="BD67" s="194"/>
      <c r="BE67" s="194"/>
      <c r="BF67" s="194"/>
      <c r="BG67" s="194"/>
      <c r="BH67" s="194"/>
      <c r="BI67" s="16"/>
      <c r="BJ67" s="24"/>
      <c r="BK67" s="24"/>
      <c r="BL67" s="24"/>
      <c r="BM67" s="24"/>
      <c r="BN67" s="24"/>
      <c r="BO67" s="24"/>
      <c r="BP67" s="24"/>
      <c r="BQ67" s="24"/>
      <c r="BR67" s="24"/>
      <c r="BS67" s="24"/>
      <c r="BT67" s="24"/>
      <c r="BU67" s="24"/>
      <c r="BV67" s="24"/>
      <c r="BW67" s="24"/>
      <c r="BX67" s="24"/>
      <c r="BY67" s="24"/>
      <c r="BZ67" s="3"/>
    </row>
    <row r="68" spans="1:78" ht="8.2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16"/>
      <c r="AG68" s="24"/>
      <c r="AH68" s="24"/>
      <c r="AI68" s="24"/>
      <c r="AJ68" s="24"/>
      <c r="AK68" s="24"/>
      <c r="AL68" s="24"/>
      <c r="AM68" s="24"/>
      <c r="AN68" s="24"/>
      <c r="AO68" s="24"/>
      <c r="AP68" s="24"/>
      <c r="AQ68" s="24"/>
      <c r="AR68" s="24"/>
      <c r="AS68" s="24"/>
      <c r="AT68" s="24"/>
      <c r="AU68" s="24"/>
      <c r="AV68" s="24"/>
      <c r="AW68" s="24"/>
      <c r="AX68" s="24"/>
      <c r="AY68" s="194"/>
      <c r="AZ68" s="194"/>
      <c r="BA68" s="194"/>
      <c r="BB68" s="194"/>
      <c r="BC68" s="194"/>
      <c r="BD68" s="194"/>
      <c r="BE68" s="194"/>
      <c r="BF68" s="194"/>
      <c r="BG68" s="194"/>
      <c r="BH68" s="194"/>
      <c r="BI68" s="16"/>
      <c r="BJ68" s="24"/>
      <c r="BK68" s="24"/>
      <c r="BL68" s="24"/>
      <c r="BM68" s="24"/>
      <c r="BN68" s="24"/>
      <c r="BO68" s="24"/>
      <c r="BP68" s="24"/>
      <c r="BQ68" s="24"/>
      <c r="BR68" s="24"/>
      <c r="BS68" s="24"/>
      <c r="BT68" s="24"/>
      <c r="BU68" s="24"/>
      <c r="BV68" s="24"/>
      <c r="BW68" s="24"/>
      <c r="BX68" s="24"/>
      <c r="BY68" s="24"/>
      <c r="BZ68" s="3"/>
    </row>
    <row r="69" spans="1:78" ht="8.2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16"/>
      <c r="AG69" s="24"/>
      <c r="AH69" s="24"/>
      <c r="AI69" s="24"/>
      <c r="AJ69" s="24"/>
      <c r="AK69" s="24"/>
      <c r="AL69" s="24"/>
      <c r="AM69" s="24"/>
      <c r="AN69" s="24"/>
      <c r="AO69" s="24"/>
      <c r="AP69" s="24"/>
      <c r="AQ69" s="24"/>
      <c r="AR69" s="24"/>
      <c r="AS69" s="24"/>
      <c r="AT69" s="24"/>
      <c r="AU69" s="24"/>
      <c r="AV69" s="24"/>
      <c r="AW69" s="24"/>
      <c r="AX69" s="24"/>
      <c r="AY69" s="194"/>
      <c r="AZ69" s="194"/>
      <c r="BA69" s="194"/>
      <c r="BB69" s="194"/>
      <c r="BC69" s="194"/>
      <c r="BD69" s="194"/>
      <c r="BE69" s="194"/>
      <c r="BF69" s="194"/>
      <c r="BG69" s="194"/>
      <c r="BH69" s="194"/>
      <c r="BI69" s="16"/>
      <c r="BJ69" s="24"/>
      <c r="BK69" s="24"/>
      <c r="BL69" s="24"/>
      <c r="BM69" s="24"/>
      <c r="BN69" s="24"/>
      <c r="BO69" s="24"/>
      <c r="BP69" s="24"/>
      <c r="BQ69" s="24"/>
      <c r="BR69" s="24"/>
      <c r="BS69" s="24"/>
      <c r="BT69" s="24"/>
      <c r="BU69" s="24"/>
      <c r="BV69" s="24"/>
      <c r="BW69" s="24"/>
      <c r="BX69" s="24"/>
      <c r="BY69" s="24"/>
      <c r="BZ69" s="3"/>
    </row>
    <row r="70" spans="1:78" ht="8.25" customHeight="1">
      <c r="A70" s="30" t="s">
        <v>162</v>
      </c>
      <c r="B70" s="51"/>
      <c r="C70" s="51"/>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51"/>
      <c r="BY70" s="245"/>
      <c r="BZ70" s="3"/>
    </row>
    <row r="71" spans="1:78" ht="8.25" customHeight="1">
      <c r="A71" s="31"/>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246"/>
      <c r="BZ71" s="3"/>
    </row>
    <row r="72" spans="1:78" ht="8.25" customHeight="1">
      <c r="A72" s="31"/>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246"/>
      <c r="BZ72" s="3"/>
    </row>
    <row r="73" spans="1:78" ht="8.25" customHeight="1">
      <c r="A73" s="31"/>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246"/>
      <c r="BZ73" s="3"/>
    </row>
    <row r="74" spans="1:78" ht="8.25" customHeight="1">
      <c r="A74" s="31"/>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246"/>
      <c r="BZ74" s="3"/>
    </row>
    <row r="75" spans="1:78" ht="8.25" customHeight="1">
      <c r="A75" s="31"/>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246"/>
      <c r="BZ75" s="3"/>
    </row>
    <row r="76" spans="1:78" ht="8.25" customHeight="1">
      <c r="A76" s="31"/>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246"/>
      <c r="BZ76" s="3"/>
    </row>
    <row r="77" spans="1:78" ht="8.25" customHeight="1">
      <c r="A77" s="31"/>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246"/>
      <c r="BZ77" s="3"/>
    </row>
    <row r="78" spans="1:78" ht="8.25" customHeight="1">
      <c r="A78" s="31"/>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246"/>
      <c r="BZ78" s="3"/>
    </row>
    <row r="79" spans="1:78" ht="8.25" customHeight="1">
      <c r="A79" s="31"/>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246"/>
      <c r="BZ79" s="3"/>
    </row>
    <row r="80" spans="1:78" ht="8.25" customHeight="1">
      <c r="A80" s="31"/>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246"/>
      <c r="BZ80" s="3"/>
    </row>
    <row r="81" spans="1:78" ht="8.25" customHeight="1">
      <c r="A81" s="31"/>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246"/>
      <c r="BZ81" s="3"/>
    </row>
    <row r="82" spans="1:78" ht="8.25" customHeight="1">
      <c r="A82" s="31"/>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246"/>
      <c r="BZ82" s="3"/>
    </row>
    <row r="83" spans="1:78" ht="8.25" customHeight="1">
      <c r="A83" s="31"/>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246"/>
      <c r="BZ83" s="3"/>
    </row>
    <row r="84" spans="1:78" ht="8.25" customHeight="1">
      <c r="A84" s="31"/>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246"/>
      <c r="BZ84" s="3"/>
    </row>
    <row r="85" spans="1:78" ht="8.25" customHeight="1">
      <c r="A85" s="31"/>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246"/>
      <c r="BZ85" s="3"/>
    </row>
    <row r="86" spans="1:78" ht="8.25" customHeight="1">
      <c r="A86" s="31"/>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246"/>
      <c r="BZ86" s="3"/>
    </row>
    <row r="87" spans="1:78" ht="8.25" customHeight="1">
      <c r="A87" s="31"/>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246"/>
      <c r="BZ87" s="3"/>
    </row>
    <row r="88" spans="1:78" ht="8.25" customHeight="1">
      <c r="A88" s="31"/>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246"/>
      <c r="BZ88" s="3"/>
    </row>
    <row r="89" spans="1:78" ht="8.25" customHeight="1">
      <c r="A89" s="31"/>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246"/>
      <c r="BZ89" s="3"/>
    </row>
    <row r="90" spans="1:78" ht="5.25" customHeight="1">
      <c r="A90" s="31"/>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246"/>
      <c r="BZ90" s="3"/>
    </row>
    <row r="91" spans="1:78" ht="5.25" customHeight="1">
      <c r="A91" s="31"/>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246"/>
      <c r="BZ91" s="3"/>
    </row>
    <row r="92" spans="1:78" ht="17.5">
      <c r="A92" s="32"/>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53"/>
      <c r="AV92" s="53"/>
      <c r="AW92" s="53"/>
      <c r="AX92" s="53"/>
      <c r="AY92" s="53"/>
      <c r="AZ92" s="53"/>
      <c r="BA92" s="53"/>
      <c r="BB92" s="53"/>
      <c r="BC92" s="53"/>
      <c r="BD92" s="53"/>
      <c r="BE92" s="53"/>
      <c r="BF92" s="53"/>
      <c r="BG92" s="53"/>
      <c r="BH92" s="53"/>
      <c r="BI92" s="53"/>
      <c r="BJ92" s="53"/>
      <c r="BK92" s="53"/>
      <c r="BL92" s="53"/>
      <c r="BM92" s="53"/>
      <c r="BN92" s="53"/>
      <c r="BO92" s="53"/>
      <c r="BP92" s="53"/>
      <c r="BQ92" s="53"/>
      <c r="BR92" s="53"/>
      <c r="BS92" s="53"/>
      <c r="BT92" s="53"/>
      <c r="BU92" s="53"/>
      <c r="BV92" s="53"/>
      <c r="BW92" s="53"/>
      <c r="BX92" s="53"/>
      <c r="BY92" s="247"/>
      <c r="BZ92" s="3"/>
    </row>
    <row r="93" spans="1:78" ht="5.25" customHeight="1">
      <c r="A93" s="17"/>
      <c r="B93" s="17"/>
      <c r="C93" s="17"/>
      <c r="D93" s="17"/>
      <c r="E93" s="17"/>
      <c r="F93" s="17"/>
      <c r="G93" s="17"/>
      <c r="H93" s="17"/>
      <c r="I93" s="17"/>
      <c r="J93" s="17"/>
      <c r="K93" s="17"/>
      <c r="L93" s="62"/>
      <c r="M93" s="62"/>
      <c r="N93" s="62"/>
      <c r="O93" s="62"/>
      <c r="P93" s="62"/>
      <c r="Q93" s="121"/>
      <c r="R93" s="62"/>
      <c r="S93" s="62"/>
      <c r="T93" s="62"/>
      <c r="U93" s="62"/>
      <c r="V93" s="62"/>
      <c r="W93" s="62"/>
      <c r="X93" s="16"/>
      <c r="Y93" s="16"/>
      <c r="Z93" s="16"/>
      <c r="AA93" s="16"/>
      <c r="AB93" s="16"/>
      <c r="AC93" s="16"/>
      <c r="AD93" s="16"/>
      <c r="AE93" s="16"/>
      <c r="AF93" s="16"/>
      <c r="AG93" s="16"/>
      <c r="AH93" s="16"/>
      <c r="AI93" s="16"/>
      <c r="AJ93" s="16"/>
      <c r="AK93" s="16"/>
      <c r="AL93" s="16"/>
      <c r="AM93" s="16"/>
      <c r="AN93" s="16"/>
      <c r="AO93" s="62"/>
      <c r="AP93" s="62"/>
      <c r="AQ93" s="62"/>
      <c r="AR93" s="62"/>
      <c r="AS93" s="62"/>
      <c r="AT93" s="62"/>
      <c r="AU93" s="62"/>
      <c r="AV93" s="62"/>
      <c r="AW93" s="62"/>
      <c r="AX93" s="62"/>
      <c r="AY93" s="62"/>
      <c r="AZ93" s="16"/>
      <c r="BA93" s="16"/>
      <c r="BB93" s="16"/>
      <c r="BC93" s="16"/>
      <c r="BD93" s="16"/>
      <c r="BE93" s="16"/>
      <c r="BF93" s="16"/>
      <c r="BG93" s="16"/>
      <c r="BH93" s="16"/>
      <c r="BI93" s="16"/>
      <c r="BJ93" s="16"/>
      <c r="BK93" s="16"/>
      <c r="BL93" s="16"/>
      <c r="BM93" s="16"/>
      <c r="BN93" s="16"/>
      <c r="BO93" s="16"/>
      <c r="BP93" s="62"/>
      <c r="BQ93" s="62"/>
      <c r="BR93" s="62"/>
      <c r="BS93" s="62"/>
      <c r="BT93" s="62"/>
      <c r="BU93" s="62"/>
      <c r="BV93" s="62"/>
      <c r="BW93" s="62"/>
      <c r="BX93" s="62"/>
      <c r="BY93" s="62"/>
      <c r="BZ93" s="3"/>
    </row>
    <row r="94" spans="1:78" ht="5.25" customHeight="1">
      <c r="A94" s="17"/>
      <c r="B94" s="17"/>
      <c r="C94" s="17"/>
      <c r="D94" s="17"/>
      <c r="E94" s="17"/>
      <c r="F94" s="17"/>
      <c r="G94" s="17"/>
      <c r="H94" s="17"/>
      <c r="I94" s="17"/>
      <c r="J94" s="17"/>
      <c r="K94" s="17"/>
      <c r="L94" s="62"/>
      <c r="M94" s="62"/>
      <c r="N94" s="62"/>
      <c r="O94" s="62"/>
      <c r="P94" s="62"/>
      <c r="Q94" s="121"/>
      <c r="R94" s="62"/>
      <c r="S94" s="62"/>
      <c r="T94" s="62"/>
      <c r="U94" s="62"/>
      <c r="V94" s="62"/>
      <c r="W94" s="62"/>
      <c r="X94" s="16"/>
      <c r="Y94" s="16"/>
      <c r="Z94" s="16"/>
      <c r="AA94" s="16"/>
      <c r="AB94" s="16"/>
      <c r="AC94" s="16"/>
      <c r="AD94" s="16"/>
      <c r="AE94" s="16"/>
      <c r="AF94" s="16"/>
      <c r="AG94" s="16"/>
      <c r="AH94" s="16"/>
      <c r="AI94" s="16"/>
      <c r="AJ94" s="16"/>
      <c r="AK94" s="16"/>
      <c r="AL94" s="16"/>
      <c r="AM94" s="16"/>
      <c r="AN94" s="16"/>
      <c r="AO94" s="62"/>
      <c r="AP94" s="62"/>
      <c r="AQ94" s="62"/>
      <c r="AR94" s="62"/>
      <c r="AS94" s="62"/>
      <c r="AT94" s="62"/>
      <c r="AU94" s="62"/>
      <c r="AV94" s="62"/>
      <c r="AW94" s="62"/>
      <c r="AX94" s="62"/>
      <c r="AY94" s="62"/>
      <c r="AZ94" s="16"/>
      <c r="BA94" s="16"/>
      <c r="BB94" s="16"/>
      <c r="BC94" s="16"/>
      <c r="BD94" s="16"/>
      <c r="BE94" s="16"/>
      <c r="BF94" s="16"/>
      <c r="BG94" s="16"/>
      <c r="BH94" s="16"/>
      <c r="BI94" s="16"/>
      <c r="BJ94" s="16"/>
      <c r="BK94" s="16"/>
      <c r="BL94" s="16"/>
      <c r="BM94" s="16"/>
      <c r="BN94" s="16"/>
      <c r="BO94" s="16"/>
      <c r="BP94" s="62"/>
      <c r="BQ94" s="62"/>
      <c r="BR94" s="62"/>
      <c r="BS94" s="62"/>
      <c r="BT94" s="62"/>
      <c r="BU94" s="62"/>
      <c r="BV94" s="62"/>
      <c r="BW94" s="62"/>
      <c r="BX94" s="62"/>
      <c r="BY94" s="62"/>
      <c r="BZ94" s="3"/>
    </row>
    <row r="95" spans="1:78" ht="6" customHeight="1">
      <c r="A95" s="17"/>
      <c r="B95" s="17"/>
      <c r="C95" s="17"/>
      <c r="D95" s="17"/>
      <c r="E95" s="17"/>
      <c r="F95" s="17"/>
      <c r="G95" s="17"/>
      <c r="H95" s="17"/>
      <c r="I95" s="17"/>
      <c r="J95" s="17"/>
      <c r="K95" s="17"/>
      <c r="L95" s="62"/>
      <c r="M95" s="62"/>
      <c r="N95" s="62"/>
      <c r="O95" s="62"/>
      <c r="P95" s="62"/>
      <c r="Q95" s="121"/>
      <c r="R95" s="62"/>
      <c r="S95" s="62"/>
      <c r="T95" s="62"/>
      <c r="U95" s="62"/>
      <c r="V95" s="62"/>
      <c r="W95" s="62"/>
      <c r="X95" s="16"/>
      <c r="Y95" s="16"/>
      <c r="Z95" s="16"/>
      <c r="AA95" s="16"/>
      <c r="AB95" s="16"/>
      <c r="AC95" s="16"/>
      <c r="AD95" s="16"/>
      <c r="AE95" s="16"/>
      <c r="AF95" s="16"/>
      <c r="AG95" s="16"/>
      <c r="AH95" s="16"/>
      <c r="AI95" s="16"/>
      <c r="AJ95" s="16"/>
      <c r="AK95" s="16"/>
      <c r="AL95" s="16"/>
      <c r="AM95" s="16"/>
      <c r="AN95" s="16"/>
      <c r="AO95" s="62"/>
      <c r="AP95" s="62"/>
      <c r="AQ95" s="62"/>
      <c r="AR95" s="62"/>
      <c r="AS95" s="62"/>
      <c r="AT95" s="62"/>
      <c r="AU95" s="62"/>
      <c r="AV95" s="62"/>
      <c r="AW95" s="62"/>
      <c r="AX95" s="62"/>
      <c r="AY95" s="62"/>
      <c r="AZ95" s="16"/>
      <c r="BA95" s="16"/>
      <c r="BB95" s="16"/>
      <c r="BC95" s="16"/>
      <c r="BD95" s="16"/>
      <c r="BE95" s="16"/>
      <c r="BF95" s="16"/>
      <c r="BG95" s="16"/>
      <c r="BH95" s="16"/>
      <c r="BI95" s="16"/>
      <c r="BJ95" s="16"/>
      <c r="BK95" s="16"/>
      <c r="BL95" s="16"/>
      <c r="BM95" s="16"/>
      <c r="BN95" s="16"/>
      <c r="BO95" s="16"/>
      <c r="BP95" s="62"/>
      <c r="BQ95" s="62"/>
      <c r="BR95" s="62"/>
      <c r="BS95" s="62"/>
      <c r="BT95" s="62"/>
      <c r="BU95" s="62"/>
      <c r="BV95" s="62"/>
      <c r="BW95" s="62"/>
      <c r="BX95" s="62"/>
      <c r="BY95" s="62"/>
      <c r="BZ95" s="3"/>
    </row>
    <row r="96" spans="1:78" ht="5.25" customHeight="1">
      <c r="A96" s="17"/>
      <c r="B96" s="17"/>
      <c r="C96" s="17"/>
      <c r="D96" s="17"/>
      <c r="E96" s="17"/>
      <c r="F96" s="17"/>
      <c r="G96" s="17"/>
      <c r="H96" s="17"/>
      <c r="I96" s="17"/>
      <c r="J96" s="17"/>
      <c r="K96" s="17"/>
      <c r="L96" s="62"/>
      <c r="M96" s="62"/>
      <c r="N96" s="62"/>
      <c r="O96" s="62"/>
      <c r="P96" s="62"/>
      <c r="Q96" s="121"/>
      <c r="R96" s="62"/>
      <c r="S96" s="62"/>
      <c r="T96" s="62"/>
      <c r="U96" s="62"/>
      <c r="V96" s="62"/>
      <c r="W96" s="62"/>
      <c r="X96" s="16"/>
      <c r="Y96" s="16"/>
      <c r="Z96" s="16"/>
      <c r="AA96" s="16"/>
      <c r="AB96" s="16"/>
      <c r="AC96" s="16"/>
      <c r="AD96" s="16"/>
      <c r="AE96" s="16"/>
      <c r="AF96" s="16"/>
      <c r="AG96" s="16"/>
      <c r="AH96" s="16"/>
      <c r="AI96" s="16"/>
      <c r="AJ96" s="16"/>
      <c r="AK96" s="16"/>
      <c r="AL96" s="16"/>
      <c r="AM96" s="16"/>
      <c r="AN96" s="16"/>
      <c r="AO96" s="62"/>
      <c r="AP96" s="62"/>
      <c r="AQ96" s="62"/>
      <c r="AR96" s="62"/>
      <c r="AS96" s="62"/>
      <c r="AT96" s="62"/>
      <c r="AU96" s="62"/>
      <c r="AV96" s="62"/>
      <c r="AW96" s="62"/>
      <c r="AX96" s="62"/>
      <c r="AY96" s="62"/>
      <c r="AZ96" s="16"/>
      <c r="BA96" s="16"/>
      <c r="BB96" s="16"/>
      <c r="BC96" s="16"/>
      <c r="BD96" s="16"/>
      <c r="BE96" s="16"/>
      <c r="BF96" s="16"/>
      <c r="BG96" s="16"/>
      <c r="BH96" s="16"/>
      <c r="BI96" s="16"/>
      <c r="BJ96" s="16"/>
      <c r="BK96" s="16"/>
      <c r="BL96" s="16"/>
      <c r="BM96" s="16"/>
      <c r="BN96" s="16"/>
      <c r="BO96" s="16"/>
      <c r="BP96" s="62"/>
      <c r="BQ96" s="62"/>
      <c r="BR96" s="62"/>
      <c r="BS96" s="62"/>
      <c r="BT96" s="62"/>
      <c r="BU96" s="62"/>
      <c r="BV96" s="62"/>
      <c r="BW96" s="62"/>
      <c r="BX96" s="62"/>
      <c r="BY96" s="62"/>
      <c r="BZ96" s="3"/>
    </row>
    <row r="97" spans="1:78" ht="5.25" customHeight="1">
      <c r="A97" s="17"/>
      <c r="B97" s="17"/>
      <c r="C97" s="17"/>
      <c r="D97" s="17"/>
      <c r="E97" s="17"/>
      <c r="F97" s="17"/>
      <c r="G97" s="17"/>
      <c r="H97" s="17"/>
      <c r="I97" s="17"/>
      <c r="J97" s="17"/>
      <c r="K97" s="17"/>
      <c r="L97" s="62"/>
      <c r="M97" s="62"/>
      <c r="N97" s="62"/>
      <c r="O97" s="62"/>
      <c r="P97" s="62"/>
      <c r="Q97" s="121"/>
      <c r="R97" s="62"/>
      <c r="S97" s="62"/>
      <c r="T97" s="62"/>
      <c r="U97" s="62"/>
      <c r="V97" s="62"/>
      <c r="W97" s="62"/>
      <c r="X97" s="16"/>
      <c r="Y97" s="16"/>
      <c r="Z97" s="16"/>
      <c r="AA97" s="16"/>
      <c r="AB97" s="16"/>
      <c r="AC97" s="16"/>
      <c r="AD97" s="16"/>
      <c r="AE97" s="16"/>
      <c r="AF97" s="16"/>
      <c r="AG97" s="16"/>
      <c r="AH97" s="16"/>
      <c r="AI97" s="16"/>
      <c r="AJ97" s="16"/>
      <c r="AK97" s="16"/>
      <c r="AL97" s="16"/>
      <c r="AM97" s="16"/>
      <c r="AN97" s="16"/>
      <c r="AO97" s="62"/>
      <c r="AP97" s="62"/>
      <c r="AQ97" s="62"/>
      <c r="AR97" s="62"/>
      <c r="AS97" s="62"/>
      <c r="AT97" s="62"/>
      <c r="AU97" s="62"/>
      <c r="AV97" s="62"/>
      <c r="AW97" s="62"/>
      <c r="AX97" s="62"/>
      <c r="AY97" s="62"/>
      <c r="AZ97" s="16"/>
      <c r="BA97" s="16"/>
      <c r="BB97" s="16"/>
      <c r="BC97" s="16"/>
      <c r="BD97" s="16"/>
      <c r="BE97" s="16"/>
      <c r="BF97" s="16"/>
      <c r="BG97" s="16"/>
      <c r="BH97" s="16"/>
      <c r="BI97" s="16"/>
      <c r="BJ97" s="16"/>
      <c r="BK97" s="16"/>
      <c r="BL97" s="16"/>
      <c r="BM97" s="16"/>
      <c r="BN97" s="16"/>
      <c r="BO97" s="16"/>
      <c r="BP97" s="62"/>
      <c r="BQ97" s="62"/>
      <c r="BR97" s="62"/>
      <c r="BS97" s="62"/>
      <c r="BT97" s="62"/>
      <c r="BU97" s="62"/>
      <c r="BV97" s="62"/>
      <c r="BW97" s="62"/>
      <c r="BX97" s="62"/>
      <c r="BY97" s="62"/>
      <c r="BZ97" s="3"/>
    </row>
    <row r="98" spans="1:78" ht="6" customHeight="1">
      <c r="A98" s="17"/>
      <c r="B98" s="17"/>
      <c r="C98" s="17"/>
      <c r="D98" s="17"/>
      <c r="E98" s="17"/>
      <c r="F98" s="17"/>
      <c r="G98" s="17"/>
      <c r="H98" s="17"/>
      <c r="I98" s="17"/>
      <c r="J98" s="17"/>
      <c r="K98" s="17"/>
      <c r="L98" s="62"/>
      <c r="M98" s="62"/>
      <c r="N98" s="62"/>
      <c r="O98" s="62"/>
      <c r="P98" s="62"/>
      <c r="Q98" s="121"/>
      <c r="R98" s="62"/>
      <c r="S98" s="62"/>
      <c r="T98" s="62"/>
      <c r="U98" s="62"/>
      <c r="V98" s="62"/>
      <c r="W98" s="62"/>
      <c r="X98" s="16"/>
      <c r="Y98" s="16"/>
      <c r="Z98" s="16"/>
      <c r="AA98" s="16"/>
      <c r="AB98" s="16"/>
      <c r="AC98" s="16"/>
      <c r="AD98" s="16"/>
      <c r="AE98" s="16"/>
      <c r="AF98" s="16"/>
      <c r="AG98" s="16"/>
      <c r="AH98" s="16"/>
      <c r="AI98" s="16"/>
      <c r="AJ98" s="16"/>
      <c r="AK98" s="16"/>
      <c r="AL98" s="16"/>
      <c r="AM98" s="16"/>
      <c r="AN98" s="16"/>
      <c r="AO98" s="62"/>
      <c r="AP98" s="62"/>
      <c r="AQ98" s="62"/>
      <c r="AR98" s="62"/>
      <c r="AS98" s="62"/>
      <c r="AT98" s="62"/>
      <c r="AU98" s="62"/>
      <c r="AV98" s="62"/>
      <c r="AW98" s="62"/>
      <c r="AX98" s="62"/>
      <c r="AY98" s="62"/>
      <c r="AZ98" s="16"/>
      <c r="BA98" s="16"/>
      <c r="BB98" s="16"/>
      <c r="BC98" s="16"/>
      <c r="BD98" s="16"/>
      <c r="BE98" s="16"/>
      <c r="BF98" s="16"/>
      <c r="BG98" s="16"/>
      <c r="BH98" s="16"/>
      <c r="BI98" s="16"/>
      <c r="BJ98" s="16"/>
      <c r="BK98" s="16"/>
      <c r="BL98" s="16"/>
      <c r="BM98" s="16"/>
      <c r="BN98" s="16"/>
      <c r="BO98" s="16"/>
      <c r="BP98" s="62"/>
      <c r="BQ98" s="62"/>
      <c r="BR98" s="62"/>
      <c r="BS98" s="62"/>
      <c r="BT98" s="62"/>
      <c r="BU98" s="62"/>
      <c r="BV98" s="62"/>
      <c r="BW98" s="62"/>
      <c r="BX98" s="62"/>
      <c r="BY98" s="62"/>
      <c r="BZ98" s="3"/>
    </row>
    <row r="99" spans="1:78" ht="5.25" customHeight="1">
      <c r="A99" s="17"/>
      <c r="B99" s="17"/>
      <c r="C99" s="17"/>
      <c r="D99" s="17"/>
      <c r="E99" s="17"/>
      <c r="F99" s="17"/>
      <c r="G99" s="17"/>
      <c r="H99" s="17"/>
      <c r="I99" s="17"/>
      <c r="J99" s="17"/>
      <c r="K99" s="17"/>
      <c r="L99" s="62"/>
      <c r="M99" s="62"/>
      <c r="N99" s="62"/>
      <c r="O99" s="62"/>
      <c r="P99" s="62"/>
      <c r="Q99" s="121"/>
      <c r="R99" s="62"/>
      <c r="S99" s="62"/>
      <c r="T99" s="62"/>
      <c r="U99" s="62"/>
      <c r="V99" s="62"/>
      <c r="W99" s="62"/>
      <c r="X99" s="16"/>
      <c r="Y99" s="16"/>
      <c r="Z99" s="16"/>
      <c r="AA99" s="16"/>
      <c r="AB99" s="16"/>
      <c r="AC99" s="16"/>
      <c r="AD99" s="16"/>
      <c r="AE99" s="16"/>
      <c r="AF99" s="16"/>
      <c r="AG99" s="16"/>
      <c r="AH99" s="16"/>
      <c r="AI99" s="16"/>
      <c r="AJ99" s="16"/>
      <c r="AK99" s="16"/>
      <c r="AL99" s="16"/>
      <c r="AM99" s="16"/>
      <c r="AN99" s="16"/>
      <c r="AO99" s="62"/>
      <c r="AP99" s="62"/>
      <c r="AQ99" s="62"/>
      <c r="AR99" s="62"/>
      <c r="AS99" s="62"/>
      <c r="AT99" s="62"/>
      <c r="AU99" s="62"/>
      <c r="AV99" s="62"/>
      <c r="AW99" s="62"/>
      <c r="AX99" s="62"/>
      <c r="AY99" s="62"/>
      <c r="AZ99" s="16"/>
      <c r="BA99" s="16"/>
      <c r="BB99" s="16"/>
      <c r="BC99" s="16"/>
      <c r="BD99" s="16"/>
      <c r="BE99" s="16"/>
      <c r="BF99" s="16"/>
      <c r="BG99" s="16"/>
      <c r="BH99" s="16"/>
      <c r="BI99" s="16"/>
      <c r="BJ99" s="16"/>
      <c r="BK99" s="16"/>
      <c r="BL99" s="16"/>
      <c r="BM99" s="16"/>
      <c r="BN99" s="16"/>
      <c r="BO99" s="16"/>
      <c r="BP99" s="62"/>
      <c r="BQ99" s="62"/>
      <c r="BR99" s="62"/>
      <c r="BS99" s="62"/>
      <c r="BT99" s="62"/>
      <c r="BU99" s="62"/>
      <c r="BV99" s="62"/>
      <c r="BW99" s="62"/>
      <c r="BX99" s="62"/>
      <c r="BY99" s="62"/>
      <c r="BZ99" s="3"/>
    </row>
    <row r="100" spans="1:78" ht="5.25" customHeight="1">
      <c r="A100" s="17"/>
      <c r="B100" s="17"/>
      <c r="C100" s="17"/>
      <c r="D100" s="17"/>
      <c r="E100" s="17"/>
      <c r="F100" s="17"/>
      <c r="G100" s="17"/>
      <c r="H100" s="17"/>
      <c r="I100" s="17"/>
      <c r="J100" s="17"/>
      <c r="K100" s="17"/>
      <c r="L100" s="62"/>
      <c r="M100" s="62"/>
      <c r="N100" s="62"/>
      <c r="O100" s="62"/>
      <c r="P100" s="62"/>
      <c r="Q100" s="121"/>
      <c r="R100" s="62"/>
      <c r="S100" s="62"/>
      <c r="T100" s="62"/>
      <c r="U100" s="62"/>
      <c r="V100" s="62"/>
      <c r="W100" s="62"/>
      <c r="X100" s="16"/>
      <c r="Y100" s="16"/>
      <c r="Z100" s="16"/>
      <c r="AA100" s="16"/>
      <c r="AB100" s="16"/>
      <c r="AC100" s="16"/>
      <c r="AD100" s="16"/>
      <c r="AE100" s="16"/>
      <c r="AF100" s="16"/>
      <c r="AG100" s="16"/>
      <c r="AH100" s="16"/>
      <c r="AI100" s="16"/>
      <c r="AJ100" s="16"/>
      <c r="AK100" s="16"/>
      <c r="AL100" s="16"/>
      <c r="AM100" s="16"/>
      <c r="AN100" s="16"/>
      <c r="AO100" s="62"/>
      <c r="AP100" s="62"/>
      <c r="AQ100" s="62"/>
      <c r="AR100" s="62"/>
      <c r="AS100" s="62"/>
      <c r="AT100" s="62"/>
      <c r="AU100" s="62"/>
      <c r="AV100" s="62"/>
      <c r="AW100" s="62"/>
      <c r="AX100" s="62"/>
      <c r="AY100" s="62"/>
      <c r="AZ100" s="16"/>
      <c r="BA100" s="16"/>
      <c r="BB100" s="16"/>
      <c r="BC100" s="16"/>
      <c r="BD100" s="16"/>
      <c r="BE100" s="16"/>
      <c r="BF100" s="16"/>
      <c r="BG100" s="16"/>
      <c r="BH100" s="16"/>
      <c r="BI100" s="16"/>
      <c r="BJ100" s="16"/>
      <c r="BK100" s="16"/>
      <c r="BL100" s="16"/>
      <c r="BM100" s="16"/>
      <c r="BN100" s="16"/>
      <c r="BO100" s="16"/>
      <c r="BP100" s="62"/>
      <c r="BQ100" s="62"/>
      <c r="BR100" s="62"/>
      <c r="BS100" s="62"/>
      <c r="BT100" s="62"/>
      <c r="BU100" s="62"/>
      <c r="BV100" s="62"/>
      <c r="BW100" s="62"/>
      <c r="BX100" s="62"/>
      <c r="BY100" s="62"/>
      <c r="BZ100" s="3"/>
    </row>
    <row r="101" spans="1:78" ht="6" customHeight="1">
      <c r="A101" s="17"/>
      <c r="B101" s="17"/>
      <c r="C101" s="17"/>
      <c r="D101" s="17"/>
      <c r="E101" s="17"/>
      <c r="F101" s="17"/>
      <c r="G101" s="17"/>
      <c r="H101" s="17"/>
      <c r="I101" s="17"/>
      <c r="J101" s="17"/>
      <c r="K101" s="17"/>
      <c r="L101" s="62"/>
      <c r="M101" s="62"/>
      <c r="N101" s="62"/>
      <c r="O101" s="62"/>
      <c r="P101" s="62"/>
      <c r="Q101" s="121"/>
      <c r="R101" s="62"/>
      <c r="S101" s="62"/>
      <c r="T101" s="62"/>
      <c r="U101" s="62"/>
      <c r="V101" s="62"/>
      <c r="W101" s="62"/>
      <c r="X101" s="16"/>
      <c r="Y101" s="16"/>
      <c r="Z101" s="16"/>
      <c r="AA101" s="16"/>
      <c r="AB101" s="16"/>
      <c r="AC101" s="16"/>
      <c r="AD101" s="16"/>
      <c r="AE101" s="16"/>
      <c r="AF101" s="16"/>
      <c r="AG101" s="16"/>
      <c r="AH101" s="16"/>
      <c r="AI101" s="16"/>
      <c r="AJ101" s="16"/>
      <c r="AK101" s="16"/>
      <c r="AL101" s="16"/>
      <c r="AM101" s="16"/>
      <c r="AN101" s="16"/>
      <c r="AO101" s="62"/>
      <c r="AP101" s="62"/>
      <c r="AQ101" s="62"/>
      <c r="AR101" s="62"/>
      <c r="AS101" s="62"/>
      <c r="AT101" s="62"/>
      <c r="AU101" s="62"/>
      <c r="AV101" s="62"/>
      <c r="AW101" s="62"/>
      <c r="AX101" s="62"/>
      <c r="AY101" s="62"/>
      <c r="AZ101" s="16"/>
      <c r="BA101" s="16"/>
      <c r="BB101" s="16"/>
      <c r="BC101" s="16"/>
      <c r="BD101" s="16"/>
      <c r="BE101" s="16"/>
      <c r="BF101" s="16"/>
      <c r="BG101" s="16"/>
      <c r="BH101" s="16"/>
      <c r="BI101" s="16"/>
      <c r="BJ101" s="16"/>
      <c r="BK101" s="16"/>
      <c r="BL101" s="16"/>
      <c r="BM101" s="16"/>
      <c r="BN101" s="16"/>
      <c r="BO101" s="16"/>
      <c r="BP101" s="62"/>
      <c r="BQ101" s="62"/>
      <c r="BR101" s="62"/>
      <c r="BS101" s="62"/>
      <c r="BT101" s="62"/>
      <c r="BU101" s="62"/>
      <c r="BV101" s="62"/>
      <c r="BW101" s="62"/>
      <c r="BX101" s="62"/>
      <c r="BY101" s="62"/>
      <c r="BZ101" s="3"/>
    </row>
    <row r="102" spans="1:78" ht="5.25" customHeight="1">
      <c r="A102" s="17"/>
      <c r="B102" s="17"/>
      <c r="C102" s="17"/>
      <c r="D102" s="17"/>
      <c r="E102" s="17"/>
      <c r="F102" s="17"/>
      <c r="G102" s="17"/>
      <c r="H102" s="17"/>
      <c r="I102" s="17"/>
      <c r="J102" s="17"/>
      <c r="K102" s="17"/>
      <c r="L102" s="62"/>
      <c r="M102" s="62"/>
      <c r="N102" s="62"/>
      <c r="O102" s="62"/>
      <c r="P102" s="62"/>
      <c r="Q102" s="121"/>
      <c r="R102" s="62"/>
      <c r="S102" s="62"/>
      <c r="T102" s="62"/>
      <c r="U102" s="62"/>
      <c r="V102" s="62"/>
      <c r="W102" s="62"/>
      <c r="X102" s="16"/>
      <c r="Y102" s="16"/>
      <c r="Z102" s="16"/>
      <c r="AA102" s="16"/>
      <c r="AB102" s="16"/>
      <c r="AC102" s="16"/>
      <c r="AD102" s="16"/>
      <c r="AE102" s="16"/>
      <c r="AF102" s="16"/>
      <c r="AG102" s="16"/>
      <c r="AH102" s="16"/>
      <c r="AI102" s="16"/>
      <c r="AJ102" s="16"/>
      <c r="AK102" s="16"/>
      <c r="AL102" s="16"/>
      <c r="AM102" s="16"/>
      <c r="AN102" s="16"/>
      <c r="AO102" s="62"/>
      <c r="AP102" s="62"/>
      <c r="AQ102" s="62"/>
      <c r="AR102" s="62"/>
      <c r="AS102" s="62"/>
      <c r="AT102" s="62"/>
      <c r="AU102" s="62"/>
      <c r="AV102" s="62"/>
      <c r="AW102" s="62"/>
      <c r="AX102" s="62"/>
      <c r="AY102" s="62"/>
      <c r="AZ102" s="204"/>
      <c r="BA102" s="204"/>
      <c r="BB102" s="204"/>
      <c r="BC102" s="204"/>
      <c r="BD102" s="204"/>
      <c r="BE102" s="204"/>
      <c r="BF102" s="204"/>
      <c r="BG102" s="204"/>
      <c r="BH102" s="204"/>
      <c r="BI102" s="204"/>
      <c r="BJ102" s="204"/>
      <c r="BK102" s="204"/>
      <c r="BL102" s="204"/>
      <c r="BM102" s="204"/>
      <c r="BN102" s="204"/>
      <c r="BO102" s="204"/>
      <c r="BP102" s="62"/>
      <c r="BQ102" s="62"/>
      <c r="BR102" s="62"/>
      <c r="BS102" s="62"/>
      <c r="BT102" s="62"/>
      <c r="BU102" s="62"/>
      <c r="BV102" s="62"/>
      <c r="BW102" s="62"/>
      <c r="BX102" s="62"/>
      <c r="BY102" s="62"/>
      <c r="BZ102" s="3"/>
    </row>
    <row r="103" spans="1:78" ht="5.25" customHeight="1">
      <c r="A103" s="17"/>
      <c r="B103" s="17"/>
      <c r="C103" s="17"/>
      <c r="D103" s="17"/>
      <c r="E103" s="17"/>
      <c r="F103" s="17"/>
      <c r="G103" s="17"/>
      <c r="H103" s="17"/>
      <c r="I103" s="17"/>
      <c r="J103" s="17"/>
      <c r="K103" s="17"/>
      <c r="L103" s="62"/>
      <c r="M103" s="62"/>
      <c r="N103" s="62"/>
      <c r="O103" s="62"/>
      <c r="P103" s="62"/>
      <c r="Q103" s="121"/>
      <c r="R103" s="62"/>
      <c r="S103" s="62"/>
      <c r="T103" s="62"/>
      <c r="U103" s="62"/>
      <c r="V103" s="62"/>
      <c r="W103" s="62"/>
      <c r="X103" s="16"/>
      <c r="Y103" s="16"/>
      <c r="Z103" s="16"/>
      <c r="AA103" s="16"/>
      <c r="AB103" s="16"/>
      <c r="AC103" s="16"/>
      <c r="AD103" s="16"/>
      <c r="AE103" s="16"/>
      <c r="AF103" s="16"/>
      <c r="AG103" s="16"/>
      <c r="AH103" s="16"/>
      <c r="AI103" s="16"/>
      <c r="AJ103" s="16"/>
      <c r="AK103" s="16"/>
      <c r="AL103" s="16"/>
      <c r="AM103" s="16"/>
      <c r="AN103" s="16"/>
      <c r="AO103" s="62"/>
      <c r="AP103" s="62"/>
      <c r="AQ103" s="62"/>
      <c r="AR103" s="62"/>
      <c r="AS103" s="62"/>
      <c r="AT103" s="62"/>
      <c r="AU103" s="62"/>
      <c r="AV103" s="62"/>
      <c r="AW103" s="62"/>
      <c r="AX103" s="62"/>
      <c r="AY103" s="62"/>
      <c r="AZ103" s="204"/>
      <c r="BA103" s="204"/>
      <c r="BB103" s="204"/>
      <c r="BC103" s="204"/>
      <c r="BD103" s="204"/>
      <c r="BE103" s="204"/>
      <c r="BF103" s="204"/>
      <c r="BG103" s="204"/>
      <c r="BH103" s="204"/>
      <c r="BI103" s="204"/>
      <c r="BJ103" s="204"/>
      <c r="BK103" s="204"/>
      <c r="BL103" s="204"/>
      <c r="BM103" s="204"/>
      <c r="BN103" s="204"/>
      <c r="BO103" s="204"/>
      <c r="BP103" s="62"/>
      <c r="BQ103" s="62"/>
      <c r="BR103" s="62"/>
      <c r="BS103" s="62"/>
      <c r="BT103" s="62"/>
      <c r="BU103" s="62"/>
      <c r="BV103" s="62"/>
      <c r="BW103" s="62"/>
      <c r="BX103" s="62"/>
      <c r="BY103" s="62"/>
      <c r="BZ103" s="3"/>
    </row>
    <row r="104" spans="1:78" ht="6" customHeight="1">
      <c r="A104" s="17"/>
      <c r="B104" s="17"/>
      <c r="C104" s="17"/>
      <c r="D104" s="17"/>
      <c r="E104" s="17"/>
      <c r="F104" s="17"/>
      <c r="G104" s="17"/>
      <c r="H104" s="17"/>
      <c r="I104" s="17"/>
      <c r="J104" s="17"/>
      <c r="K104" s="17"/>
      <c r="L104" s="62"/>
      <c r="M104" s="62"/>
      <c r="N104" s="62"/>
      <c r="O104" s="62"/>
      <c r="P104" s="62"/>
      <c r="Q104" s="121"/>
      <c r="R104" s="62"/>
      <c r="S104" s="62"/>
      <c r="T104" s="62"/>
      <c r="U104" s="62"/>
      <c r="V104" s="62"/>
      <c r="W104" s="62"/>
      <c r="X104" s="16"/>
      <c r="Y104" s="16"/>
      <c r="Z104" s="16"/>
      <c r="AA104" s="16"/>
      <c r="AB104" s="16"/>
      <c r="AC104" s="16"/>
      <c r="AD104" s="16"/>
      <c r="AE104" s="16"/>
      <c r="AF104" s="16"/>
      <c r="AG104" s="16"/>
      <c r="AH104" s="16"/>
      <c r="AI104" s="16"/>
      <c r="AJ104" s="16"/>
      <c r="AK104" s="16"/>
      <c r="AL104" s="16"/>
      <c r="AM104" s="16"/>
      <c r="AN104" s="16"/>
      <c r="AO104" s="62"/>
      <c r="AP104" s="62"/>
      <c r="AQ104" s="62"/>
      <c r="AR104" s="62"/>
      <c r="AS104" s="62"/>
      <c r="AT104" s="62"/>
      <c r="AU104" s="62"/>
      <c r="AV104" s="62"/>
      <c r="AW104" s="62"/>
      <c r="AX104" s="62"/>
      <c r="AY104" s="62"/>
      <c r="AZ104" s="204"/>
      <c r="BA104" s="204"/>
      <c r="BB104" s="204"/>
      <c r="BC104" s="204"/>
      <c r="BD104" s="204"/>
      <c r="BE104" s="204"/>
      <c r="BF104" s="204"/>
      <c r="BG104" s="204"/>
      <c r="BH104" s="204"/>
      <c r="BI104" s="204"/>
      <c r="BJ104" s="204"/>
      <c r="BK104" s="204"/>
      <c r="BL104" s="204"/>
      <c r="BM104" s="204"/>
      <c r="BN104" s="204"/>
      <c r="BO104" s="204"/>
      <c r="BP104" s="62"/>
      <c r="BQ104" s="62"/>
      <c r="BR104" s="62"/>
      <c r="BS104" s="62"/>
      <c r="BT104" s="62"/>
      <c r="BU104" s="62"/>
      <c r="BV104" s="62"/>
      <c r="BW104" s="62"/>
      <c r="BX104" s="62"/>
      <c r="BY104" s="62"/>
      <c r="BZ104" s="3"/>
    </row>
    <row r="105" spans="1:78" ht="5.25" customHeight="1">
      <c r="A105" s="17"/>
      <c r="B105" s="17"/>
      <c r="C105" s="17"/>
      <c r="D105" s="17"/>
      <c r="E105" s="17"/>
      <c r="F105" s="17"/>
      <c r="G105" s="17"/>
      <c r="H105" s="17"/>
      <c r="I105" s="17"/>
      <c r="J105" s="17"/>
      <c r="K105" s="17"/>
      <c r="L105" s="62"/>
      <c r="M105" s="62"/>
      <c r="N105" s="62"/>
      <c r="O105" s="62"/>
      <c r="P105" s="62"/>
      <c r="Q105" s="121"/>
      <c r="R105" s="62"/>
      <c r="S105" s="62"/>
      <c r="T105" s="62"/>
      <c r="U105" s="62"/>
      <c r="V105" s="62"/>
      <c r="W105" s="62"/>
      <c r="X105" s="16"/>
      <c r="Y105" s="16"/>
      <c r="Z105" s="16"/>
      <c r="AA105" s="16"/>
      <c r="AB105" s="16"/>
      <c r="AC105" s="16"/>
      <c r="AD105" s="16"/>
      <c r="AE105" s="16"/>
      <c r="AF105" s="16"/>
      <c r="AG105" s="16"/>
      <c r="AH105" s="16"/>
      <c r="AI105" s="16"/>
      <c r="AJ105" s="16"/>
      <c r="AK105" s="16"/>
      <c r="AL105" s="16"/>
      <c r="AM105" s="16"/>
      <c r="AN105" s="16"/>
      <c r="AO105" s="62"/>
      <c r="AP105" s="62"/>
      <c r="AQ105" s="62"/>
      <c r="AR105" s="62"/>
      <c r="AS105" s="62"/>
      <c r="AT105" s="62"/>
      <c r="AU105" s="62"/>
      <c r="AV105" s="62"/>
      <c r="AW105" s="62"/>
      <c r="AX105" s="62"/>
      <c r="AY105" s="62"/>
      <c r="AZ105" s="16"/>
      <c r="BA105" s="62"/>
      <c r="BB105" s="62"/>
      <c r="BC105" s="62"/>
      <c r="BD105" s="62"/>
      <c r="BE105" s="62"/>
      <c r="BF105" s="62"/>
      <c r="BG105" s="62"/>
      <c r="BH105" s="16"/>
      <c r="BI105" s="24"/>
      <c r="BJ105" s="24"/>
      <c r="BK105" s="24"/>
      <c r="BL105" s="24"/>
      <c r="BM105" s="24"/>
      <c r="BN105" s="24"/>
      <c r="BO105" s="24"/>
      <c r="BP105" s="24"/>
      <c r="BQ105" s="24"/>
      <c r="BR105" s="24"/>
      <c r="BS105" s="24"/>
      <c r="BT105" s="24"/>
      <c r="BU105" s="24"/>
      <c r="BV105" s="24"/>
      <c r="BW105" s="24"/>
      <c r="BX105" s="24"/>
      <c r="BY105" s="24"/>
      <c r="BZ105" s="3"/>
    </row>
    <row r="106" spans="1:78" ht="5.25" customHeight="1">
      <c r="A106" s="17"/>
      <c r="B106" s="17"/>
      <c r="C106" s="17"/>
      <c r="D106" s="17"/>
      <c r="E106" s="17"/>
      <c r="F106" s="17"/>
      <c r="G106" s="17"/>
      <c r="H106" s="17"/>
      <c r="I106" s="17"/>
      <c r="J106" s="17"/>
      <c r="K106" s="17"/>
      <c r="L106" s="62"/>
      <c r="M106" s="62"/>
      <c r="N106" s="62"/>
      <c r="O106" s="62"/>
      <c r="P106" s="62"/>
      <c r="Q106" s="121"/>
      <c r="R106" s="62"/>
      <c r="S106" s="62"/>
      <c r="T106" s="62"/>
      <c r="U106" s="62"/>
      <c r="V106" s="62"/>
      <c r="W106" s="62"/>
      <c r="X106" s="16"/>
      <c r="Y106" s="16"/>
      <c r="Z106" s="16"/>
      <c r="AA106" s="16"/>
      <c r="AB106" s="16"/>
      <c r="AC106" s="16"/>
      <c r="AD106" s="16"/>
      <c r="AE106" s="16"/>
      <c r="AF106" s="16"/>
      <c r="AG106" s="16"/>
      <c r="AH106" s="16"/>
      <c r="AI106" s="16"/>
      <c r="AJ106" s="16"/>
      <c r="AK106" s="16"/>
      <c r="AL106" s="16"/>
      <c r="AM106" s="16"/>
      <c r="AN106" s="16"/>
      <c r="AO106" s="62"/>
      <c r="AP106" s="62"/>
      <c r="AQ106" s="62"/>
      <c r="AR106" s="62"/>
      <c r="AS106" s="62"/>
      <c r="AT106" s="62"/>
      <c r="AU106" s="62"/>
      <c r="AV106" s="62"/>
      <c r="AW106" s="62"/>
      <c r="AX106" s="62"/>
      <c r="AY106" s="62"/>
      <c r="AZ106" s="16"/>
      <c r="BA106" s="62"/>
      <c r="BB106" s="62"/>
      <c r="BC106" s="62"/>
      <c r="BD106" s="62"/>
      <c r="BE106" s="62"/>
      <c r="BF106" s="62"/>
      <c r="BG106" s="62"/>
      <c r="BH106" s="16"/>
      <c r="BI106" s="24"/>
      <c r="BJ106" s="24"/>
      <c r="BK106" s="24"/>
      <c r="BL106" s="24"/>
      <c r="BM106" s="24"/>
      <c r="BN106" s="24"/>
      <c r="BO106" s="24"/>
      <c r="BP106" s="24"/>
      <c r="BQ106" s="24"/>
      <c r="BR106" s="24"/>
      <c r="BS106" s="24"/>
      <c r="BT106" s="24"/>
      <c r="BU106" s="24"/>
      <c r="BV106" s="24"/>
      <c r="BW106" s="24"/>
      <c r="BX106" s="24"/>
      <c r="BY106" s="24"/>
      <c r="BZ106" s="3"/>
    </row>
    <row r="107" spans="1:78" ht="6" customHeight="1">
      <c r="A107" s="17"/>
      <c r="B107" s="17"/>
      <c r="C107" s="17"/>
      <c r="D107" s="17"/>
      <c r="E107" s="17"/>
      <c r="F107" s="17"/>
      <c r="G107" s="17"/>
      <c r="H107" s="17"/>
      <c r="I107" s="17"/>
      <c r="J107" s="17"/>
      <c r="K107" s="17"/>
      <c r="L107" s="62"/>
      <c r="M107" s="62"/>
      <c r="N107" s="62"/>
      <c r="O107" s="62"/>
      <c r="P107" s="62"/>
      <c r="Q107" s="121"/>
      <c r="R107" s="62"/>
      <c r="S107" s="62"/>
      <c r="T107" s="62"/>
      <c r="U107" s="62"/>
      <c r="V107" s="62"/>
      <c r="W107" s="62"/>
      <c r="X107" s="16"/>
      <c r="Y107" s="16"/>
      <c r="Z107" s="16"/>
      <c r="AA107" s="16"/>
      <c r="AB107" s="16"/>
      <c r="AC107" s="16"/>
      <c r="AD107" s="16"/>
      <c r="AE107" s="16"/>
      <c r="AF107" s="16"/>
      <c r="AG107" s="16"/>
      <c r="AH107" s="16"/>
      <c r="AI107" s="16"/>
      <c r="AJ107" s="16"/>
      <c r="AK107" s="16"/>
      <c r="AL107" s="16"/>
      <c r="AM107" s="16"/>
      <c r="AN107" s="16"/>
      <c r="AO107" s="62"/>
      <c r="AP107" s="62"/>
      <c r="AQ107" s="62"/>
      <c r="AR107" s="62"/>
      <c r="AS107" s="62"/>
      <c r="AT107" s="62"/>
      <c r="AU107" s="62"/>
      <c r="AV107" s="62"/>
      <c r="AW107" s="62"/>
      <c r="AX107" s="62"/>
      <c r="AY107" s="62"/>
      <c r="AZ107" s="16"/>
      <c r="BA107" s="62"/>
      <c r="BB107" s="62"/>
      <c r="BC107" s="62"/>
      <c r="BD107" s="62"/>
      <c r="BE107" s="62"/>
      <c r="BF107" s="62"/>
      <c r="BG107" s="62"/>
      <c r="BH107" s="16"/>
      <c r="BI107" s="24"/>
      <c r="BJ107" s="24"/>
      <c r="BK107" s="24"/>
      <c r="BL107" s="24"/>
      <c r="BM107" s="24"/>
      <c r="BN107" s="24"/>
      <c r="BO107" s="24"/>
      <c r="BP107" s="24"/>
      <c r="BQ107" s="24"/>
      <c r="BR107" s="24"/>
      <c r="BS107" s="24"/>
      <c r="BT107" s="24"/>
      <c r="BU107" s="24"/>
      <c r="BV107" s="24"/>
      <c r="BW107" s="24"/>
      <c r="BX107" s="24"/>
      <c r="BY107" s="24"/>
      <c r="BZ107" s="3"/>
    </row>
    <row r="108" spans="1:78" ht="3"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
    </row>
    <row r="109" spans="1:78" ht="3"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
    </row>
    <row r="110" spans="1:78" ht="3"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
    </row>
    <row r="111" spans="1:78" ht="3"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
    </row>
    <row r="112" spans="1:78" ht="3"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
    </row>
    <row r="113" spans="1:78" ht="3"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
    </row>
    <row r="114" spans="1:78" ht="3"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
    </row>
    <row r="115" spans="1:78" ht="3"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251"/>
    </row>
    <row r="116" spans="1:78" ht="3"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251"/>
    </row>
    <row r="117" spans="1:78" ht="3"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249"/>
    </row>
    <row r="118" spans="1:78" ht="6"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3"/>
    </row>
    <row r="119" spans="1:78" ht="6"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3"/>
    </row>
    <row r="120" spans="1:78" ht="6"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3"/>
    </row>
    <row r="121" spans="1:78" ht="5.2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3"/>
    </row>
    <row r="122" spans="1:78" ht="5.2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3"/>
    </row>
    <row r="123" spans="1:78" ht="5.2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3"/>
    </row>
    <row r="124" spans="1:78" ht="3" customHeight="1">
      <c r="A124" s="34"/>
      <c r="B124" s="34"/>
      <c r="C124" s="34"/>
      <c r="D124" s="34"/>
      <c r="E124" s="34"/>
      <c r="F124" s="34"/>
      <c r="G124" s="34"/>
      <c r="H124" s="60"/>
      <c r="I124" s="60"/>
      <c r="J124" s="60"/>
      <c r="K124" s="60"/>
      <c r="L124" s="60"/>
      <c r="M124" s="60"/>
      <c r="N124" s="60"/>
      <c r="O124" s="60"/>
      <c r="P124" s="60"/>
      <c r="Q124" s="60"/>
      <c r="R124" s="60"/>
      <c r="S124" s="60"/>
      <c r="T124" s="60"/>
      <c r="U124" s="60"/>
      <c r="V124" s="60"/>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3"/>
    </row>
    <row r="125" spans="1:78" ht="3" customHeight="1">
      <c r="A125" s="34"/>
      <c r="B125" s="34"/>
      <c r="C125" s="34"/>
      <c r="D125" s="34"/>
      <c r="E125" s="34"/>
      <c r="F125" s="34"/>
      <c r="G125" s="34"/>
      <c r="H125" s="60"/>
      <c r="I125" s="60"/>
      <c r="J125" s="60"/>
      <c r="K125" s="60"/>
      <c r="L125" s="60"/>
      <c r="M125" s="60"/>
      <c r="N125" s="60"/>
      <c r="O125" s="60"/>
      <c r="P125" s="60"/>
      <c r="Q125" s="60"/>
      <c r="R125" s="60"/>
      <c r="S125" s="60"/>
      <c r="T125" s="60"/>
      <c r="U125" s="60"/>
      <c r="V125" s="60"/>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3"/>
    </row>
    <row r="126" spans="1:78" ht="3" customHeight="1">
      <c r="A126" s="34"/>
      <c r="B126" s="34"/>
      <c r="C126" s="34"/>
      <c r="D126" s="34"/>
      <c r="E126" s="34"/>
      <c r="F126" s="34"/>
      <c r="G126" s="34"/>
      <c r="H126" s="60"/>
      <c r="I126" s="60"/>
      <c r="J126" s="60"/>
      <c r="K126" s="60"/>
      <c r="L126" s="60"/>
      <c r="M126" s="60"/>
      <c r="N126" s="60"/>
      <c r="O126" s="60"/>
      <c r="P126" s="60"/>
      <c r="Q126" s="60"/>
      <c r="R126" s="60"/>
      <c r="S126" s="60"/>
      <c r="T126" s="60"/>
      <c r="U126" s="60"/>
      <c r="V126" s="60"/>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3"/>
    </row>
    <row r="127" spans="1:78" ht="3" customHeight="1">
      <c r="A127" s="34"/>
      <c r="B127" s="34"/>
      <c r="C127" s="34"/>
      <c r="D127" s="34"/>
      <c r="E127" s="34"/>
      <c r="F127" s="34"/>
      <c r="G127" s="34"/>
      <c r="H127" s="60"/>
      <c r="I127" s="60"/>
      <c r="J127" s="60"/>
      <c r="K127" s="60"/>
      <c r="L127" s="60"/>
      <c r="M127" s="60"/>
      <c r="N127" s="60"/>
      <c r="O127" s="60"/>
      <c r="P127" s="60"/>
      <c r="Q127" s="60"/>
      <c r="R127" s="60"/>
      <c r="S127" s="60"/>
      <c r="T127" s="60"/>
      <c r="U127" s="60"/>
      <c r="V127" s="60"/>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3"/>
    </row>
    <row r="128" spans="1:78" ht="3" customHeight="1">
      <c r="A128" s="34"/>
      <c r="B128" s="34"/>
      <c r="C128" s="34"/>
      <c r="D128" s="34"/>
      <c r="E128" s="34"/>
      <c r="F128" s="34"/>
      <c r="G128" s="34"/>
      <c r="H128" s="60"/>
      <c r="I128" s="60"/>
      <c r="J128" s="60"/>
      <c r="K128" s="60"/>
      <c r="L128" s="60"/>
      <c r="M128" s="60"/>
      <c r="N128" s="60"/>
      <c r="O128" s="60"/>
      <c r="P128" s="60"/>
      <c r="Q128" s="60"/>
      <c r="R128" s="60"/>
      <c r="S128" s="60"/>
      <c r="T128" s="60"/>
      <c r="U128" s="60"/>
      <c r="V128" s="60"/>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3"/>
    </row>
    <row r="129" spans="1:86" ht="3" customHeight="1">
      <c r="A129" s="34"/>
      <c r="B129" s="34"/>
      <c r="C129" s="34"/>
      <c r="D129" s="34"/>
      <c r="E129" s="34"/>
      <c r="F129" s="34"/>
      <c r="G129" s="34"/>
      <c r="H129" s="60"/>
      <c r="I129" s="60"/>
      <c r="J129" s="60"/>
      <c r="K129" s="60"/>
      <c r="L129" s="60"/>
      <c r="M129" s="60"/>
      <c r="N129" s="60"/>
      <c r="O129" s="60"/>
      <c r="P129" s="60"/>
      <c r="Q129" s="60"/>
      <c r="R129" s="60"/>
      <c r="S129" s="60"/>
      <c r="T129" s="60"/>
      <c r="U129" s="60"/>
      <c r="V129" s="60"/>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3"/>
    </row>
    <row r="130" spans="1:86" ht="4.5" customHeight="1">
      <c r="A130" s="35"/>
      <c r="B130" s="35"/>
      <c r="C130" s="35"/>
      <c r="D130" s="58"/>
      <c r="E130" s="58"/>
      <c r="F130" s="58"/>
      <c r="G130" s="58"/>
      <c r="H130" s="35"/>
      <c r="I130" s="35"/>
      <c r="J130" s="35"/>
      <c r="K130" s="58"/>
      <c r="L130" s="58"/>
      <c r="M130" s="58"/>
      <c r="N130" s="58"/>
      <c r="O130" s="119"/>
      <c r="P130" s="119"/>
      <c r="Q130" s="119"/>
      <c r="R130" s="119"/>
      <c r="S130" s="126"/>
      <c r="T130" s="126"/>
      <c r="U130" s="126"/>
      <c r="V130" s="119"/>
      <c r="W130" s="119"/>
      <c r="X130" s="126"/>
      <c r="Y130" s="126"/>
      <c r="Z130" s="126"/>
      <c r="AA130" s="126"/>
      <c r="AB130" s="16"/>
      <c r="AC130" s="119"/>
      <c r="AD130" s="142"/>
      <c r="AE130" s="152"/>
      <c r="AF130" s="152"/>
      <c r="AG130" s="152"/>
      <c r="AH130" s="152"/>
      <c r="AI130" s="152"/>
      <c r="AJ130" s="142"/>
      <c r="AK130" s="142"/>
      <c r="AL130" s="13"/>
      <c r="AM130" s="13"/>
      <c r="AN130" s="13"/>
      <c r="AO130" s="13"/>
      <c r="AP130" s="13"/>
      <c r="AQ130" s="119"/>
      <c r="AR130" s="119"/>
      <c r="AS130" s="142"/>
      <c r="AT130" s="142"/>
      <c r="AU130" s="142"/>
      <c r="AV130" s="142"/>
      <c r="AW130" s="142"/>
      <c r="AX130" s="142"/>
      <c r="AY130" s="142"/>
      <c r="AZ130" s="142"/>
      <c r="BA130" s="142"/>
      <c r="BB130" s="142"/>
      <c r="BC130" s="142"/>
      <c r="BD130" s="142"/>
      <c r="BE130" s="142"/>
      <c r="BF130" s="142"/>
      <c r="BG130" s="142"/>
      <c r="BH130" s="142"/>
      <c r="BI130" s="13"/>
      <c r="BJ130" s="13"/>
      <c r="BK130" s="13"/>
      <c r="BL130" s="13"/>
      <c r="BM130" s="13"/>
      <c r="BN130" s="13"/>
      <c r="BO130" s="13"/>
      <c r="BP130" s="13"/>
      <c r="BQ130" s="13"/>
      <c r="BR130" s="13"/>
      <c r="BS130" s="13"/>
      <c r="BT130" s="13"/>
      <c r="BU130" s="13"/>
      <c r="BV130" s="13"/>
      <c r="BW130" s="13"/>
      <c r="BX130" s="13"/>
      <c r="BY130" s="13"/>
      <c r="BZ130" s="120"/>
    </row>
    <row r="131" spans="1:86" ht="6.75" customHeight="1">
      <c r="A131" s="16"/>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229"/>
    </row>
    <row r="132" spans="1:86" ht="6.75" customHeight="1">
      <c r="A132" s="16"/>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c r="AD132" s="54"/>
      <c r="AE132" s="54"/>
      <c r="AF132" s="54"/>
      <c r="AG132" s="54"/>
      <c r="AH132" s="54"/>
      <c r="AI132" s="54"/>
      <c r="AJ132" s="54"/>
      <c r="AK132" s="54"/>
      <c r="AL132" s="16"/>
      <c r="AM132" s="16"/>
      <c r="AN132" s="16"/>
      <c r="AO132" s="16"/>
      <c r="AP132" s="16"/>
      <c r="AQ132" s="16"/>
      <c r="AR132" s="16"/>
      <c r="AS132" s="190"/>
      <c r="AT132" s="190"/>
      <c r="AU132" s="190"/>
      <c r="AV132" s="190"/>
      <c r="AW132" s="190"/>
      <c r="AX132" s="190"/>
      <c r="AY132" s="190"/>
      <c r="AZ132" s="190"/>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90"/>
      <c r="BZ132" s="3"/>
    </row>
    <row r="133" spans="1:86" ht="6" customHeight="1">
      <c r="A133" s="16"/>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55"/>
      <c r="AK133" s="55"/>
      <c r="AL133" s="55"/>
      <c r="AM133" s="16"/>
      <c r="AN133" s="16"/>
      <c r="AO133" s="16"/>
      <c r="AP133" s="16"/>
      <c r="AQ133" s="16"/>
      <c r="AR133" s="16"/>
      <c r="AS133" s="190"/>
      <c r="AT133" s="190"/>
      <c r="AU133" s="190"/>
      <c r="AV133" s="190"/>
      <c r="AW133" s="190"/>
      <c r="AX133" s="190"/>
      <c r="AY133" s="190"/>
      <c r="AZ133" s="190"/>
      <c r="BA133" s="16"/>
      <c r="BB133" s="214"/>
      <c r="BC133" s="214"/>
      <c r="BD133" s="214"/>
      <c r="BE133" s="214"/>
      <c r="BF133" s="214"/>
      <c r="BG133" s="214"/>
      <c r="BH133" s="214"/>
      <c r="BI133" s="214"/>
      <c r="BJ133" s="214"/>
      <c r="BK133" s="214"/>
      <c r="BL133" s="214"/>
      <c r="BM133" s="214"/>
      <c r="BN133" s="214"/>
      <c r="BO133" s="214"/>
      <c r="BP133" s="214"/>
      <c r="BQ133" s="214"/>
      <c r="BR133" s="214"/>
      <c r="BS133" s="214"/>
      <c r="BT133" s="214"/>
      <c r="BU133" s="214"/>
      <c r="BV133" s="214"/>
      <c r="BW133" s="214"/>
      <c r="BX133" s="214"/>
      <c r="BY133" s="214"/>
      <c r="BZ133" s="3"/>
    </row>
    <row r="134" spans="1:86" ht="6" customHeight="1">
      <c r="A134" s="16"/>
      <c r="B134" s="55"/>
      <c r="C134" s="55"/>
      <c r="D134" s="55"/>
      <c r="E134" s="55"/>
      <c r="F134" s="5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5"/>
      <c r="AJ134" s="55"/>
      <c r="AK134" s="55"/>
      <c r="AL134" s="55"/>
      <c r="AM134" s="16"/>
      <c r="AN134" s="16"/>
      <c r="AO134" s="16"/>
      <c r="AP134" s="16"/>
      <c r="AQ134" s="16"/>
      <c r="AR134" s="16"/>
      <c r="AS134" s="190"/>
      <c r="AT134" s="190"/>
      <c r="AU134" s="190"/>
      <c r="AV134" s="190"/>
      <c r="AW134" s="190"/>
      <c r="AX134" s="190"/>
      <c r="AY134" s="190"/>
      <c r="AZ134" s="190"/>
      <c r="BA134" s="16"/>
      <c r="BB134" s="214"/>
      <c r="BC134" s="214"/>
      <c r="BD134" s="214"/>
      <c r="BE134" s="214"/>
      <c r="BF134" s="214"/>
      <c r="BG134" s="214"/>
      <c r="BH134" s="214"/>
      <c r="BI134" s="214"/>
      <c r="BJ134" s="214"/>
      <c r="BK134" s="214"/>
      <c r="BL134" s="214"/>
      <c r="BM134" s="214"/>
      <c r="BN134" s="214"/>
      <c r="BO134" s="214"/>
      <c r="BP134" s="214"/>
      <c r="BQ134" s="214"/>
      <c r="BR134" s="214"/>
      <c r="BS134" s="214"/>
      <c r="BT134" s="214"/>
      <c r="BU134" s="214"/>
      <c r="BV134" s="214"/>
      <c r="BW134" s="214"/>
      <c r="BX134" s="214"/>
      <c r="BY134" s="214"/>
      <c r="BZ134" s="3"/>
    </row>
    <row r="135" spans="1:86" ht="6" customHeight="1">
      <c r="A135" s="16"/>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5"/>
      <c r="AD135" s="55"/>
      <c r="AE135" s="55"/>
      <c r="AF135" s="55"/>
      <c r="AG135" s="55"/>
      <c r="AH135" s="55"/>
      <c r="AI135" s="55"/>
      <c r="AJ135" s="55"/>
      <c r="AK135" s="55"/>
      <c r="AL135" s="55"/>
      <c r="AM135" s="16"/>
      <c r="AN135" s="16"/>
      <c r="AO135" s="16"/>
      <c r="AP135" s="16"/>
      <c r="AQ135" s="16"/>
      <c r="AR135" s="16"/>
      <c r="AS135" s="16"/>
      <c r="AT135" s="16"/>
      <c r="AU135" s="16"/>
      <c r="AV135" s="16"/>
      <c r="AW135" s="16"/>
      <c r="AX135" s="16"/>
      <c r="AY135" s="16"/>
      <c r="AZ135" s="16"/>
      <c r="BA135" s="16"/>
      <c r="BB135" s="215"/>
      <c r="BC135" s="215"/>
      <c r="BD135" s="215"/>
      <c r="BE135" s="215"/>
      <c r="BF135" s="215"/>
      <c r="BG135" s="215"/>
      <c r="BH135" s="215"/>
      <c r="BI135" s="215"/>
      <c r="BJ135" s="215"/>
      <c r="BK135" s="215"/>
      <c r="BL135" s="215"/>
      <c r="BM135" s="215"/>
      <c r="BN135" s="215"/>
      <c r="BO135" s="215"/>
      <c r="BP135" s="215"/>
      <c r="BQ135" s="215"/>
      <c r="BR135" s="215"/>
      <c r="BS135" s="215"/>
      <c r="BT135" s="215"/>
      <c r="BU135" s="215"/>
      <c r="BV135" s="215"/>
      <c r="BW135" s="215"/>
      <c r="BX135" s="215"/>
      <c r="BY135" s="215"/>
      <c r="BZ135" s="3"/>
    </row>
    <row r="136" spans="1:86" ht="6.75" customHeight="1">
      <c r="A136" s="16"/>
      <c r="B136" s="56"/>
      <c r="C136" s="56"/>
      <c r="D136" s="56"/>
      <c r="E136" s="56"/>
      <c r="F136" s="56"/>
      <c r="G136" s="56"/>
      <c r="H136" s="56"/>
      <c r="I136" s="56"/>
      <c r="J136" s="56"/>
      <c r="K136" s="56"/>
      <c r="L136" s="56"/>
      <c r="M136" s="56"/>
      <c r="N136" s="56"/>
      <c r="O136" s="56"/>
      <c r="P136" s="56"/>
      <c r="Q136" s="56"/>
      <c r="R136" s="56"/>
      <c r="S136" s="56"/>
      <c r="T136" s="56"/>
      <c r="U136" s="56"/>
      <c r="V136" s="5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215"/>
      <c r="BC136" s="215"/>
      <c r="BD136" s="215"/>
      <c r="BE136" s="215"/>
      <c r="BF136" s="215"/>
      <c r="BG136" s="215"/>
      <c r="BH136" s="215"/>
      <c r="BI136" s="215"/>
      <c r="BJ136" s="215"/>
      <c r="BK136" s="215"/>
      <c r="BL136" s="215"/>
      <c r="BM136" s="215"/>
      <c r="BN136" s="215"/>
      <c r="BO136" s="215"/>
      <c r="BP136" s="215"/>
      <c r="BQ136" s="215"/>
      <c r="BR136" s="215"/>
      <c r="BS136" s="215"/>
      <c r="BT136" s="215"/>
      <c r="BU136" s="215"/>
      <c r="BV136" s="215"/>
      <c r="BW136" s="215"/>
      <c r="BX136" s="215"/>
      <c r="BY136" s="215"/>
      <c r="BZ136" s="3"/>
    </row>
    <row r="137" spans="1:86" ht="6.75" customHeight="1">
      <c r="A137" s="16"/>
      <c r="B137" s="56"/>
      <c r="C137" s="56"/>
      <c r="D137" s="56"/>
      <c r="E137" s="56"/>
      <c r="F137" s="56"/>
      <c r="G137" s="56"/>
      <c r="H137" s="56"/>
      <c r="I137" s="56"/>
      <c r="J137" s="56"/>
      <c r="K137" s="56"/>
      <c r="L137" s="56"/>
      <c r="M137" s="56"/>
      <c r="N137" s="56"/>
      <c r="O137" s="56"/>
      <c r="P137" s="56"/>
      <c r="Q137" s="56"/>
      <c r="R137" s="56"/>
      <c r="S137" s="56"/>
      <c r="T137" s="56"/>
      <c r="U137" s="56"/>
      <c r="V137" s="5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215"/>
      <c r="BC137" s="215"/>
      <c r="BD137" s="215"/>
      <c r="BE137" s="215"/>
      <c r="BF137" s="215"/>
      <c r="BG137" s="215"/>
      <c r="BH137" s="215"/>
      <c r="BI137" s="215"/>
      <c r="BJ137" s="215"/>
      <c r="BK137" s="215"/>
      <c r="BL137" s="215"/>
      <c r="BM137" s="215"/>
      <c r="BN137" s="215"/>
      <c r="BO137" s="215"/>
      <c r="BP137" s="215"/>
      <c r="BQ137" s="215"/>
      <c r="BR137" s="215"/>
      <c r="BS137" s="215"/>
      <c r="BT137" s="215"/>
      <c r="BU137" s="215"/>
      <c r="BV137" s="215"/>
      <c r="BW137" s="215"/>
      <c r="BX137" s="215"/>
      <c r="BY137" s="215"/>
      <c r="BZ137" s="3"/>
    </row>
    <row r="138" spans="1:86" ht="6" customHeight="1">
      <c r="A138" s="16"/>
      <c r="B138" s="55"/>
      <c r="C138" s="55"/>
      <c r="D138" s="55"/>
      <c r="E138" s="55"/>
      <c r="F138" s="55"/>
      <c r="G138" s="55"/>
      <c r="H138" s="55"/>
      <c r="I138" s="55"/>
      <c r="J138" s="55"/>
      <c r="K138" s="55"/>
      <c r="L138" s="55"/>
      <c r="M138" s="55"/>
      <c r="N138" s="55"/>
      <c r="O138" s="55"/>
      <c r="P138" s="55"/>
      <c r="Q138" s="55"/>
      <c r="R138" s="55"/>
      <c r="S138" s="55"/>
      <c r="T138" s="55"/>
      <c r="U138" s="55"/>
      <c r="V138" s="55"/>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215"/>
      <c r="BC138" s="215"/>
      <c r="BD138" s="215"/>
      <c r="BE138" s="215"/>
      <c r="BF138" s="215"/>
      <c r="BG138" s="215"/>
      <c r="BH138" s="215"/>
      <c r="BI138" s="215"/>
      <c r="BJ138" s="215"/>
      <c r="BK138" s="215"/>
      <c r="BL138" s="215"/>
      <c r="BM138" s="215"/>
      <c r="BN138" s="215"/>
      <c r="BO138" s="215"/>
      <c r="BP138" s="215"/>
      <c r="BQ138" s="215"/>
      <c r="BR138" s="215"/>
      <c r="BS138" s="215"/>
      <c r="BT138" s="215"/>
      <c r="BU138" s="215"/>
      <c r="BV138" s="215"/>
      <c r="BW138" s="215"/>
      <c r="BX138" s="215"/>
      <c r="BY138" s="215"/>
      <c r="BZ138" s="3"/>
    </row>
    <row r="139" spans="1:86" s="2" customFormat="1" ht="6" customHeight="1">
      <c r="A139" s="16"/>
      <c r="B139" s="55"/>
      <c r="C139" s="55"/>
      <c r="D139" s="55"/>
      <c r="E139" s="55"/>
      <c r="F139" s="55"/>
      <c r="G139" s="55"/>
      <c r="H139" s="55"/>
      <c r="I139" s="55"/>
      <c r="J139" s="55"/>
      <c r="K139" s="55"/>
      <c r="L139" s="55"/>
      <c r="M139" s="55"/>
      <c r="N139" s="55"/>
      <c r="O139" s="55"/>
      <c r="P139" s="55"/>
      <c r="Q139" s="55"/>
      <c r="R139" s="55"/>
      <c r="S139" s="55"/>
      <c r="T139" s="55"/>
      <c r="U139" s="55"/>
      <c r="V139" s="55"/>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221"/>
      <c r="BF139" s="221"/>
      <c r="BG139" s="221"/>
      <c r="BH139" s="221"/>
      <c r="BI139" s="221"/>
      <c r="BJ139" s="221"/>
      <c r="BK139" s="221"/>
      <c r="BL139" s="221"/>
      <c r="BM139" s="221"/>
      <c r="BN139" s="221"/>
      <c r="BO139" s="221"/>
      <c r="BP139" s="221"/>
      <c r="BQ139" s="221"/>
      <c r="BR139" s="221"/>
      <c r="BS139" s="221"/>
      <c r="BT139" s="221"/>
      <c r="BU139" s="221"/>
      <c r="BV139" s="221"/>
      <c r="BW139" s="16"/>
      <c r="BX139" s="16"/>
      <c r="BY139" s="16"/>
      <c r="BZ139" s="229"/>
      <c r="CD139" s="2"/>
      <c r="CE139" s="2"/>
      <c r="CF139" s="2"/>
      <c r="CG139" s="2"/>
      <c r="CH139" s="2"/>
    </row>
    <row r="140" spans="1:86" ht="6" customHeight="1">
      <c r="A140" s="16"/>
      <c r="B140" s="55"/>
      <c r="C140" s="55"/>
      <c r="D140" s="55"/>
      <c r="E140" s="55"/>
      <c r="F140" s="55"/>
      <c r="G140" s="55"/>
      <c r="H140" s="55"/>
      <c r="I140" s="55"/>
      <c r="J140" s="55"/>
      <c r="K140" s="55"/>
      <c r="L140" s="55"/>
      <c r="M140" s="55"/>
      <c r="N140" s="55"/>
      <c r="O140" s="55"/>
      <c r="P140" s="55"/>
      <c r="Q140" s="55"/>
      <c r="R140" s="55"/>
      <c r="S140" s="55"/>
      <c r="T140" s="55"/>
      <c r="U140" s="55"/>
      <c r="V140" s="55"/>
      <c r="W140" s="16"/>
      <c r="X140" s="16"/>
      <c r="Y140" s="16"/>
      <c r="Z140" s="16"/>
      <c r="AA140" s="16"/>
      <c r="AB140" s="16"/>
      <c r="AC140" s="16"/>
      <c r="AD140" s="16"/>
      <c r="AE140" s="153"/>
      <c r="AF140" s="153"/>
      <c r="AG140" s="153"/>
      <c r="AH140" s="153"/>
      <c r="AI140" s="153"/>
      <c r="AJ140" s="153"/>
      <c r="AK140" s="153"/>
      <c r="AL140" s="153"/>
      <c r="AM140" s="153"/>
      <c r="AN140" s="153"/>
      <c r="AO140" s="153"/>
      <c r="AP140" s="153"/>
      <c r="AQ140" s="153"/>
      <c r="AR140" s="153"/>
      <c r="AS140" s="153"/>
      <c r="AT140" s="153"/>
      <c r="AU140" s="153"/>
      <c r="AV140" s="16"/>
      <c r="AW140" s="16"/>
      <c r="AX140" s="16"/>
      <c r="AY140" s="16"/>
      <c r="AZ140" s="16"/>
      <c r="BA140" s="16"/>
      <c r="BB140" s="16"/>
      <c r="BC140" s="16"/>
      <c r="BD140" s="16"/>
      <c r="BE140" s="222"/>
      <c r="BF140" s="222"/>
      <c r="BG140" s="222"/>
      <c r="BH140" s="222"/>
      <c r="BI140" s="222"/>
      <c r="BJ140" s="222"/>
      <c r="BK140" s="222"/>
      <c r="BL140" s="222"/>
      <c r="BM140" s="222"/>
      <c r="BN140" s="222"/>
      <c r="BO140" s="222"/>
      <c r="BP140" s="222"/>
      <c r="BQ140" s="222"/>
      <c r="BR140" s="222"/>
      <c r="BS140" s="222"/>
      <c r="BT140" s="222"/>
      <c r="BU140" s="222"/>
      <c r="BV140" s="222"/>
      <c r="BW140" s="16"/>
      <c r="BX140" s="16"/>
      <c r="BY140" s="16"/>
      <c r="BZ140" s="3"/>
    </row>
    <row r="141" spans="1:86" ht="9" customHeight="1">
      <c r="A141" s="16"/>
      <c r="B141" s="16"/>
      <c r="C141" s="16"/>
      <c r="D141" s="16"/>
      <c r="E141" s="16"/>
      <c r="F141" s="16"/>
      <c r="G141" s="16"/>
      <c r="H141" s="16"/>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1"/>
      <c r="AZ141" s="61"/>
      <c r="BA141" s="61"/>
      <c r="BB141" s="61"/>
      <c r="BC141" s="61"/>
      <c r="BD141" s="61"/>
      <c r="BE141" s="61"/>
      <c r="BF141" s="61"/>
      <c r="BG141" s="61"/>
      <c r="BH141" s="61"/>
      <c r="BI141" s="61"/>
      <c r="BJ141" s="61"/>
      <c r="BK141" s="61"/>
      <c r="BL141" s="61"/>
      <c r="BM141" s="61"/>
      <c r="BN141" s="61"/>
      <c r="BO141" s="61"/>
      <c r="BP141" s="61"/>
      <c r="BQ141" s="61"/>
      <c r="BR141" s="61"/>
      <c r="BS141" s="16"/>
      <c r="BT141" s="16"/>
      <c r="BU141" s="16"/>
      <c r="BV141" s="16"/>
      <c r="BW141" s="16"/>
      <c r="BX141" s="16"/>
      <c r="BY141" s="16"/>
      <c r="BZ141" s="3"/>
    </row>
    <row r="142" spans="1:86" ht="6" customHeight="1">
      <c r="A142" s="16"/>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3"/>
    </row>
    <row r="143" spans="1:86" ht="6" customHeight="1">
      <c r="A143" s="16"/>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3"/>
    </row>
    <row r="144" spans="1:86" ht="6" customHeight="1">
      <c r="A144" s="16"/>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3"/>
    </row>
    <row r="145" spans="1:78" ht="6.75" customHeight="1">
      <c r="A145" s="16"/>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3"/>
    </row>
    <row r="146" spans="1:78" ht="6.75" customHeight="1">
      <c r="A146" s="16"/>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3"/>
    </row>
    <row r="147" spans="1:78" ht="6.75" customHeight="1">
      <c r="A147" s="16"/>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3"/>
    </row>
    <row r="148" spans="1:78" ht="6.75" customHeight="1">
      <c r="A148" s="16"/>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3"/>
    </row>
    <row r="149" spans="1:78" ht="6.75" customHeight="1">
      <c r="A149" s="16"/>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3"/>
    </row>
    <row r="150" spans="1:78" ht="6.75" customHeight="1">
      <c r="A150" s="16"/>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3"/>
    </row>
    <row r="151" spans="1:78" ht="6.75" customHeight="1">
      <c r="A151" s="16"/>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3"/>
    </row>
    <row r="152" spans="1:78" s="2" customFormat="1" ht="5.2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229"/>
    </row>
    <row r="153" spans="1:78" s="2" customFormat="1" ht="5.2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229"/>
    </row>
  </sheetData>
  <sheetProtection sheet="1" objects="1" scenarios="1" selectLockedCells="1"/>
  <mergeCells count="127">
    <mergeCell ref="A40:M40"/>
    <mergeCell ref="N40:W40"/>
    <mergeCell ref="AQ61:BA61"/>
    <mergeCell ref="BB61:BY61"/>
    <mergeCell ref="A64:BY64"/>
    <mergeCell ref="AE140:AU140"/>
    <mergeCell ref="BE140:BV140"/>
    <mergeCell ref="I141:BR141"/>
    <mergeCell ref="A1:F3"/>
    <mergeCell ref="G2:BV5"/>
    <mergeCell ref="B6:BM8"/>
    <mergeCell ref="B9:BY14"/>
    <mergeCell ref="A16:P18"/>
    <mergeCell ref="AN16:AY18"/>
    <mergeCell ref="AZ16:BG18"/>
    <mergeCell ref="BH16:BI18"/>
    <mergeCell ref="BJ16:BO18"/>
    <mergeCell ref="BP16:BQ18"/>
    <mergeCell ref="BR16:BW18"/>
    <mergeCell ref="BX16:BY18"/>
    <mergeCell ref="A19:M20"/>
    <mergeCell ref="N19:AM20"/>
    <mergeCell ref="AZ19:BA20"/>
    <mergeCell ref="BB19:BF20"/>
    <mergeCell ref="BG19:BH20"/>
    <mergeCell ref="BI19:BR20"/>
    <mergeCell ref="A21:M26"/>
    <mergeCell ref="N21:AM26"/>
    <mergeCell ref="AZ21:BY26"/>
    <mergeCell ref="A27:M28"/>
    <mergeCell ref="N27:AM28"/>
    <mergeCell ref="AZ27:BE28"/>
    <mergeCell ref="BF27:BY28"/>
    <mergeCell ref="A29:M34"/>
    <mergeCell ref="N29:AM34"/>
    <mergeCell ref="AZ29:BE30"/>
    <mergeCell ref="BF29:BY30"/>
    <mergeCell ref="AZ31:BE32"/>
    <mergeCell ref="BF31:BY32"/>
    <mergeCell ref="AZ33:BE34"/>
    <mergeCell ref="BF33:BY34"/>
    <mergeCell ref="A37:P39"/>
    <mergeCell ref="A42:AL44"/>
    <mergeCell ref="AM42:CA44"/>
    <mergeCell ref="A45:M47"/>
    <mergeCell ref="N45:AE47"/>
    <mergeCell ref="AO45:BA47"/>
    <mergeCell ref="BB45:BS47"/>
    <mergeCell ref="A48:M50"/>
    <mergeCell ref="N48:AE50"/>
    <mergeCell ref="AO48:BA50"/>
    <mergeCell ref="BB48:BE50"/>
    <mergeCell ref="BF48:BG50"/>
    <mergeCell ref="BH48:BK50"/>
    <mergeCell ref="BL48:BM50"/>
    <mergeCell ref="BN48:BQ50"/>
    <mergeCell ref="BR48:BS50"/>
    <mergeCell ref="A51:M53"/>
    <mergeCell ref="N51:Q53"/>
    <mergeCell ref="R51:S53"/>
    <mergeCell ref="T51:W53"/>
    <mergeCell ref="X51:Y53"/>
    <mergeCell ref="Z51:AC53"/>
    <mergeCell ref="AD51:AE53"/>
    <mergeCell ref="A55:AE57"/>
    <mergeCell ref="A58:M60"/>
    <mergeCell ref="N58:AA60"/>
    <mergeCell ref="AB58:AH60"/>
    <mergeCell ref="AI58:AJ60"/>
    <mergeCell ref="AK58:AL60"/>
    <mergeCell ref="AM58:AN60"/>
    <mergeCell ref="AO58:AP60"/>
    <mergeCell ref="AQ58:BA60"/>
    <mergeCell ref="BB58:BM60"/>
    <mergeCell ref="BN58:BS60"/>
    <mergeCell ref="BT58:BU60"/>
    <mergeCell ref="BV58:BW60"/>
    <mergeCell ref="BX58:BY60"/>
    <mergeCell ref="A61:M63"/>
    <mergeCell ref="N61:O63"/>
    <mergeCell ref="P61:Q63"/>
    <mergeCell ref="R61:S63"/>
    <mergeCell ref="T61:U63"/>
    <mergeCell ref="V61:W63"/>
    <mergeCell ref="X61:Y63"/>
    <mergeCell ref="Z61:AA63"/>
    <mergeCell ref="AB61:AH63"/>
    <mergeCell ref="AI61:AP63"/>
    <mergeCell ref="AQ62:BA63"/>
    <mergeCell ref="BB62:BY63"/>
    <mergeCell ref="A67:AE69"/>
    <mergeCell ref="B131:AK132"/>
    <mergeCell ref="B133:C135"/>
    <mergeCell ref="D133:E135"/>
    <mergeCell ref="F133:G135"/>
    <mergeCell ref="H133:I135"/>
    <mergeCell ref="J133:K135"/>
    <mergeCell ref="L133:M135"/>
    <mergeCell ref="N133:O135"/>
    <mergeCell ref="P133:R135"/>
    <mergeCell ref="S133:T135"/>
    <mergeCell ref="U133:V135"/>
    <mergeCell ref="W133:X135"/>
    <mergeCell ref="Y133:Z135"/>
    <mergeCell ref="AA133:AB135"/>
    <mergeCell ref="AC133:AD135"/>
    <mergeCell ref="AE133:AF135"/>
    <mergeCell ref="AG133:AH135"/>
    <mergeCell ref="AI133:AJ135"/>
    <mergeCell ref="AK133:AL135"/>
    <mergeCell ref="BB133:BM134"/>
    <mergeCell ref="BN133:BY134"/>
    <mergeCell ref="B136:V137"/>
    <mergeCell ref="B138:C140"/>
    <mergeCell ref="D138:E140"/>
    <mergeCell ref="F138:G140"/>
    <mergeCell ref="H138:I140"/>
    <mergeCell ref="J138:K140"/>
    <mergeCell ref="L138:M140"/>
    <mergeCell ref="N138:O140"/>
    <mergeCell ref="P138:R140"/>
    <mergeCell ref="S138:T140"/>
    <mergeCell ref="U138:V140"/>
    <mergeCell ref="AN19:AY26"/>
    <mergeCell ref="AN27:AY34"/>
    <mergeCell ref="A70:BY92"/>
    <mergeCell ref="B142:BY151"/>
  </mergeCells>
  <phoneticPr fontId="49"/>
  <dataValidations count="5">
    <dataValidation type="list" allowBlank="1" showDropDown="0" showInputMessage="1" showErrorMessage="1" sqref="AI61:AP63">
      <formula1>"普通,当座"</formula1>
    </dataValidation>
    <dataValidation type="list" allowBlank="1" showDropDown="0" showInputMessage="1" showErrorMessage="1" sqref="N48:AE50">
      <formula1>"実施済み,実施予定"</formula1>
    </dataValidation>
    <dataValidation type="list" allowBlank="1" showDropDown="0" showInputMessage="1" showErrorMessage="1" sqref="BB45:BS47">
      <formula1>"聴取済み,聴取予定"</formula1>
    </dataValidation>
    <dataValidation imeMode="fullKatakana" allowBlank="1" showDropDown="0" showInputMessage="1" showErrorMessage="1" sqref="N19:AM20 N27:AM28 BB61:BY61"/>
    <dataValidation imeMode="disabled" allowBlank="1" showDropDown="0" showInputMessage="1" showErrorMessage="1" sqref="AZ16:BG18 BJ16:BO18 BR16:BW18 BB19:BF20 BI19:BR20 BF29:BY34 N51:Q53 T51:W53 Z51:AC53 BB48:BE50 BH48:BK50 BN48:BQ50 AI58:AP60 BT58:BY60 N61:AA63"/>
  </dataValidations>
  <printOptions horizontalCentered="1"/>
  <pageMargins left="0.19685039370078741" right="0.19685039370078741" top="0.74803149606299213" bottom="0.74803149606299213" header="0.31496062992125984" footer="0.31496062992125984"/>
  <pageSetup paperSize="9" scale="95" fitToWidth="1" fitToHeight="1" orientation="portrait" usePrinterDefaults="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T60"/>
  <sheetViews>
    <sheetView view="pageBreakPreview" zoomScale="85" zoomScaleNormal="85" zoomScaleSheetLayoutView="85" workbookViewId="0">
      <selection activeCell="D5" sqref="D5"/>
    </sheetView>
  </sheetViews>
  <sheetFormatPr defaultColWidth="9" defaultRowHeight="18.75"/>
  <cols>
    <col min="1" max="1" width="5.5" style="1" customWidth="1"/>
    <col min="2" max="2" width="27.375" style="1" customWidth="1"/>
    <col min="3" max="8" width="10.75" style="1" customWidth="1"/>
    <col min="9" max="9" width="16.5" style="1" customWidth="1"/>
    <col min="10" max="10" width="9" style="1" hidden="1" customWidth="1"/>
    <col min="11" max="11" width="5.875" style="1" hidden="1" customWidth="1"/>
    <col min="12" max="12" width="9.625" style="1" hidden="1" customWidth="1"/>
    <col min="13" max="19" width="11.625" style="1" hidden="1" customWidth="1"/>
    <col min="20" max="20" width="11.625" style="1" customWidth="1"/>
    <col min="21" max="16384" width="9" style="1"/>
  </cols>
  <sheetData>
    <row r="1" spans="1:20" ht="34.5" customHeight="1">
      <c r="A1" s="252" t="s">
        <v>49</v>
      </c>
    </row>
    <row r="2" spans="1:20" ht="14.1" customHeight="1">
      <c r="A2" s="253">
        <v>1</v>
      </c>
      <c r="B2" s="131" t="s">
        <v>131</v>
      </c>
      <c r="C2" s="282" t="s">
        <v>14</v>
      </c>
      <c r="D2" s="304" t="s">
        <v>29</v>
      </c>
      <c r="E2" s="318" t="s">
        <v>31</v>
      </c>
      <c r="F2" s="330" t="s">
        <v>25</v>
      </c>
      <c r="G2" s="342" t="s">
        <v>28</v>
      </c>
      <c r="H2" s="354" t="s">
        <v>52</v>
      </c>
      <c r="I2" s="364"/>
      <c r="N2" s="1" t="s">
        <v>142</v>
      </c>
    </row>
    <row r="3" spans="1:20" ht="14.1" customHeight="1">
      <c r="A3" s="253"/>
      <c r="B3" s="135"/>
      <c r="C3" s="283"/>
      <c r="D3" s="305"/>
      <c r="E3" s="318"/>
      <c r="F3" s="331"/>
      <c r="G3" s="343"/>
      <c r="H3" s="133"/>
      <c r="I3" s="365" t="s">
        <v>34</v>
      </c>
      <c r="N3" s="429" t="s">
        <v>110</v>
      </c>
      <c r="O3" s="444" t="s">
        <v>112</v>
      </c>
      <c r="P3" s="444"/>
      <c r="Q3" s="473" t="s">
        <v>98</v>
      </c>
    </row>
    <row r="4" spans="1:20" ht="24.95" customHeight="1">
      <c r="A4" s="253"/>
      <c r="B4" s="264" t="s">
        <v>38</v>
      </c>
      <c r="C4" s="284"/>
      <c r="D4" s="306"/>
      <c r="E4" s="319"/>
      <c r="F4" s="332"/>
      <c r="G4" s="344"/>
      <c r="H4" s="355">
        <f>SUM(C4:G4)</f>
        <v>0</v>
      </c>
      <c r="I4" s="366">
        <f>H4-E4-G4</f>
        <v>0</v>
      </c>
      <c r="K4" s="375" t="s">
        <v>91</v>
      </c>
      <c r="L4" s="392"/>
      <c r="N4" s="430"/>
      <c r="O4" s="445" t="s">
        <v>74</v>
      </c>
      <c r="P4" s="458" t="s">
        <v>111</v>
      </c>
      <c r="Q4" s="474" t="s">
        <v>113</v>
      </c>
    </row>
    <row r="5" spans="1:20" ht="24.95" customHeight="1">
      <c r="A5" s="253"/>
      <c r="B5" s="265" t="s">
        <v>92</v>
      </c>
      <c r="C5" s="285"/>
      <c r="D5" s="307"/>
      <c r="E5" s="320"/>
      <c r="F5" s="333"/>
      <c r="G5" s="345"/>
      <c r="H5" s="356">
        <f>SUM(C5:G5)</f>
        <v>0</v>
      </c>
      <c r="I5" s="367">
        <f>H5-E5-G5</f>
        <v>0</v>
      </c>
      <c r="K5" s="376"/>
      <c r="L5" s="393"/>
      <c r="N5" s="431"/>
      <c r="O5" s="445"/>
      <c r="P5" s="458"/>
      <c r="Q5" s="474"/>
    </row>
    <row r="6" spans="1:20" ht="24.95" customHeight="1">
      <c r="A6" s="253"/>
      <c r="B6" s="266" t="str">
        <f>"③　再編前病床数＝"&amp;$K6&amp;" （※２）"</f>
        <v>③　再編前病床数＝② （※２）</v>
      </c>
      <c r="C6" s="286">
        <f>IF($K6="①",C4,C5)</f>
        <v>0</v>
      </c>
      <c r="D6" s="308">
        <f>IF($K6="①",D4,D5)</f>
        <v>0</v>
      </c>
      <c r="E6" s="321">
        <f>IF($K6="①",E4,E5)</f>
        <v>0</v>
      </c>
      <c r="F6" s="334">
        <f>IF($K6="①",F4,F5)</f>
        <v>0</v>
      </c>
      <c r="G6" s="346">
        <f>IF($K6="①",G4,G5)</f>
        <v>0</v>
      </c>
      <c r="H6" s="357">
        <f>SUM(C6:G6)</f>
        <v>0</v>
      </c>
      <c r="I6" s="334">
        <f>H6-E6-G6</f>
        <v>0</v>
      </c>
      <c r="K6" s="377" t="str">
        <f>IF(I4&lt;I5,"①","②")</f>
        <v>②</v>
      </c>
      <c r="L6" s="394"/>
      <c r="N6" s="432" t="b">
        <f>IF(OR(AND(O6,P6),Q6),TRUE)</f>
        <v>1</v>
      </c>
      <c r="O6" s="446" t="b">
        <f>IF(I6&lt;&gt;0,TRUE)</f>
        <v>0</v>
      </c>
      <c r="P6" s="459" t="b">
        <f>IF(I6&gt;I13,TRUE)</f>
        <v>0</v>
      </c>
      <c r="Q6" s="475" t="b">
        <f>IF(AND(H6=0,H13=0),TRUE)</f>
        <v>1</v>
      </c>
    </row>
    <row r="7" spans="1:20" ht="54" customHeight="1">
      <c r="A7" s="254" t="s">
        <v>114</v>
      </c>
      <c r="B7" s="255"/>
      <c r="C7" s="255"/>
      <c r="D7" s="255"/>
      <c r="E7" s="255"/>
      <c r="F7" s="255"/>
      <c r="G7" s="255"/>
      <c r="H7" s="255"/>
      <c r="I7" s="255"/>
    </row>
    <row r="8" spans="1:20" ht="19.5">
      <c r="A8" s="255" t="s">
        <v>0</v>
      </c>
      <c r="B8" s="255"/>
      <c r="C8" s="255"/>
      <c r="D8" s="255"/>
      <c r="E8" s="255"/>
      <c r="F8" s="255"/>
      <c r="G8" s="255"/>
      <c r="H8" s="255"/>
      <c r="I8" s="255"/>
      <c r="M8" s="1" t="s">
        <v>106</v>
      </c>
    </row>
    <row r="9" spans="1:20">
      <c r="A9" s="255" t="s">
        <v>7</v>
      </c>
      <c r="B9" s="255"/>
      <c r="C9" s="255"/>
      <c r="D9" s="255"/>
      <c r="E9" s="255"/>
      <c r="F9" s="255"/>
      <c r="G9" s="255"/>
      <c r="H9" s="255"/>
      <c r="I9" s="255"/>
      <c r="K9" s="378" t="s">
        <v>117</v>
      </c>
      <c r="L9" s="395"/>
      <c r="M9" s="413" t="s">
        <v>14</v>
      </c>
      <c r="N9" s="413" t="s">
        <v>29</v>
      </c>
      <c r="O9" s="413" t="s">
        <v>31</v>
      </c>
      <c r="P9" s="460" t="s">
        <v>25</v>
      </c>
      <c r="Q9" s="476" t="s">
        <v>16</v>
      </c>
      <c r="R9" s="489" t="s">
        <v>52</v>
      </c>
      <c r="S9" s="500"/>
    </row>
    <row r="10" spans="1:20" ht="14.1" customHeight="1">
      <c r="K10" s="379"/>
      <c r="L10" s="396"/>
      <c r="M10" s="414"/>
      <c r="N10" s="414"/>
      <c r="O10" s="414"/>
      <c r="P10" s="461"/>
      <c r="Q10" s="477"/>
      <c r="R10" s="489"/>
      <c r="S10" s="302" t="s">
        <v>73</v>
      </c>
    </row>
    <row r="11" spans="1:20" ht="12" customHeight="1">
      <c r="A11" s="253">
        <v>2</v>
      </c>
      <c r="B11" s="267" t="s">
        <v>140</v>
      </c>
      <c r="C11" s="282" t="s">
        <v>14</v>
      </c>
      <c r="D11" s="304" t="s">
        <v>29</v>
      </c>
      <c r="E11" s="318" t="s">
        <v>31</v>
      </c>
      <c r="F11" s="330" t="s">
        <v>25</v>
      </c>
      <c r="G11" s="343" t="s">
        <v>16</v>
      </c>
      <c r="H11" s="354" t="s">
        <v>52</v>
      </c>
      <c r="I11" s="364"/>
      <c r="K11" s="380"/>
      <c r="L11" s="397"/>
      <c r="M11" s="293">
        <f t="shared" ref="M11:S11" si="0">C13-C6</f>
        <v>0</v>
      </c>
      <c r="N11" s="293">
        <f t="shared" si="0"/>
        <v>0</v>
      </c>
      <c r="O11" s="293">
        <f t="shared" si="0"/>
        <v>0</v>
      </c>
      <c r="P11" s="462">
        <f t="shared" si="0"/>
        <v>0</v>
      </c>
      <c r="Q11" s="352">
        <f t="shared" si="0"/>
        <v>0</v>
      </c>
      <c r="R11" s="360">
        <f t="shared" si="0"/>
        <v>0</v>
      </c>
      <c r="S11" s="293">
        <f t="shared" si="0"/>
        <v>0</v>
      </c>
    </row>
    <row r="12" spans="1:20" ht="12" customHeight="1">
      <c r="A12" s="253"/>
      <c r="B12" s="267"/>
      <c r="C12" s="283"/>
      <c r="D12" s="305"/>
      <c r="E12" s="318"/>
      <c r="F12" s="331"/>
      <c r="G12" s="343"/>
      <c r="H12" s="133"/>
      <c r="I12" s="365" t="s">
        <v>53</v>
      </c>
      <c r="K12" s="381" t="s">
        <v>138</v>
      </c>
      <c r="L12" s="398" t="s">
        <v>32</v>
      </c>
      <c r="M12" s="415">
        <f>IF(M11&gt;0,M11*-1,0)</f>
        <v>0</v>
      </c>
      <c r="N12" s="415">
        <f>IF(N11&gt;0,N11*-1,0)</f>
        <v>0</v>
      </c>
      <c r="O12" s="415">
        <f>IF(O11&gt;0,O11*-1,0)</f>
        <v>0</v>
      </c>
      <c r="P12" s="463">
        <f>IF(P11&gt;0,P11*-1,0)</f>
        <v>0</v>
      </c>
      <c r="Q12" s="478"/>
      <c r="R12" s="490"/>
      <c r="S12" s="501">
        <f>IF(S11&gt;0,S11*-1,0)</f>
        <v>0</v>
      </c>
    </row>
    <row r="13" spans="1:20" ht="24.95" customHeight="1">
      <c r="A13" s="253"/>
      <c r="B13" s="267"/>
      <c r="C13" s="287"/>
      <c r="D13" s="309"/>
      <c r="E13" s="322"/>
      <c r="F13" s="335"/>
      <c r="G13" s="347">
        <v>0</v>
      </c>
      <c r="H13" s="358">
        <f>SUM(C13:G13)</f>
        <v>0</v>
      </c>
      <c r="I13" s="368">
        <f>H13-E13-G13</f>
        <v>0</v>
      </c>
      <c r="K13" s="382"/>
      <c r="L13" s="399" t="s">
        <v>59</v>
      </c>
      <c r="M13" s="416">
        <f>IF(M11&lt;0,M11*-1,0)</f>
        <v>0</v>
      </c>
      <c r="N13" s="416">
        <f>IF(N11&lt;0,N11*-1,0)</f>
        <v>0</v>
      </c>
      <c r="O13" s="416">
        <f>IF(O11&lt;0,O11*-1,0)</f>
        <v>0</v>
      </c>
      <c r="P13" s="464">
        <f>IF(P11&lt;0,P11*-1,0)</f>
        <v>0</v>
      </c>
      <c r="Q13" s="479"/>
      <c r="R13" s="491"/>
      <c r="S13" s="502">
        <f>IF(S11&lt;0,S11*-1,0)</f>
        <v>0</v>
      </c>
    </row>
    <row r="14" spans="1:20" ht="14.1" customHeight="1">
      <c r="I14" s="369" t="s">
        <v>12</v>
      </c>
      <c r="R14" s="248"/>
      <c r="S14" s="503"/>
      <c r="T14" s="1"/>
    </row>
    <row r="15" spans="1:20" s="1" customFormat="1" ht="12.6" customHeight="1">
      <c r="A15" s="256">
        <v>3</v>
      </c>
      <c r="B15" s="268" t="s">
        <v>153</v>
      </c>
      <c r="C15" s="288" t="s">
        <v>14</v>
      </c>
      <c r="D15" s="310" t="s">
        <v>29</v>
      </c>
      <c r="E15" s="323" t="s">
        <v>31</v>
      </c>
      <c r="F15" s="336" t="s">
        <v>25</v>
      </c>
      <c r="G15" s="348" t="s">
        <v>56</v>
      </c>
      <c r="H15" s="229"/>
      <c r="I15" s="229"/>
      <c r="K15" s="229" t="s">
        <v>148</v>
      </c>
      <c r="L15" s="248"/>
      <c r="M15" s="417"/>
      <c r="N15" s="417"/>
      <c r="O15" s="417"/>
      <c r="P15" s="417"/>
      <c r="Q15" s="248"/>
      <c r="R15" s="1"/>
      <c r="S15" s="1"/>
    </row>
    <row r="16" spans="1:20" s="1" customFormat="1" ht="12.6" customHeight="1">
      <c r="A16" s="257"/>
      <c r="B16" s="269"/>
      <c r="C16" s="289"/>
      <c r="D16" s="311"/>
      <c r="E16" s="324"/>
      <c r="F16" s="324"/>
      <c r="G16" s="349"/>
      <c r="H16" s="359"/>
      <c r="I16" s="359"/>
      <c r="K16" s="383" t="s">
        <v>149</v>
      </c>
      <c r="L16" s="400"/>
      <c r="M16" s="418" t="s">
        <v>14</v>
      </c>
      <c r="N16" s="418" t="s">
        <v>29</v>
      </c>
      <c r="O16" s="418" t="s">
        <v>31</v>
      </c>
      <c r="P16" s="465" t="s">
        <v>25</v>
      </c>
      <c r="Q16" s="248"/>
    </row>
    <row r="17" spans="1:20" s="1" customFormat="1" ht="24.95" customHeight="1">
      <c r="A17" s="257"/>
      <c r="B17" s="269"/>
      <c r="C17" s="290"/>
      <c r="D17" s="312"/>
      <c r="E17" s="325"/>
      <c r="F17" s="337"/>
      <c r="G17" s="350">
        <f>SUM(C17,D17,F17)</f>
        <v>0</v>
      </c>
      <c r="H17" s="229"/>
      <c r="I17" s="229"/>
      <c r="K17" s="384" t="s">
        <v>147</v>
      </c>
      <c r="L17" s="401"/>
      <c r="M17" s="419">
        <f>IF(C17&lt;0,C17,0)</f>
        <v>0</v>
      </c>
      <c r="N17" s="419">
        <f>IF(D17&lt;0,D17,0)</f>
        <v>0</v>
      </c>
      <c r="O17" s="419">
        <f>IF(E17&lt;0,E17,0)</f>
        <v>0</v>
      </c>
      <c r="P17" s="466">
        <f>IF(F17&lt;0,F17,0)</f>
        <v>0</v>
      </c>
      <c r="Q17" s="248"/>
      <c r="R17" s="248"/>
      <c r="S17" s="503"/>
    </row>
    <row r="18" spans="1:20" s="1" customFormat="1" ht="19.5">
      <c r="A18" s="258"/>
      <c r="B18" s="270" t="s">
        <v>154</v>
      </c>
      <c r="C18" s="291"/>
      <c r="D18" s="313"/>
      <c r="E18" s="326"/>
      <c r="F18" s="338"/>
      <c r="G18" s="351">
        <f>SUM(C18,D18,F18)</f>
        <v>0</v>
      </c>
      <c r="H18" s="229"/>
      <c r="I18" s="229"/>
      <c r="K18" s="385" t="s">
        <v>118</v>
      </c>
      <c r="L18" s="402"/>
      <c r="M18" s="420">
        <f>IF(C17&gt;0,C17,0)</f>
        <v>0</v>
      </c>
      <c r="N18" s="420">
        <f>IF(D17&gt;0,D17,0)</f>
        <v>0</v>
      </c>
      <c r="O18" s="420">
        <f>IF(E17&gt;0,E17,0)</f>
        <v>0</v>
      </c>
      <c r="P18" s="467">
        <f>IF(F17&gt;0,F17,0)</f>
        <v>0</v>
      </c>
      <c r="Q18" s="248"/>
      <c r="R18" s="1"/>
      <c r="S18" s="1"/>
    </row>
    <row r="19" spans="1:20" s="1" customFormat="1" ht="13.5" customHeight="1">
      <c r="A19" s="259" t="s">
        <v>155</v>
      </c>
      <c r="B19" s="259"/>
      <c r="C19" s="259"/>
      <c r="D19" s="259"/>
      <c r="E19" s="259"/>
      <c r="F19" s="259"/>
      <c r="G19" s="259"/>
      <c r="H19" s="259"/>
      <c r="I19" s="259"/>
      <c r="T19" s="1"/>
    </row>
    <row r="20" spans="1:20" s="1" customFormat="1" ht="38.25" customHeight="1">
      <c r="A20" s="259"/>
      <c r="B20" s="259"/>
      <c r="C20" s="259"/>
      <c r="D20" s="259"/>
      <c r="E20" s="259"/>
      <c r="F20" s="259"/>
      <c r="G20" s="259"/>
      <c r="H20" s="259"/>
      <c r="I20" s="259"/>
      <c r="T20" s="1"/>
    </row>
    <row r="21" spans="1:20" s="1" customFormat="1" ht="13.5" customHeight="1">
      <c r="A21" s="1"/>
      <c r="B21" s="1"/>
      <c r="C21" s="1"/>
      <c r="D21" s="1"/>
      <c r="E21" s="1"/>
      <c r="F21" s="1"/>
      <c r="G21" s="1"/>
      <c r="H21" s="1"/>
      <c r="I21" s="1"/>
      <c r="K21" s="386" t="s">
        <v>77</v>
      </c>
      <c r="L21" s="403"/>
      <c r="M21" s="421" t="s">
        <v>156</v>
      </c>
      <c r="N21" s="433" t="s">
        <v>159</v>
      </c>
      <c r="O21" s="447" t="s">
        <v>152</v>
      </c>
      <c r="P21" s="468" t="s">
        <v>47</v>
      </c>
      <c r="Q21" s="480"/>
      <c r="R21" s="455"/>
      <c r="S21" s="504"/>
      <c r="T21" s="1"/>
    </row>
    <row r="22" spans="1:20" s="1" customFormat="1" ht="24.95" customHeight="1">
      <c r="A22" s="253">
        <v>4</v>
      </c>
      <c r="B22" s="271" t="s">
        <v>23</v>
      </c>
      <c r="C22" s="292" t="s">
        <v>31</v>
      </c>
      <c r="D22" s="292" t="s">
        <v>58</v>
      </c>
      <c r="E22" s="292" t="s">
        <v>52</v>
      </c>
      <c r="F22" s="1"/>
      <c r="G22" s="1"/>
      <c r="H22" s="1"/>
      <c r="I22" s="1"/>
      <c r="K22" s="387"/>
      <c r="L22" s="404"/>
      <c r="M22" s="422" t="s">
        <v>79</v>
      </c>
      <c r="N22" s="434" t="s">
        <v>78</v>
      </c>
      <c r="O22" s="448" t="s">
        <v>81</v>
      </c>
      <c r="P22" s="469"/>
      <c r="Q22" s="481"/>
      <c r="R22" s="492" t="s">
        <v>82</v>
      </c>
      <c r="S22" s="505" t="s">
        <v>83</v>
      </c>
      <c r="T22" s="1"/>
    </row>
    <row r="23" spans="1:20" s="1" customFormat="1" ht="24.95" customHeight="1">
      <c r="A23" s="253"/>
      <c r="B23" s="271"/>
      <c r="C23" s="293">
        <f>IF(E6&lt;E13,P24,0)</f>
        <v>0</v>
      </c>
      <c r="D23" s="296"/>
      <c r="E23" s="293">
        <f>SUM(C23:D23)</f>
        <v>0</v>
      </c>
      <c r="F23" s="1"/>
      <c r="G23" s="1"/>
      <c r="H23" s="1"/>
      <c r="I23" s="1"/>
      <c r="K23" s="387"/>
      <c r="L23" s="404"/>
      <c r="M23" s="423" t="s">
        <v>150</v>
      </c>
      <c r="N23" s="435" t="s">
        <v>151</v>
      </c>
      <c r="O23" s="449" t="s">
        <v>89</v>
      </c>
      <c r="P23" s="469"/>
      <c r="Q23" s="481"/>
      <c r="R23" s="493" t="s">
        <v>84</v>
      </c>
      <c r="S23" s="506" t="s">
        <v>76</v>
      </c>
      <c r="T23" s="1"/>
    </row>
    <row r="24" spans="1:20" ht="13.5" customHeight="1">
      <c r="K24" s="388"/>
      <c r="L24" s="405"/>
      <c r="M24" s="424">
        <f>I6-I13</f>
        <v>0</v>
      </c>
      <c r="N24" s="436">
        <f>G17</f>
        <v>0</v>
      </c>
      <c r="O24" s="450">
        <f>IF(M24&gt;N24,M24-N24,0)</f>
        <v>0</v>
      </c>
      <c r="P24" s="470">
        <f>MIN(R24:S24)</f>
        <v>0</v>
      </c>
      <c r="Q24" s="482"/>
      <c r="R24" s="494">
        <f>O24-D23</f>
        <v>0</v>
      </c>
      <c r="S24" s="507">
        <f>E13+E17-E6</f>
        <v>0</v>
      </c>
    </row>
    <row r="25" spans="1:20" ht="12.6" customHeight="1">
      <c r="A25" s="253">
        <v>5</v>
      </c>
      <c r="B25" s="267" t="s">
        <v>107</v>
      </c>
      <c r="C25" s="282" t="s">
        <v>14</v>
      </c>
      <c r="D25" s="304" t="s">
        <v>29</v>
      </c>
      <c r="E25" s="318" t="s">
        <v>31</v>
      </c>
      <c r="F25" s="330" t="s">
        <v>25</v>
      </c>
      <c r="G25" s="343" t="s">
        <v>28</v>
      </c>
      <c r="H25" s="354" t="s">
        <v>52</v>
      </c>
      <c r="I25" s="364"/>
    </row>
    <row r="26" spans="1:20" ht="12.6" customHeight="1">
      <c r="A26" s="253"/>
      <c r="B26" s="267"/>
      <c r="C26" s="283"/>
      <c r="D26" s="305"/>
      <c r="E26" s="318"/>
      <c r="F26" s="331"/>
      <c r="G26" s="343"/>
      <c r="H26" s="133"/>
      <c r="I26" s="365" t="s">
        <v>53</v>
      </c>
    </row>
    <row r="27" spans="1:20" ht="24.95" customHeight="1">
      <c r="A27" s="253"/>
      <c r="B27" s="267"/>
      <c r="C27" s="294">
        <f>C6-C13</f>
        <v>0</v>
      </c>
      <c r="D27" s="314">
        <f>D6-D13</f>
        <v>0</v>
      </c>
      <c r="E27" s="327">
        <f>E6-E13</f>
        <v>0</v>
      </c>
      <c r="F27" s="339">
        <f>F6-F13</f>
        <v>0</v>
      </c>
      <c r="G27" s="352">
        <f>G6-G13</f>
        <v>0</v>
      </c>
      <c r="H27" s="360">
        <f>SUM(C27:G27)</f>
        <v>0</v>
      </c>
      <c r="I27" s="370">
        <f>C27+D27+F27</f>
        <v>0</v>
      </c>
    </row>
    <row r="28" spans="1:20" ht="14.1" customHeight="1">
      <c r="I28" s="371"/>
    </row>
    <row r="29" spans="1:20" ht="24.95" customHeight="1">
      <c r="A29" s="253">
        <v>6</v>
      </c>
      <c r="B29" s="272" t="s">
        <v>145</v>
      </c>
      <c r="C29" s="295" t="s">
        <v>144</v>
      </c>
      <c r="E29" s="253" t="s">
        <v>85</v>
      </c>
      <c r="F29" s="295" t="s">
        <v>146</v>
      </c>
      <c r="G29" s="295" t="s">
        <v>87</v>
      </c>
      <c r="H29" s="361" t="s">
        <v>109</v>
      </c>
      <c r="I29" s="330" t="s">
        <v>86</v>
      </c>
    </row>
    <row r="30" spans="1:20" ht="24.95" customHeight="1">
      <c r="A30" s="253"/>
      <c r="B30" s="273"/>
      <c r="C30" s="296"/>
      <c r="E30" s="293">
        <f>I27</f>
        <v>0</v>
      </c>
      <c r="F30" s="293">
        <f>E23</f>
        <v>0</v>
      </c>
      <c r="G30" s="293">
        <f>C30</f>
        <v>0</v>
      </c>
      <c r="H30" s="362">
        <f>IF(C18&gt;0,C18,0)+IF(D18&gt;0,D18,0)+IF(F18&gt;0,F18,0)</f>
        <v>0</v>
      </c>
      <c r="I30" s="339">
        <f>IF(E30-F30-G30-H30&lt;0,0,E30-F30-G30-H30)</f>
        <v>0</v>
      </c>
    </row>
    <row r="31" spans="1:20" ht="13.5" customHeight="1">
      <c r="I31" s="371"/>
    </row>
    <row r="32" spans="1:20" ht="14.1" customHeight="1">
      <c r="A32" s="253">
        <v>7</v>
      </c>
      <c r="B32" s="131" t="s">
        <v>132</v>
      </c>
      <c r="C32" s="282" t="s">
        <v>14</v>
      </c>
      <c r="D32" s="304" t="s">
        <v>29</v>
      </c>
      <c r="E32" s="318" t="s">
        <v>31</v>
      </c>
      <c r="F32" s="330" t="s">
        <v>25</v>
      </c>
      <c r="G32" s="343" t="s">
        <v>28</v>
      </c>
      <c r="H32" s="354" t="s">
        <v>52</v>
      </c>
      <c r="I32" s="364"/>
      <c r="K32" s="389" t="s">
        <v>103</v>
      </c>
      <c r="L32" s="406"/>
      <c r="M32" s="414" t="s">
        <v>14</v>
      </c>
      <c r="N32" s="414" t="s">
        <v>29</v>
      </c>
      <c r="O32" s="414" t="s">
        <v>31</v>
      </c>
      <c r="P32" s="414" t="s">
        <v>25</v>
      </c>
      <c r="Q32" s="483" t="s">
        <v>16</v>
      </c>
      <c r="R32" s="489" t="s">
        <v>52</v>
      </c>
      <c r="S32" s="500"/>
    </row>
    <row r="33" spans="1:19" ht="14.1" customHeight="1">
      <c r="A33" s="253"/>
      <c r="B33" s="135"/>
      <c r="C33" s="283"/>
      <c r="D33" s="305"/>
      <c r="E33" s="318"/>
      <c r="F33" s="331"/>
      <c r="G33" s="343"/>
      <c r="H33" s="133"/>
      <c r="I33" s="365" t="s">
        <v>53</v>
      </c>
      <c r="K33" s="390"/>
      <c r="L33" s="407"/>
      <c r="M33" s="414"/>
      <c r="N33" s="414"/>
      <c r="O33" s="414"/>
      <c r="P33" s="414"/>
      <c r="Q33" s="397"/>
      <c r="R33" s="489"/>
      <c r="S33" s="302" t="s">
        <v>73</v>
      </c>
    </row>
    <row r="34" spans="1:19" ht="24.95" customHeight="1">
      <c r="A34" s="253"/>
      <c r="B34" s="274" t="s">
        <v>38</v>
      </c>
      <c r="C34" s="297"/>
      <c r="D34" s="315"/>
      <c r="E34" s="328"/>
      <c r="F34" s="340"/>
      <c r="G34" s="353"/>
      <c r="H34" s="360">
        <f>SUM(C34:G34)</f>
        <v>0</v>
      </c>
      <c r="I34" s="372">
        <f>H34-E34-G34</f>
        <v>0</v>
      </c>
      <c r="K34" s="391"/>
      <c r="L34" s="408"/>
      <c r="M34" s="293">
        <f t="shared" ref="M34:S34" si="1">C13-C34</f>
        <v>0</v>
      </c>
      <c r="N34" s="293">
        <f t="shared" si="1"/>
        <v>0</v>
      </c>
      <c r="O34" s="293">
        <f t="shared" si="1"/>
        <v>0</v>
      </c>
      <c r="P34" s="293">
        <f t="shared" si="1"/>
        <v>0</v>
      </c>
      <c r="Q34" s="352">
        <f t="shared" si="1"/>
        <v>0</v>
      </c>
      <c r="R34" s="360">
        <f t="shared" si="1"/>
        <v>0</v>
      </c>
      <c r="S34" s="293">
        <f t="shared" si="1"/>
        <v>0</v>
      </c>
    </row>
    <row r="35" spans="1:19" ht="24.95" customHeight="1">
      <c r="A35" s="253"/>
      <c r="B35" s="275" t="s">
        <v>94</v>
      </c>
      <c r="C35" s="298"/>
      <c r="D35" s="316"/>
      <c r="E35" s="328"/>
      <c r="F35" s="341"/>
      <c r="G35" s="353"/>
      <c r="H35" s="360">
        <f>SUM(C35:G35)</f>
        <v>0</v>
      </c>
      <c r="I35" s="339">
        <f>H35-E35-G35</f>
        <v>0</v>
      </c>
    </row>
    <row r="36" spans="1:19" ht="18.75" customHeight="1">
      <c r="A36" s="255" t="s">
        <v>115</v>
      </c>
      <c r="B36" s="255"/>
      <c r="C36" s="255"/>
      <c r="D36" s="255"/>
      <c r="E36" s="255"/>
      <c r="F36" s="255"/>
      <c r="G36" s="255"/>
      <c r="H36" s="255"/>
      <c r="I36" s="255"/>
    </row>
    <row r="37" spans="1:19" ht="13.5" customHeight="1"/>
    <row r="38" spans="1:19" ht="33" customHeight="1">
      <c r="A38" s="253">
        <v>8</v>
      </c>
      <c r="B38" s="271" t="s">
        <v>24</v>
      </c>
      <c r="C38" s="292" t="s">
        <v>14</v>
      </c>
      <c r="D38" s="292" t="s">
        <v>29</v>
      </c>
      <c r="E38" s="292" t="s">
        <v>25</v>
      </c>
      <c r="F38" s="292" t="s">
        <v>52</v>
      </c>
      <c r="M38" s="425"/>
      <c r="N38" s="437" t="s">
        <v>130</v>
      </c>
      <c r="O38" s="437" t="s">
        <v>119</v>
      </c>
      <c r="Q38" s="484" t="s">
        <v>90</v>
      </c>
      <c r="R38" s="495"/>
      <c r="S38" s="508" t="s">
        <v>129</v>
      </c>
    </row>
    <row r="39" spans="1:19" ht="24.95" customHeight="1">
      <c r="A39" s="253"/>
      <c r="B39" s="276" t="s">
        <v>96</v>
      </c>
      <c r="C39" s="296"/>
      <c r="D39" s="296"/>
      <c r="E39" s="296"/>
      <c r="F39" s="293">
        <f>SUM(C39:E39)</f>
        <v>0</v>
      </c>
      <c r="N39" s="317">
        <f>IF(AND(I34&lt;&gt;I35,H50="Ｂ"),E50,E49)</f>
        <v>0</v>
      </c>
      <c r="O39" s="451">
        <f>IF(AND(I34&lt;&gt;I35,H50="Ｂ"),C50,C49)</f>
        <v>0</v>
      </c>
      <c r="Q39" s="485">
        <v>0</v>
      </c>
      <c r="R39" s="496" t="s">
        <v>10</v>
      </c>
      <c r="S39" s="462">
        <v>1140</v>
      </c>
    </row>
    <row r="40" spans="1:19" ht="24.95" customHeight="1">
      <c r="A40" s="253"/>
      <c r="B40" s="276" t="s">
        <v>20</v>
      </c>
      <c r="C40" s="296"/>
      <c r="D40" s="296"/>
      <c r="E40" s="296"/>
      <c r="F40" s="293">
        <f>SUM(C40:E40)</f>
        <v>0</v>
      </c>
      <c r="Q40" s="485">
        <v>0.5</v>
      </c>
      <c r="R40" s="496" t="s">
        <v>125</v>
      </c>
      <c r="S40" s="462">
        <v>1368</v>
      </c>
    </row>
    <row r="41" spans="1:19" ht="24" customHeight="1">
      <c r="A41" s="260" t="s">
        <v>136</v>
      </c>
      <c r="B41" s="261"/>
      <c r="C41" s="261"/>
      <c r="D41" s="261"/>
      <c r="E41" s="261"/>
      <c r="F41" s="261"/>
      <c r="G41" s="261"/>
      <c r="H41" s="261"/>
      <c r="I41" s="261"/>
      <c r="Q41" s="485">
        <v>0.6</v>
      </c>
      <c r="R41" s="496" t="s">
        <v>126</v>
      </c>
      <c r="S41" s="462">
        <v>1596</v>
      </c>
    </row>
    <row r="42" spans="1:19" ht="24" customHeight="1">
      <c r="A42" s="261"/>
      <c r="B42" s="261"/>
      <c r="C42" s="261"/>
      <c r="D42" s="261"/>
      <c r="E42" s="261"/>
      <c r="F42" s="261"/>
      <c r="G42" s="261"/>
      <c r="H42" s="261"/>
      <c r="I42" s="261"/>
      <c r="Q42" s="485">
        <v>0.7</v>
      </c>
      <c r="R42" s="496" t="s">
        <v>127</v>
      </c>
      <c r="S42" s="462">
        <v>1824</v>
      </c>
    </row>
    <row r="43" spans="1:19" ht="22.5" customHeight="1">
      <c r="A43" s="261"/>
      <c r="B43" s="261"/>
      <c r="C43" s="261"/>
      <c r="D43" s="261"/>
      <c r="E43" s="261"/>
      <c r="F43" s="261"/>
      <c r="G43" s="261"/>
      <c r="H43" s="261"/>
      <c r="I43" s="261"/>
      <c r="Q43" s="485">
        <v>0.8</v>
      </c>
      <c r="R43" s="496" t="s">
        <v>128</v>
      </c>
      <c r="S43" s="462">
        <v>2052</v>
      </c>
    </row>
    <row r="44" spans="1:19" ht="22.5" customHeight="1">
      <c r="A44" s="261"/>
      <c r="B44" s="261"/>
      <c r="C44" s="261"/>
      <c r="D44" s="261"/>
      <c r="E44" s="261"/>
      <c r="F44" s="261"/>
      <c r="G44" s="261"/>
      <c r="H44" s="261"/>
      <c r="I44" s="261"/>
      <c r="Q44" s="486">
        <v>0.9</v>
      </c>
      <c r="R44" s="497"/>
      <c r="S44" s="314">
        <v>2280</v>
      </c>
    </row>
    <row r="45" spans="1:19" ht="22.5" customHeight="1">
      <c r="A45" s="261"/>
      <c r="B45" s="261"/>
      <c r="C45" s="261"/>
      <c r="D45" s="261"/>
      <c r="E45" s="261"/>
      <c r="F45" s="261"/>
      <c r="G45" s="261"/>
      <c r="H45" s="261"/>
      <c r="I45" s="261"/>
    </row>
    <row r="46" spans="1:19">
      <c r="A46" s="255" t="s">
        <v>141</v>
      </c>
      <c r="B46" s="255"/>
      <c r="C46" s="255"/>
      <c r="D46" s="255"/>
      <c r="E46" s="255"/>
      <c r="F46" s="255"/>
      <c r="G46" s="255"/>
      <c r="H46" s="255"/>
      <c r="I46" s="255"/>
    </row>
    <row r="47" spans="1:19" ht="13.5" customHeight="1"/>
    <row r="48" spans="1:19" ht="24.95" customHeight="1">
      <c r="A48" s="256">
        <v>9</v>
      </c>
      <c r="B48" s="277" t="s">
        <v>71</v>
      </c>
      <c r="C48" s="299" t="s">
        <v>67</v>
      </c>
      <c r="D48" s="299"/>
      <c r="E48" s="299" t="s">
        <v>65</v>
      </c>
      <c r="F48" s="299"/>
      <c r="H48" s="271" t="s">
        <v>30</v>
      </c>
      <c r="I48" s="373"/>
    </row>
    <row r="49" spans="1:18" ht="24.95" customHeight="1">
      <c r="A49" s="257"/>
      <c r="B49" s="278" t="s">
        <v>70</v>
      </c>
      <c r="C49" s="300">
        <f>IFERROR(ROUNDDOWN(F39/I34*1/365,3),0)</f>
        <v>0</v>
      </c>
      <c r="D49" s="300"/>
      <c r="E49" s="329">
        <f>ROUNDDOWN(C49*I34,0)</f>
        <v>0</v>
      </c>
      <c r="F49" s="329"/>
      <c r="G49" s="1" t="s">
        <v>69</v>
      </c>
      <c r="H49" s="292"/>
      <c r="I49" s="374" t="s">
        <v>45</v>
      </c>
    </row>
    <row r="50" spans="1:18" ht="24.95" customHeight="1">
      <c r="A50" s="258"/>
      <c r="B50" s="278" t="s">
        <v>93</v>
      </c>
      <c r="C50" s="300">
        <f>IFERROR(ROUNDDOWN(F40/I35*1/365,3),0)</f>
        <v>0</v>
      </c>
      <c r="D50" s="300"/>
      <c r="E50" s="329">
        <f>ROUNDDOWN(C50*I35,0)</f>
        <v>0</v>
      </c>
      <c r="F50" s="329"/>
      <c r="G50" s="1" t="s">
        <v>69</v>
      </c>
      <c r="H50" s="363" t="s">
        <v>45</v>
      </c>
      <c r="I50" s="374" t="s">
        <v>66</v>
      </c>
    </row>
    <row r="51" spans="1:18" ht="13.5" customHeight="1"/>
    <row r="52" spans="1:18" ht="26.1" customHeight="1">
      <c r="A52" s="253">
        <v>10</v>
      </c>
      <c r="B52" s="279" t="s">
        <v>137</v>
      </c>
      <c r="C52" s="292" t="s">
        <v>54</v>
      </c>
      <c r="D52" s="292" t="s">
        <v>88</v>
      </c>
      <c r="E52" s="299" t="s">
        <v>57</v>
      </c>
      <c r="L52" s="1" t="s">
        <v>116</v>
      </c>
    </row>
    <row r="53" spans="1:18" ht="26.1" customHeight="1">
      <c r="A53" s="253"/>
      <c r="B53" s="279"/>
      <c r="C53" s="301">
        <f>VLOOKUP(O39,Q39:S44,3)</f>
        <v>1140</v>
      </c>
      <c r="D53" s="317">
        <f>IF(I6&lt;N39,0,IF(I6-N39&gt;I30+C30,I30,IF(I6-N39-C30&gt;0,I6-N39-C30,0)))</f>
        <v>0</v>
      </c>
      <c r="E53" s="301">
        <f>C53*D53</f>
        <v>0</v>
      </c>
      <c r="L53" s="409" t="s">
        <v>42</v>
      </c>
      <c r="M53" s="426"/>
      <c r="N53" s="438" t="s">
        <v>133</v>
      </c>
      <c r="O53" s="452" t="s">
        <v>68</v>
      </c>
    </row>
    <row r="54" spans="1:18" ht="13.5" customHeight="1">
      <c r="L54" s="410"/>
      <c r="M54" s="427"/>
      <c r="N54" s="427"/>
      <c r="O54" s="453"/>
    </row>
    <row r="55" spans="1:18" ht="26.1" customHeight="1">
      <c r="A55" s="253">
        <v>11</v>
      </c>
      <c r="B55" s="279" t="s">
        <v>139</v>
      </c>
      <c r="C55" s="292" t="s">
        <v>54</v>
      </c>
      <c r="D55" s="292" t="s">
        <v>88</v>
      </c>
      <c r="E55" s="299" t="s">
        <v>57</v>
      </c>
      <c r="L55" s="411">
        <f>I4*0.9</f>
        <v>0</v>
      </c>
      <c r="M55" s="428"/>
      <c r="N55" s="439">
        <f>I13</f>
        <v>0</v>
      </c>
      <c r="O55" s="454" t="b">
        <f>IF(L55&gt;=N55,TRUE)</f>
        <v>1</v>
      </c>
    </row>
    <row r="56" spans="1:18" ht="26.1" customHeight="1">
      <c r="A56" s="253"/>
      <c r="B56" s="279"/>
      <c r="C56" s="301">
        <f>S44</f>
        <v>2280</v>
      </c>
      <c r="D56" s="293">
        <f>I30-D53</f>
        <v>0</v>
      </c>
      <c r="E56" s="301">
        <f>C56*D56</f>
        <v>0</v>
      </c>
      <c r="L56" s="412"/>
      <c r="M56" s="412"/>
      <c r="N56" s="440"/>
    </row>
    <row r="57" spans="1:18" ht="13.5" customHeight="1">
      <c r="L57" s="1" t="s">
        <v>157</v>
      </c>
    </row>
    <row r="58" spans="1:18" ht="30" customHeight="1">
      <c r="A58" s="262" t="s">
        <v>63</v>
      </c>
      <c r="B58" s="280" t="s">
        <v>108</v>
      </c>
      <c r="C58" s="302" t="str">
        <f>IF(AND(O55,Q60),"○","×")</f>
        <v>○</v>
      </c>
      <c r="L58" s="409" t="s">
        <v>99</v>
      </c>
      <c r="M58" s="426"/>
      <c r="N58" s="441" t="s">
        <v>124</v>
      </c>
      <c r="O58" s="455"/>
      <c r="P58" s="455"/>
      <c r="Q58" s="441" t="s">
        <v>135</v>
      </c>
      <c r="R58" s="498"/>
    </row>
    <row r="59" spans="1:18" ht="14.1" customHeight="1">
      <c r="L59" s="410"/>
      <c r="M59" s="427"/>
      <c r="N59" s="442"/>
      <c r="O59" s="456" t="s">
        <v>80</v>
      </c>
      <c r="P59" s="471" t="s">
        <v>134</v>
      </c>
      <c r="Q59" s="487"/>
      <c r="R59" s="499"/>
    </row>
    <row r="60" spans="1:18" ht="30" customHeight="1">
      <c r="A60" s="263">
        <v>12</v>
      </c>
      <c r="B60" s="281" t="s">
        <v>60</v>
      </c>
      <c r="C60" s="303">
        <f>IF(C58="○",E53+E56,"－")</f>
        <v>0</v>
      </c>
      <c r="F60" s="248"/>
      <c r="G60" s="2"/>
      <c r="L60" s="411">
        <f>I4*10%</f>
        <v>0</v>
      </c>
      <c r="M60" s="428"/>
      <c r="N60" s="443">
        <f>S34*-1</f>
        <v>0</v>
      </c>
      <c r="O60" s="457">
        <f>G17</f>
        <v>0</v>
      </c>
      <c r="P60" s="472">
        <f>N60-O60</f>
        <v>0</v>
      </c>
      <c r="Q60" s="488" t="b">
        <f>IF(L60&lt;=P60,TRUE)</f>
        <v>1</v>
      </c>
      <c r="R60" s="394"/>
    </row>
    <row r="61" spans="1:18" ht="14.1" customHeight="1"/>
    <row r="62" spans="1:18" ht="22.5" customHeight="1"/>
  </sheetData>
  <sheetProtection sheet="1" selectLockedCells="1"/>
  <mergeCells count="101">
    <mergeCell ref="O3:P3"/>
    <mergeCell ref="K6:L6"/>
    <mergeCell ref="A7:I7"/>
    <mergeCell ref="A8:I8"/>
    <mergeCell ref="A9:I9"/>
    <mergeCell ref="K16:L16"/>
    <mergeCell ref="K17:L17"/>
    <mergeCell ref="K18:L18"/>
    <mergeCell ref="P24:Q24"/>
    <mergeCell ref="A36:I36"/>
    <mergeCell ref="Q38:R38"/>
    <mergeCell ref="A46:I46"/>
    <mergeCell ref="C48:D48"/>
    <mergeCell ref="E48:F48"/>
    <mergeCell ref="C49:D49"/>
    <mergeCell ref="E49:F49"/>
    <mergeCell ref="C50:D50"/>
    <mergeCell ref="E50:F50"/>
    <mergeCell ref="L55:M55"/>
    <mergeCell ref="L60:M60"/>
    <mergeCell ref="Q60:R60"/>
    <mergeCell ref="A2:A6"/>
    <mergeCell ref="B2:B3"/>
    <mergeCell ref="C2:C3"/>
    <mergeCell ref="D2:D3"/>
    <mergeCell ref="E2:E3"/>
    <mergeCell ref="F2:F3"/>
    <mergeCell ref="G2:G3"/>
    <mergeCell ref="H2:H3"/>
    <mergeCell ref="N3:N5"/>
    <mergeCell ref="K4:L5"/>
    <mergeCell ref="O4:O5"/>
    <mergeCell ref="P4:P5"/>
    <mergeCell ref="Q4:Q5"/>
    <mergeCell ref="K9:L11"/>
    <mergeCell ref="M9:M10"/>
    <mergeCell ref="N9:N10"/>
    <mergeCell ref="O9:O10"/>
    <mergeCell ref="P9:P10"/>
    <mergeCell ref="Q9:Q10"/>
    <mergeCell ref="R9:R10"/>
    <mergeCell ref="A11:A13"/>
    <mergeCell ref="B11:B13"/>
    <mergeCell ref="C11:C12"/>
    <mergeCell ref="D11:D12"/>
    <mergeCell ref="E11:E12"/>
    <mergeCell ref="F11:F12"/>
    <mergeCell ref="G11:G12"/>
    <mergeCell ref="H11:H12"/>
    <mergeCell ref="K12:K13"/>
    <mergeCell ref="A15:A18"/>
    <mergeCell ref="B15:B17"/>
    <mergeCell ref="C15:C16"/>
    <mergeCell ref="D15:D16"/>
    <mergeCell ref="E15:E16"/>
    <mergeCell ref="F15:F16"/>
    <mergeCell ref="G15:G16"/>
    <mergeCell ref="A19:I20"/>
    <mergeCell ref="K21:L24"/>
    <mergeCell ref="P21:Q23"/>
    <mergeCell ref="A22:A23"/>
    <mergeCell ref="B22:B23"/>
    <mergeCell ref="A25:A27"/>
    <mergeCell ref="B25:B27"/>
    <mergeCell ref="C25:C26"/>
    <mergeCell ref="D25:D26"/>
    <mergeCell ref="E25:E26"/>
    <mergeCell ref="F25:F26"/>
    <mergeCell ref="G25:G26"/>
    <mergeCell ref="H25:H26"/>
    <mergeCell ref="A29:A30"/>
    <mergeCell ref="B29:B30"/>
    <mergeCell ref="A32:A35"/>
    <mergeCell ref="B32:B33"/>
    <mergeCell ref="C32:C33"/>
    <mergeCell ref="D32:D33"/>
    <mergeCell ref="E32:E33"/>
    <mergeCell ref="F32:F33"/>
    <mergeCell ref="G32:G33"/>
    <mergeCell ref="H32:H33"/>
    <mergeCell ref="K32:L34"/>
    <mergeCell ref="M32:M33"/>
    <mergeCell ref="N32:N33"/>
    <mergeCell ref="O32:O33"/>
    <mergeCell ref="P32:P33"/>
    <mergeCell ref="Q32:Q33"/>
    <mergeCell ref="R32:R33"/>
    <mergeCell ref="A38:A40"/>
    <mergeCell ref="A41:I45"/>
    <mergeCell ref="A48:A50"/>
    <mergeCell ref="H48:H49"/>
    <mergeCell ref="A52:A53"/>
    <mergeCell ref="B52:B53"/>
    <mergeCell ref="L53:M54"/>
    <mergeCell ref="N53:N54"/>
    <mergeCell ref="O53:O54"/>
    <mergeCell ref="A55:A56"/>
    <mergeCell ref="B55:B56"/>
    <mergeCell ref="L58:M59"/>
    <mergeCell ref="N58:N59"/>
    <mergeCell ref="Q58:R59"/>
  </mergeCells>
  <phoneticPr fontId="49"/>
  <conditionalFormatting sqref="C49:F49">
    <cfRule type="expression" dxfId="8" priority="13">
      <formula>OR($I$34=$I$35,$H$50="Ａ")</formula>
    </cfRule>
  </conditionalFormatting>
  <conditionalFormatting sqref="C50:F50">
    <cfRule type="expression" dxfId="7" priority="12">
      <formula>AND($I$34&lt;&gt;$I$35,$H$50="Ｂ")</formula>
    </cfRule>
  </conditionalFormatting>
  <conditionalFormatting sqref="G49">
    <cfRule type="expression" dxfId="6" priority="11">
      <formula>AND($I$34&lt;&gt;$I$35,$H$50="Ｂ")</formula>
    </cfRule>
  </conditionalFormatting>
  <conditionalFormatting sqref="G50">
    <cfRule type="expression" dxfId="5" priority="10">
      <formula>OR($I$34=$I$35,$H$50="Ａ")</formula>
    </cfRule>
  </conditionalFormatting>
  <conditionalFormatting sqref="I13">
    <cfRule type="expression" dxfId="4" priority="8">
      <formula>NOT($N$6)</formula>
    </cfRule>
  </conditionalFormatting>
  <conditionalFormatting sqref="I14">
    <cfRule type="expression" dxfId="3" priority="7">
      <formula>NOT($N$6)</formula>
    </cfRule>
  </conditionalFormatting>
  <conditionalFormatting sqref="H48:H50">
    <cfRule type="expression" dxfId="2" priority="6">
      <formula>$I$34=$I$35</formula>
    </cfRule>
  </conditionalFormatting>
  <dataValidations count="12">
    <dataValidation imeMode="disabled" allowBlank="1" showDropDown="0" showInputMessage="1" showErrorMessage="1" sqref="C6:G6"/>
    <dataValidation type="whole" imeMode="disabled" operator="greaterThanOrEqual" allowBlank="1" showDropDown="0" showInputMessage="1" showErrorMessage="1" error="0以上の値を入力してください。" sqref="C4:G5 C13:F13 C39:E40">
      <formula1>0</formula1>
    </dataValidation>
    <dataValidation type="whole" imeMode="disabled" operator="greaterThanOrEqual" allowBlank="1" showDropDown="0" showInputMessage="1" showErrorMessage="1" error="平成30年度病床機能報告における稼働病床数未満の数値は入力できません。" sqref="C34:G34">
      <formula1>C4</formula1>
    </dataValidation>
    <dataValidation type="whole" imeMode="disabled" operator="greaterThanOrEqual" allowBlank="1" showDropDown="0" showInputMessage="1" showErrorMessage="1" error="令和２年４月１日時点における稼働病床数未満の数値は入力できません。" sqref="C35:G35">
      <formula1>C5</formula1>
    </dataValidation>
    <dataValidation type="list" allowBlank="1" showDropDown="0" showInputMessage="1" showErrorMessage="1" sqref="H50">
      <formula1>IF($I$34&lt;&gt;$I$35,INDIRECT("I49:I50"),INDIRECT("I49"))</formula1>
    </dataValidation>
    <dataValidation type="whole" imeMode="disabled" allowBlank="1" showDropDown="0" showInputMessage="1" showErrorMessage="1" error="対象３区分の減少病床数の合計（融通分を除く）を超える転換はできません。" sqref="D23">
      <formula1>0</formula1>
      <formula2>O24</formula2>
    </dataValidation>
    <dataValidation type="whole" imeMode="disabled" allowBlank="1" showDropDown="0" showInputMessage="1" showErrorMessage="1" error="0以上かつ対象３区分の減少病床数の合計以内の値を入力してください。" sqref="C30">
      <formula1>0</formula1>
      <formula2>I27</formula2>
    </dataValidation>
    <dataValidation type="whole" imeMode="disabled" allowBlank="1" showDropDown="0" showInputMessage="1" showErrorMessage="1" error="再編後の回復期機能の病床数が再編前と比べて_x000a_　・増えている場合→その増加分を超える病床数の融通を受けることはできません。_x000a_　・減っている場合→その減少分を超える病床数を融通することはできません。" sqref="E17">
      <formula1>O12</formula1>
      <formula2>O13</formula2>
    </dataValidation>
    <dataValidation type="whole" imeMode="disabled" allowBlank="1" showDropDown="0" showInputMessage="1" showErrorMessage="1" error="再編後の慢性期機能の病床数が再編前と比べて_x000a_　・増えている場合→その増加分を超える病床数の融通を受けることはできません。_x000a_　・減っている場合→その減少分を超える病床数を融通することはできません。" sqref="F17">
      <formula1>P12</formula1>
      <formula2>P13</formula2>
    </dataValidation>
    <dataValidation type="whole" imeMode="disabled" allowBlank="1" showDropDown="0" showInputMessage="1" showErrorMessage="1" error="再編後の急性期機能の病床数が再編前と比べて_x000a_　・増えている場合→その増加分を超える病床数の融通を受けることはできません。_x000a_　・減っている場合→その減少分を超える病床数を融通することはできません。" sqref="D17">
      <formula1>N12</formula1>
      <formula2>N13</formula2>
    </dataValidation>
    <dataValidation type="whole" imeMode="disabled" allowBlank="1" showDropDown="0" showInputMessage="1" showErrorMessage="1" error="再編後の高度急性期機能の病床数が再編前と比べて_x000a_　・増えている場合→その増加分を超える病床数の融通を受けることはできません。_x000a_　・減っている場合→その減少分を超える病床数を融通することはできません。" sqref="C17">
      <formula1>M12</formula1>
      <formula2>M13</formula2>
    </dataValidation>
    <dataValidation type="whole" imeMode="disabled" allowBlank="1" showDropDown="0" showInputMessage="1" showErrorMessage="1" error="病床融通数以内の値を入力してください。" sqref="C18:F18">
      <formula1>M17</formula1>
      <formula2>M18</formula2>
    </dataValidation>
  </dataValidations>
  <pageMargins left="0.70866141732283472" right="0.70866141732283472" top="0.39370078740157483" bottom="0.39370078740157483" header="0.31496062992125984" footer="0.31496062992125984"/>
  <pageSetup paperSize="9" scale="68" fitToWidth="1" fitToHeight="1" orientation="portrait"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A1:Y50"/>
  <sheetViews>
    <sheetView view="pageBreakPreview" zoomScaleNormal="85" zoomScaleSheetLayoutView="100" workbookViewId="0">
      <selection activeCell="N29" sqref="N29:AM34"/>
    </sheetView>
  </sheetViews>
  <sheetFormatPr defaultRowHeight="13.5"/>
  <cols>
    <col min="1" max="1" width="5.625" customWidth="1"/>
    <col min="2" max="6" width="10.625" customWidth="1"/>
    <col min="7" max="11" width="7.625" customWidth="1"/>
    <col min="12" max="12" width="10.625" customWidth="1"/>
    <col min="13" max="17" width="7.625" customWidth="1"/>
    <col min="18" max="18" width="10.625" customWidth="1"/>
    <col min="19" max="22" width="7.625" customWidth="1"/>
    <col min="23" max="23" width="10.625" customWidth="1"/>
    <col min="24" max="25" width="7.625" customWidth="1"/>
  </cols>
  <sheetData>
    <row r="1" spans="1:25" ht="34.5" customHeight="1">
      <c r="A1" s="510" t="s">
        <v>143</v>
      </c>
      <c r="B1" s="516"/>
      <c r="C1" s="516"/>
      <c r="D1" s="516"/>
      <c r="E1" s="516"/>
      <c r="F1" s="516"/>
      <c r="G1" s="516"/>
      <c r="H1" s="516"/>
      <c r="I1" s="516"/>
      <c r="J1" s="516"/>
      <c r="K1" s="516"/>
      <c r="L1" s="516"/>
      <c r="M1" s="516"/>
      <c r="N1" s="516"/>
      <c r="O1" s="516"/>
      <c r="P1" s="516"/>
      <c r="Q1" s="516"/>
      <c r="R1" s="516"/>
      <c r="S1" s="516"/>
      <c r="T1" s="516"/>
      <c r="U1" s="516"/>
      <c r="V1" s="516"/>
      <c r="W1" s="516"/>
      <c r="X1" s="516"/>
      <c r="Y1" s="516"/>
    </row>
    <row r="2" spans="1:25" ht="59.25" customHeight="1">
      <c r="A2" s="511" t="s">
        <v>9</v>
      </c>
      <c r="B2" s="517" t="s">
        <v>121</v>
      </c>
      <c r="C2" s="517"/>
      <c r="D2" s="517"/>
      <c r="E2" s="527" t="s">
        <v>51</v>
      </c>
      <c r="F2" s="527" t="s">
        <v>36</v>
      </c>
      <c r="G2" s="534"/>
      <c r="H2" s="534"/>
      <c r="I2" s="534"/>
      <c r="J2" s="534"/>
      <c r="K2" s="534"/>
      <c r="L2" s="527" t="s">
        <v>55</v>
      </c>
      <c r="M2" s="534"/>
      <c r="N2" s="534"/>
      <c r="O2" s="534"/>
      <c r="P2" s="534"/>
      <c r="Q2" s="534"/>
      <c r="R2" s="558" t="s">
        <v>120</v>
      </c>
      <c r="S2" s="560"/>
      <c r="T2" s="560"/>
      <c r="U2" s="560"/>
      <c r="V2" s="560"/>
      <c r="W2" s="534" t="s">
        <v>11</v>
      </c>
      <c r="X2" s="561"/>
      <c r="Y2" s="561"/>
    </row>
    <row r="3" spans="1:25" s="509" customFormat="1" ht="93.75" customHeight="1">
      <c r="A3" s="511"/>
      <c r="B3" s="517"/>
      <c r="C3" s="517"/>
      <c r="D3" s="517"/>
      <c r="E3" s="528"/>
      <c r="F3" s="531" t="s">
        <v>50</v>
      </c>
      <c r="G3" s="535" t="s">
        <v>14</v>
      </c>
      <c r="H3" s="539" t="s">
        <v>29</v>
      </c>
      <c r="I3" s="539" t="s">
        <v>31</v>
      </c>
      <c r="J3" s="539" t="s">
        <v>25</v>
      </c>
      <c r="K3" s="544" t="s">
        <v>28</v>
      </c>
      <c r="L3" s="548" t="s">
        <v>50</v>
      </c>
      <c r="M3" s="535" t="s">
        <v>14</v>
      </c>
      <c r="N3" s="539" t="s">
        <v>29</v>
      </c>
      <c r="O3" s="539" t="s">
        <v>31</v>
      </c>
      <c r="P3" s="553" t="s">
        <v>25</v>
      </c>
      <c r="Q3" s="544" t="s">
        <v>16</v>
      </c>
      <c r="R3" s="548" t="s">
        <v>50</v>
      </c>
      <c r="S3" s="535" t="s">
        <v>14</v>
      </c>
      <c r="T3" s="539" t="s">
        <v>29</v>
      </c>
      <c r="U3" s="539" t="s">
        <v>31</v>
      </c>
      <c r="V3" s="544" t="s">
        <v>25</v>
      </c>
      <c r="W3" s="548" t="s">
        <v>50</v>
      </c>
      <c r="X3" s="539" t="s">
        <v>31</v>
      </c>
      <c r="Y3" s="544" t="s">
        <v>72</v>
      </c>
    </row>
    <row r="4" spans="1:25" ht="27" customHeight="1">
      <c r="A4" s="512">
        <v>1</v>
      </c>
      <c r="B4" s="518" t="str">
        <f>申請書!N21&amp;""</f>
        <v/>
      </c>
      <c r="C4" s="518"/>
      <c r="D4" s="518"/>
      <c r="E4" s="529"/>
      <c r="F4" s="532">
        <f>SUM($G$4:$K$4)</f>
        <v>0</v>
      </c>
      <c r="G4" s="536">
        <f>'支給申請額算定シート '!C6</f>
        <v>0</v>
      </c>
      <c r="H4" s="540">
        <f>'支給申請額算定シート '!D6</f>
        <v>0</v>
      </c>
      <c r="I4" s="540">
        <f>'支給申請額算定シート '!E6</f>
        <v>0</v>
      </c>
      <c r="J4" s="540">
        <f>'支給申請額算定シート '!F6</f>
        <v>0</v>
      </c>
      <c r="K4" s="545">
        <f>'支給申請額算定シート '!G6</f>
        <v>0</v>
      </c>
      <c r="L4" s="549">
        <f t="shared" ref="L4:L13" si="0">SUM(M4:P4)</f>
        <v>0</v>
      </c>
      <c r="M4" s="536">
        <f>'支給申請額算定シート '!C13</f>
        <v>0</v>
      </c>
      <c r="N4" s="540">
        <f>'支給申請額算定シート '!D13</f>
        <v>0</v>
      </c>
      <c r="O4" s="540">
        <f>'支給申請額算定シート '!E13</f>
        <v>0</v>
      </c>
      <c r="P4" s="554">
        <f>'支給申請額算定シート '!F13</f>
        <v>0</v>
      </c>
      <c r="Q4" s="545">
        <f>'支給申請額算定シート '!G13</f>
        <v>0</v>
      </c>
      <c r="R4" s="549">
        <f t="shared" ref="R4:R13" si="1">SUM(S4:V4)</f>
        <v>0</v>
      </c>
      <c r="S4" s="536">
        <f>'支給申請額算定シート '!C17</f>
        <v>0</v>
      </c>
      <c r="T4" s="540">
        <f>'支給申請額算定シート '!D17</f>
        <v>0</v>
      </c>
      <c r="U4" s="540">
        <f>'支給申請額算定シート '!E17</f>
        <v>0</v>
      </c>
      <c r="V4" s="545">
        <f>'支給申請額算定シート '!F17</f>
        <v>0</v>
      </c>
      <c r="W4" s="549">
        <f t="shared" ref="W4:W13" si="2">SUM(X4:Y4)</f>
        <v>0</v>
      </c>
      <c r="X4" s="540">
        <f>'支給申請額算定シート '!C23</f>
        <v>0</v>
      </c>
      <c r="Y4" s="545">
        <f>'支給申請額算定シート '!D23</f>
        <v>0</v>
      </c>
    </row>
    <row r="5" spans="1:25" ht="27" customHeight="1">
      <c r="A5" s="512">
        <v>2</v>
      </c>
      <c r="B5" s="519"/>
      <c r="C5" s="519"/>
      <c r="D5" s="519"/>
      <c r="E5" s="529"/>
      <c r="F5" s="532">
        <f t="shared" ref="F5:F13" si="3">SUM(G5:K5)</f>
        <v>0</v>
      </c>
      <c r="G5" s="537"/>
      <c r="H5" s="541"/>
      <c r="I5" s="541"/>
      <c r="J5" s="541"/>
      <c r="K5" s="546"/>
      <c r="L5" s="549">
        <f t="shared" si="0"/>
        <v>0</v>
      </c>
      <c r="M5" s="537"/>
      <c r="N5" s="541"/>
      <c r="O5" s="541"/>
      <c r="P5" s="555"/>
      <c r="Q5" s="557">
        <v>0</v>
      </c>
      <c r="R5" s="549">
        <f t="shared" si="1"/>
        <v>0</v>
      </c>
      <c r="S5" s="537"/>
      <c r="T5" s="541"/>
      <c r="U5" s="541"/>
      <c r="V5" s="546"/>
      <c r="W5" s="549">
        <f t="shared" si="2"/>
        <v>0</v>
      </c>
      <c r="X5" s="541"/>
      <c r="Y5" s="546"/>
    </row>
    <row r="6" spans="1:25" ht="27" customHeight="1">
      <c r="A6" s="512">
        <v>3</v>
      </c>
      <c r="B6" s="519"/>
      <c r="C6" s="519"/>
      <c r="D6" s="519"/>
      <c r="E6" s="529"/>
      <c r="F6" s="532">
        <f t="shared" si="3"/>
        <v>0</v>
      </c>
      <c r="G6" s="537"/>
      <c r="H6" s="541"/>
      <c r="I6" s="541"/>
      <c r="J6" s="541"/>
      <c r="K6" s="546"/>
      <c r="L6" s="549">
        <f t="shared" si="0"/>
        <v>0</v>
      </c>
      <c r="M6" s="537"/>
      <c r="N6" s="541"/>
      <c r="O6" s="541"/>
      <c r="P6" s="555"/>
      <c r="Q6" s="557">
        <v>0</v>
      </c>
      <c r="R6" s="549">
        <f t="shared" si="1"/>
        <v>0</v>
      </c>
      <c r="S6" s="537"/>
      <c r="T6" s="541"/>
      <c r="U6" s="541"/>
      <c r="V6" s="546"/>
      <c r="W6" s="549">
        <f t="shared" si="2"/>
        <v>0</v>
      </c>
      <c r="X6" s="541"/>
      <c r="Y6" s="546"/>
    </row>
    <row r="7" spans="1:25" ht="27" customHeight="1">
      <c r="A7" s="512">
        <v>4</v>
      </c>
      <c r="B7" s="519"/>
      <c r="C7" s="519"/>
      <c r="D7" s="519"/>
      <c r="E7" s="529"/>
      <c r="F7" s="532">
        <f t="shared" si="3"/>
        <v>0</v>
      </c>
      <c r="G7" s="537"/>
      <c r="H7" s="541"/>
      <c r="I7" s="541"/>
      <c r="J7" s="541"/>
      <c r="K7" s="546"/>
      <c r="L7" s="549">
        <f t="shared" si="0"/>
        <v>0</v>
      </c>
      <c r="M7" s="537"/>
      <c r="N7" s="541"/>
      <c r="O7" s="541"/>
      <c r="P7" s="555"/>
      <c r="Q7" s="557">
        <v>0</v>
      </c>
      <c r="R7" s="549">
        <f t="shared" si="1"/>
        <v>0</v>
      </c>
      <c r="S7" s="537"/>
      <c r="T7" s="541"/>
      <c r="U7" s="541"/>
      <c r="V7" s="546"/>
      <c r="W7" s="549">
        <f t="shared" si="2"/>
        <v>0</v>
      </c>
      <c r="X7" s="541"/>
      <c r="Y7" s="546"/>
    </row>
    <row r="8" spans="1:25" ht="27" customHeight="1">
      <c r="A8" s="512">
        <v>5</v>
      </c>
      <c r="B8" s="519"/>
      <c r="C8" s="519"/>
      <c r="D8" s="519"/>
      <c r="E8" s="529"/>
      <c r="F8" s="532">
        <f t="shared" si="3"/>
        <v>0</v>
      </c>
      <c r="G8" s="537"/>
      <c r="H8" s="541"/>
      <c r="I8" s="541"/>
      <c r="J8" s="541"/>
      <c r="K8" s="546"/>
      <c r="L8" s="549">
        <f t="shared" si="0"/>
        <v>0</v>
      </c>
      <c r="M8" s="537"/>
      <c r="N8" s="541"/>
      <c r="O8" s="541"/>
      <c r="P8" s="555"/>
      <c r="Q8" s="557">
        <v>0</v>
      </c>
      <c r="R8" s="549">
        <f t="shared" si="1"/>
        <v>0</v>
      </c>
      <c r="S8" s="537"/>
      <c r="T8" s="541"/>
      <c r="U8" s="541"/>
      <c r="V8" s="546"/>
      <c r="W8" s="549">
        <f t="shared" si="2"/>
        <v>0</v>
      </c>
      <c r="X8" s="541"/>
      <c r="Y8" s="546"/>
    </row>
    <row r="9" spans="1:25" ht="27" customHeight="1">
      <c r="A9" s="512">
        <v>6</v>
      </c>
      <c r="B9" s="519"/>
      <c r="C9" s="519"/>
      <c r="D9" s="519"/>
      <c r="E9" s="529"/>
      <c r="F9" s="532">
        <f t="shared" si="3"/>
        <v>0</v>
      </c>
      <c r="G9" s="537"/>
      <c r="H9" s="541"/>
      <c r="I9" s="541"/>
      <c r="J9" s="541"/>
      <c r="K9" s="546"/>
      <c r="L9" s="549">
        <f t="shared" si="0"/>
        <v>0</v>
      </c>
      <c r="M9" s="537"/>
      <c r="N9" s="541"/>
      <c r="O9" s="541"/>
      <c r="P9" s="555"/>
      <c r="Q9" s="557">
        <v>0</v>
      </c>
      <c r="R9" s="549">
        <f t="shared" si="1"/>
        <v>0</v>
      </c>
      <c r="S9" s="537"/>
      <c r="T9" s="541"/>
      <c r="U9" s="541"/>
      <c r="V9" s="546"/>
      <c r="W9" s="549">
        <f t="shared" si="2"/>
        <v>0</v>
      </c>
      <c r="X9" s="541"/>
      <c r="Y9" s="546"/>
    </row>
    <row r="10" spans="1:25" ht="27" customHeight="1">
      <c r="A10" s="512">
        <v>7</v>
      </c>
      <c r="B10" s="519"/>
      <c r="C10" s="519"/>
      <c r="D10" s="519"/>
      <c r="E10" s="529"/>
      <c r="F10" s="532">
        <f t="shared" si="3"/>
        <v>0</v>
      </c>
      <c r="G10" s="537"/>
      <c r="H10" s="541"/>
      <c r="I10" s="541"/>
      <c r="J10" s="541"/>
      <c r="K10" s="546"/>
      <c r="L10" s="549">
        <f t="shared" si="0"/>
        <v>0</v>
      </c>
      <c r="M10" s="537"/>
      <c r="N10" s="541"/>
      <c r="O10" s="541"/>
      <c r="P10" s="555"/>
      <c r="Q10" s="557">
        <v>0</v>
      </c>
      <c r="R10" s="549">
        <f t="shared" si="1"/>
        <v>0</v>
      </c>
      <c r="S10" s="537"/>
      <c r="T10" s="541"/>
      <c r="U10" s="541"/>
      <c r="V10" s="546"/>
      <c r="W10" s="549">
        <f t="shared" si="2"/>
        <v>0</v>
      </c>
      <c r="X10" s="541"/>
      <c r="Y10" s="546"/>
    </row>
    <row r="11" spans="1:25" ht="27" customHeight="1">
      <c r="A11" s="512">
        <v>8</v>
      </c>
      <c r="B11" s="519"/>
      <c r="C11" s="519"/>
      <c r="D11" s="519"/>
      <c r="E11" s="529"/>
      <c r="F11" s="532">
        <f t="shared" si="3"/>
        <v>0</v>
      </c>
      <c r="G11" s="537"/>
      <c r="H11" s="541"/>
      <c r="I11" s="541"/>
      <c r="J11" s="541"/>
      <c r="K11" s="546"/>
      <c r="L11" s="549">
        <f t="shared" si="0"/>
        <v>0</v>
      </c>
      <c r="M11" s="537"/>
      <c r="N11" s="541"/>
      <c r="O11" s="541"/>
      <c r="P11" s="555"/>
      <c r="Q11" s="557">
        <v>0</v>
      </c>
      <c r="R11" s="549">
        <f t="shared" si="1"/>
        <v>0</v>
      </c>
      <c r="S11" s="537"/>
      <c r="T11" s="541"/>
      <c r="U11" s="541"/>
      <c r="V11" s="546"/>
      <c r="W11" s="549">
        <f t="shared" si="2"/>
        <v>0</v>
      </c>
      <c r="X11" s="541"/>
      <c r="Y11" s="546"/>
    </row>
    <row r="12" spans="1:25" ht="27" customHeight="1">
      <c r="A12" s="512">
        <v>9</v>
      </c>
      <c r="B12" s="519"/>
      <c r="C12" s="519"/>
      <c r="D12" s="519"/>
      <c r="E12" s="529"/>
      <c r="F12" s="532">
        <f t="shared" si="3"/>
        <v>0</v>
      </c>
      <c r="G12" s="537"/>
      <c r="H12" s="541"/>
      <c r="I12" s="541"/>
      <c r="J12" s="541"/>
      <c r="K12" s="546"/>
      <c r="L12" s="549">
        <f t="shared" si="0"/>
        <v>0</v>
      </c>
      <c r="M12" s="537"/>
      <c r="N12" s="541"/>
      <c r="O12" s="541"/>
      <c r="P12" s="555"/>
      <c r="Q12" s="557">
        <v>0</v>
      </c>
      <c r="R12" s="549">
        <f t="shared" si="1"/>
        <v>0</v>
      </c>
      <c r="S12" s="537"/>
      <c r="T12" s="541"/>
      <c r="U12" s="541"/>
      <c r="V12" s="546"/>
      <c r="W12" s="549">
        <f t="shared" si="2"/>
        <v>0</v>
      </c>
      <c r="X12" s="541"/>
      <c r="Y12" s="546"/>
    </row>
    <row r="13" spans="1:25" ht="27" customHeight="1">
      <c r="A13" s="512">
        <v>10</v>
      </c>
      <c r="B13" s="519"/>
      <c r="C13" s="519"/>
      <c r="D13" s="519"/>
      <c r="E13" s="529"/>
      <c r="F13" s="532">
        <f t="shared" si="3"/>
        <v>0</v>
      </c>
      <c r="G13" s="537"/>
      <c r="H13" s="541"/>
      <c r="I13" s="541"/>
      <c r="J13" s="541"/>
      <c r="K13" s="546"/>
      <c r="L13" s="549">
        <f t="shared" si="0"/>
        <v>0</v>
      </c>
      <c r="M13" s="537"/>
      <c r="N13" s="541"/>
      <c r="O13" s="541"/>
      <c r="P13" s="555"/>
      <c r="Q13" s="557">
        <v>0</v>
      </c>
      <c r="R13" s="549">
        <f t="shared" si="1"/>
        <v>0</v>
      </c>
      <c r="S13" s="537"/>
      <c r="T13" s="541"/>
      <c r="U13" s="541"/>
      <c r="V13" s="546"/>
      <c r="W13" s="549">
        <f t="shared" si="2"/>
        <v>0</v>
      </c>
      <c r="X13" s="541"/>
      <c r="Y13" s="546"/>
    </row>
    <row r="14" spans="1:25" ht="27" customHeight="1">
      <c r="A14" s="513"/>
      <c r="B14" s="513"/>
      <c r="C14" s="513"/>
      <c r="D14" s="516"/>
      <c r="E14" s="530" t="s">
        <v>50</v>
      </c>
      <c r="F14" s="533">
        <f t="shared" ref="F14:Y14" si="4">SUM(F4:F13)</f>
        <v>0</v>
      </c>
      <c r="G14" s="538">
        <f t="shared" si="4"/>
        <v>0</v>
      </c>
      <c r="H14" s="542">
        <f t="shared" si="4"/>
        <v>0</v>
      </c>
      <c r="I14" s="542">
        <f t="shared" si="4"/>
        <v>0</v>
      </c>
      <c r="J14" s="542">
        <f t="shared" si="4"/>
        <v>0</v>
      </c>
      <c r="K14" s="547">
        <f t="shared" si="4"/>
        <v>0</v>
      </c>
      <c r="L14" s="550">
        <f t="shared" si="4"/>
        <v>0</v>
      </c>
      <c r="M14" s="538">
        <f t="shared" si="4"/>
        <v>0</v>
      </c>
      <c r="N14" s="542">
        <f t="shared" si="4"/>
        <v>0</v>
      </c>
      <c r="O14" s="542">
        <f t="shared" si="4"/>
        <v>0</v>
      </c>
      <c r="P14" s="556">
        <f t="shared" si="4"/>
        <v>0</v>
      </c>
      <c r="Q14" s="547">
        <f t="shared" si="4"/>
        <v>0</v>
      </c>
      <c r="R14" s="550">
        <f t="shared" si="4"/>
        <v>0</v>
      </c>
      <c r="S14" s="538">
        <f t="shared" si="4"/>
        <v>0</v>
      </c>
      <c r="T14" s="542">
        <f t="shared" si="4"/>
        <v>0</v>
      </c>
      <c r="U14" s="542">
        <f t="shared" si="4"/>
        <v>0</v>
      </c>
      <c r="V14" s="547">
        <f t="shared" si="4"/>
        <v>0</v>
      </c>
      <c r="W14" s="550">
        <f t="shared" si="4"/>
        <v>0</v>
      </c>
      <c r="X14" s="542">
        <f t="shared" si="4"/>
        <v>0</v>
      </c>
      <c r="Y14" s="547">
        <f t="shared" si="4"/>
        <v>0</v>
      </c>
    </row>
    <row r="15" spans="1:25" ht="27" customHeight="1">
      <c r="A15" s="514"/>
      <c r="B15" s="520"/>
      <c r="C15" s="520"/>
      <c r="D15" s="520"/>
      <c r="E15" s="516"/>
      <c r="F15" s="520"/>
      <c r="G15" s="520"/>
      <c r="H15" s="520"/>
      <c r="I15" s="520"/>
      <c r="J15" s="520"/>
      <c r="K15" s="516"/>
      <c r="L15" s="516"/>
      <c r="M15" s="516"/>
      <c r="N15" s="551"/>
      <c r="O15" s="551"/>
      <c r="P15" s="516"/>
      <c r="Q15" s="516"/>
      <c r="R15" s="559" t="s">
        <v>39</v>
      </c>
      <c r="S15" s="516"/>
      <c r="T15" s="551"/>
      <c r="U15" s="551"/>
      <c r="V15" s="516"/>
      <c r="W15" s="516"/>
      <c r="X15" s="551"/>
      <c r="Y15" s="516"/>
    </row>
    <row r="16" spans="1:25" ht="31.5" customHeight="1">
      <c r="A16" s="514" t="s">
        <v>158</v>
      </c>
      <c r="B16" s="520"/>
      <c r="C16" s="520"/>
      <c r="D16" s="520"/>
      <c r="E16" s="516"/>
      <c r="F16" s="520"/>
      <c r="G16" s="520"/>
      <c r="H16" s="520"/>
      <c r="I16" s="520"/>
      <c r="J16" s="516"/>
      <c r="K16" s="516"/>
      <c r="L16" s="516"/>
      <c r="M16" s="551"/>
      <c r="N16" s="551"/>
      <c r="O16" s="516"/>
      <c r="P16" s="516"/>
      <c r="Q16" s="516"/>
      <c r="R16" s="516"/>
      <c r="S16" s="551"/>
      <c r="T16" s="551"/>
      <c r="U16" s="516"/>
      <c r="V16" s="516"/>
      <c r="W16" s="516"/>
      <c r="X16" s="516"/>
      <c r="Y16" s="516"/>
    </row>
    <row r="17" spans="1:24" ht="27" customHeight="1">
      <c r="E17" s="0"/>
      <c r="F17" s="0"/>
      <c r="G17" s="0"/>
      <c r="H17" s="0"/>
      <c r="I17" s="0"/>
      <c r="J17" s="0"/>
      <c r="N17" s="552"/>
      <c r="O17" s="552"/>
      <c r="T17" s="552"/>
      <c r="U17" s="552"/>
      <c r="X17" s="552"/>
    </row>
    <row r="18" spans="1:24" ht="18" customHeight="1">
      <c r="E18" s="0"/>
      <c r="F18" s="0"/>
      <c r="G18" s="0"/>
      <c r="H18" s="0"/>
      <c r="I18" s="0"/>
      <c r="J18" s="0"/>
    </row>
    <row r="19" spans="1:24" ht="18" customHeight="1">
      <c r="A19" s="0"/>
      <c r="B19" s="0"/>
      <c r="C19" s="0"/>
      <c r="E19" s="0"/>
      <c r="F19" s="0"/>
      <c r="G19" s="0"/>
      <c r="H19" s="0"/>
      <c r="I19" s="0"/>
      <c r="J19" s="0"/>
    </row>
    <row r="20" spans="1:24" ht="18" customHeight="1">
      <c r="A20" s="0"/>
      <c r="B20" s="0"/>
      <c r="C20" s="0"/>
      <c r="D20" s="0"/>
      <c r="F20" s="0"/>
      <c r="G20" s="0"/>
      <c r="H20" s="0"/>
      <c r="I20" s="0"/>
      <c r="J20" s="0"/>
    </row>
    <row r="21" spans="1:24" ht="18" customHeight="1">
      <c r="A21" s="0"/>
      <c r="B21" s="0"/>
      <c r="C21" s="0"/>
      <c r="D21" s="0"/>
      <c r="F21" s="0"/>
      <c r="G21" s="0"/>
      <c r="H21" s="0"/>
      <c r="I21" s="0"/>
      <c r="J21" s="0"/>
    </row>
    <row r="22" spans="1:24" ht="18" customHeight="1">
      <c r="A22" s="515"/>
      <c r="B22" s="521"/>
      <c r="C22" s="515"/>
      <c r="D22" s="515"/>
      <c r="F22" s="515"/>
      <c r="G22" s="0"/>
      <c r="H22" s="0"/>
      <c r="I22" s="515"/>
      <c r="J22" s="0"/>
    </row>
    <row r="23" spans="1:24" ht="18" customHeight="1">
      <c r="A23" s="515"/>
      <c r="B23" s="521"/>
      <c r="C23" s="0"/>
      <c r="D23" s="0"/>
      <c r="F23" s="0"/>
      <c r="G23" s="0"/>
      <c r="H23" s="0"/>
      <c r="I23" s="515"/>
      <c r="J23" s="543"/>
    </row>
    <row r="24" spans="1:24" ht="18" customHeight="1">
      <c r="A24" s="0"/>
      <c r="B24" s="0"/>
      <c r="C24" s="0"/>
      <c r="D24" s="0"/>
      <c r="F24" s="0"/>
      <c r="G24" s="0"/>
      <c r="H24" s="0"/>
      <c r="I24" s="0"/>
      <c r="J24" s="0"/>
    </row>
    <row r="25" spans="1:24" ht="18" customHeight="1">
      <c r="A25" s="515"/>
      <c r="B25" s="522"/>
      <c r="C25" s="515"/>
      <c r="D25" s="515"/>
      <c r="F25" s="515"/>
      <c r="G25" s="515"/>
      <c r="H25" s="515"/>
      <c r="I25" s="0"/>
      <c r="J25" s="0"/>
    </row>
    <row r="26" spans="1:24" ht="18" customHeight="1">
      <c r="A26" s="515"/>
      <c r="B26" s="522"/>
      <c r="C26" s="515"/>
      <c r="D26" s="515"/>
      <c r="F26" s="515"/>
      <c r="G26" s="515"/>
      <c r="H26" s="515"/>
      <c r="I26" s="515"/>
      <c r="J26" s="0"/>
    </row>
    <row r="27" spans="1:24" ht="18" customHeight="1">
      <c r="A27" s="515"/>
      <c r="B27" s="522"/>
      <c r="C27" s="0"/>
      <c r="D27" s="0"/>
      <c r="F27" s="0"/>
      <c r="G27" s="0"/>
      <c r="H27" s="0"/>
      <c r="I27" s="515"/>
      <c r="J27" s="543"/>
    </row>
    <row r="28" spans="1:24" ht="18" customHeight="1">
      <c r="A28" s="0"/>
      <c r="B28" s="0"/>
      <c r="C28" s="0"/>
      <c r="D28" s="0"/>
      <c r="F28" s="0"/>
      <c r="G28" s="0"/>
      <c r="H28" s="0"/>
      <c r="I28" s="0"/>
      <c r="J28" s="0"/>
    </row>
    <row r="29" spans="1:24" ht="18" customHeight="1">
      <c r="A29" s="515"/>
      <c r="B29" s="521"/>
      <c r="C29" s="515"/>
      <c r="D29" s="515"/>
      <c r="F29" s="515"/>
      <c r="G29" s="515"/>
      <c r="H29" s="515"/>
      <c r="I29" s="0"/>
      <c r="J29" s="0"/>
    </row>
    <row r="30" spans="1:24" ht="18" customHeight="1">
      <c r="A30" s="515"/>
      <c r="B30" s="521"/>
      <c r="C30" s="515"/>
      <c r="D30" s="515"/>
      <c r="F30" s="515"/>
      <c r="G30" s="515"/>
      <c r="H30" s="515"/>
      <c r="I30" s="0"/>
      <c r="J30" s="0"/>
    </row>
    <row r="31" spans="1:24" ht="18" customHeight="1">
      <c r="A31" s="515"/>
      <c r="B31" s="521"/>
      <c r="C31" s="0"/>
      <c r="D31" s="0"/>
      <c r="F31" s="0"/>
      <c r="G31" s="0"/>
      <c r="H31" s="0"/>
      <c r="I31" s="0"/>
      <c r="J31" s="0"/>
    </row>
    <row r="32" spans="1:24" ht="18" customHeight="1">
      <c r="A32" s="0"/>
      <c r="B32" s="0"/>
      <c r="C32" s="0"/>
      <c r="D32" s="0"/>
      <c r="F32" s="0"/>
      <c r="G32" s="0"/>
      <c r="H32" s="0"/>
      <c r="I32" s="0"/>
      <c r="J32" s="0"/>
    </row>
    <row r="33" spans="1:10" ht="18" customHeight="1">
      <c r="A33" s="515"/>
      <c r="B33" s="521"/>
      <c r="C33" s="515"/>
      <c r="D33" s="515"/>
      <c r="F33" s="515"/>
      <c r="G33" s="515"/>
      <c r="H33" s="0"/>
      <c r="I33" s="0"/>
      <c r="J33" s="0"/>
    </row>
    <row r="34" spans="1:10" ht="18" customHeight="1">
      <c r="A34" s="515"/>
      <c r="B34" s="521"/>
      <c r="C34" s="524"/>
      <c r="D34" s="524"/>
      <c r="F34" s="524"/>
      <c r="G34" s="524"/>
      <c r="H34" s="0"/>
      <c r="I34" s="0"/>
      <c r="J34" s="0"/>
    </row>
    <row r="35" spans="1:10" ht="18" customHeight="1">
      <c r="A35" s="0"/>
      <c r="B35" s="0"/>
      <c r="C35" s="0"/>
      <c r="D35" s="0"/>
      <c r="F35" s="0"/>
      <c r="G35" s="0"/>
      <c r="H35" s="0"/>
      <c r="I35" s="0"/>
      <c r="J35" s="0"/>
    </row>
    <row r="36" spans="1:10" ht="18" customHeight="1">
      <c r="A36" s="515"/>
      <c r="B36" s="523"/>
      <c r="C36" s="525"/>
      <c r="D36" s="0"/>
      <c r="F36" s="0"/>
      <c r="G36" s="0"/>
      <c r="H36" s="0"/>
      <c r="I36" s="0"/>
      <c r="J36" s="0"/>
    </row>
    <row r="37" spans="1:10" ht="18" customHeight="1">
      <c r="A37" s="0"/>
      <c r="B37" s="0"/>
      <c r="C37" s="0"/>
      <c r="D37" s="0"/>
      <c r="F37" s="0"/>
      <c r="G37" s="0"/>
      <c r="H37" s="0"/>
      <c r="I37" s="0"/>
      <c r="J37" s="0"/>
    </row>
    <row r="38" spans="1:10" ht="18" customHeight="1">
      <c r="A38" s="515"/>
      <c r="B38" s="523"/>
      <c r="C38" s="0"/>
      <c r="D38" s="0"/>
      <c r="F38" s="0"/>
      <c r="G38" s="0"/>
      <c r="H38" s="0"/>
      <c r="I38" s="0"/>
      <c r="J38" s="0"/>
    </row>
    <row r="39" spans="1:10" ht="18" customHeight="1">
      <c r="A39" s="0"/>
      <c r="B39" s="0"/>
      <c r="C39" s="0"/>
      <c r="D39" s="0"/>
      <c r="F39" s="0"/>
      <c r="G39" s="0"/>
      <c r="H39" s="0"/>
      <c r="I39" s="0"/>
      <c r="J39" s="0"/>
    </row>
    <row r="40" spans="1:10" ht="18" customHeight="1">
      <c r="A40" s="515"/>
      <c r="B40" s="521"/>
      <c r="C40" s="526"/>
      <c r="D40" s="526"/>
      <c r="F40" s="0"/>
      <c r="G40" s="0"/>
      <c r="H40" s="0"/>
      <c r="I40" s="0"/>
      <c r="J40" s="0"/>
    </row>
    <row r="41" spans="1:10" ht="18" customHeight="1">
      <c r="A41" s="515"/>
      <c r="B41" s="521"/>
      <c r="C41" s="524"/>
      <c r="D41" s="524"/>
      <c r="F41" s="0"/>
      <c r="G41" s="0"/>
      <c r="H41" s="0"/>
      <c r="I41" s="0"/>
      <c r="J41" s="0"/>
    </row>
    <row r="42" spans="1:10" ht="18" customHeight="1">
      <c r="A42" s="0"/>
      <c r="B42" s="0"/>
      <c r="C42" s="0"/>
      <c r="D42" s="0"/>
      <c r="F42" s="0"/>
      <c r="G42" s="0"/>
      <c r="H42" s="0"/>
      <c r="I42" s="0"/>
      <c r="J42" s="0"/>
    </row>
    <row r="43" spans="1:10" ht="18" customHeight="1">
      <c r="A43" s="515"/>
      <c r="B43" s="521"/>
      <c r="C43" s="526"/>
      <c r="D43" s="526"/>
      <c r="F43" s="0"/>
      <c r="G43" s="0"/>
      <c r="H43" s="0"/>
      <c r="I43" s="0"/>
      <c r="J43" s="0"/>
    </row>
    <row r="44" spans="1:10" ht="18" customHeight="1">
      <c r="A44" s="515"/>
      <c r="B44" s="521"/>
      <c r="C44" s="524"/>
      <c r="D44" s="524"/>
      <c r="F44" s="0"/>
      <c r="G44" s="0"/>
      <c r="H44" s="0"/>
      <c r="I44" s="0"/>
      <c r="J44" s="0"/>
    </row>
    <row r="45" spans="1:10" ht="18" customHeight="1">
      <c r="A45" s="0"/>
      <c r="B45" s="0"/>
      <c r="C45" s="0"/>
      <c r="D45" s="0"/>
      <c r="F45" s="0"/>
      <c r="G45" s="0"/>
      <c r="H45" s="0"/>
      <c r="I45" s="0"/>
      <c r="J45" s="0"/>
    </row>
    <row r="46" spans="1:10" ht="18" customHeight="1">
      <c r="A46" s="515"/>
      <c r="B46" s="0"/>
      <c r="C46" s="524"/>
      <c r="D46" s="0"/>
      <c r="F46" s="0"/>
      <c r="G46" s="515"/>
      <c r="H46" s="0"/>
      <c r="I46" s="0"/>
      <c r="J46" s="0"/>
    </row>
    <row r="47" spans="1:10" ht="18" customHeight="1">
      <c r="A47" s="0"/>
      <c r="B47" s="0"/>
      <c r="C47" s="0"/>
      <c r="D47" s="0"/>
      <c r="F47" s="0"/>
      <c r="G47" s="0"/>
      <c r="H47" s="0"/>
      <c r="I47" s="0"/>
      <c r="J47" s="0"/>
    </row>
    <row r="48" spans="1:10">
      <c r="A48" s="0"/>
      <c r="B48" s="0"/>
      <c r="C48" s="0"/>
      <c r="D48" s="0"/>
      <c r="F48" s="0"/>
      <c r="G48" s="0"/>
      <c r="H48" s="0"/>
    </row>
    <row r="49" spans="1:8">
      <c r="A49" s="0"/>
      <c r="B49" s="0"/>
      <c r="C49" s="0"/>
      <c r="D49" s="0"/>
      <c r="F49" s="0"/>
      <c r="G49" s="0"/>
      <c r="H49" s="0"/>
    </row>
    <row r="50" spans="1:8">
      <c r="A50" s="0"/>
      <c r="B50" s="0"/>
      <c r="C50" s="0"/>
      <c r="D50" s="0"/>
      <c r="F50" s="0"/>
      <c r="G50" s="0"/>
      <c r="H50" s="0"/>
    </row>
  </sheetData>
  <sheetProtection sheet="1" selectLockedCells="1"/>
  <mergeCells count="17">
    <mergeCell ref="F2:K2"/>
    <mergeCell ref="L2:Q2"/>
    <mergeCell ref="R2:V2"/>
    <mergeCell ref="W2:Y2"/>
    <mergeCell ref="B4:D4"/>
    <mergeCell ref="B5:D5"/>
    <mergeCell ref="B6:D6"/>
    <mergeCell ref="B7:D7"/>
    <mergeCell ref="B8:D8"/>
    <mergeCell ref="B9:D9"/>
    <mergeCell ref="B10:D10"/>
    <mergeCell ref="B11:D11"/>
    <mergeCell ref="B12:D12"/>
    <mergeCell ref="B13:D13"/>
    <mergeCell ref="A2:A3"/>
    <mergeCell ref="B2:D3"/>
    <mergeCell ref="E2:E3"/>
  </mergeCells>
  <phoneticPr fontId="49"/>
  <conditionalFormatting sqref="R14">
    <cfRule type="expression" dxfId="1" priority="2">
      <formula>$R$14&lt;&gt;0</formula>
    </cfRule>
  </conditionalFormatting>
  <conditionalFormatting sqref="R15">
    <cfRule type="expression" dxfId="0" priority="1">
      <formula>$R$14&lt;&gt;0</formula>
    </cfRule>
  </conditionalFormatting>
  <dataValidations count="2">
    <dataValidation type="list" allowBlank="1" showDropDown="0" showInputMessage="1" showErrorMessage="1" sqref="E4:E13">
      <formula1>"存続,廃止,廃止（有床診療所化）,廃止（無床診療所化）"</formula1>
    </dataValidation>
    <dataValidation imeMode="disabled" allowBlank="1" showDropDown="0" showInputMessage="1" showErrorMessage="1" sqref="G5:K13 M5:Q13 S5:V13 X5:Y13"/>
  </dataValidations>
  <pageMargins left="0.7" right="0.7" top="0.75" bottom="0.75" header="0.3" footer="0.3"/>
  <pageSetup paperSize="9" scale="63" fitToWidth="1" fitToHeight="0" orientation="landscape" usePrinterDefaults="1"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申請書</vt:lpstr>
      <vt:lpstr xml:space="preserve">支給申請額算定シート </vt:lpstr>
      <vt:lpstr>（参考）病床融通に関する概要</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2020-11-04T04:37:44Z</dcterms:created>
  <dcterms:modified xsi:type="dcterms:W3CDTF">2026-07-14T04:59:33Z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2026-07-14T04:59:33Z</vt:filetime>
  </property>
</Properties>
</file>