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企画室\★統計・基金・予算★\厚生統計嘱託員\人口動態統計\年報作成\令和３年\04_HP用（統計表）\HP用\"/>
    </mc:Choice>
  </mc:AlternateContent>
  <bookViews>
    <workbookView xWindow="0" yWindow="0" windowWidth="28800" windowHeight="11772"/>
  </bookViews>
  <sheets>
    <sheet name="０４０～０４１" sheetId="1" r:id="rId1"/>
  </sheets>
  <definedNames>
    <definedName name="_xlnm.Print_Area" localSheetId="0">'０４０～０４１'!$A$1:$AD$65</definedName>
  </definedNames>
  <calcPr calcId="152511"/>
</workbook>
</file>

<file path=xl/calcChain.xml><?xml version="1.0" encoding="utf-8"?>
<calcChain xmlns="http://schemas.openxmlformats.org/spreadsheetml/2006/main">
  <c r="Z53" i="1" l="1"/>
  <c r="Z28" i="1"/>
  <c r="Y53" i="1"/>
  <c r="Y49" i="1"/>
  <c r="X49" i="1"/>
  <c r="X28" i="1"/>
  <c r="X24" i="1" s="1"/>
  <c r="V49" i="1"/>
  <c r="V44" i="1" s="1"/>
  <c r="W49" i="1"/>
  <c r="Z49" i="1"/>
  <c r="AA49" i="1"/>
  <c r="AB49" i="1"/>
  <c r="T45" i="1"/>
  <c r="T44" i="1" s="1"/>
  <c r="U45" i="1"/>
  <c r="V45" i="1"/>
  <c r="W45" i="1"/>
  <c r="X45" i="1"/>
  <c r="X44" i="1" s="1"/>
  <c r="Z45" i="1"/>
  <c r="AA45" i="1"/>
  <c r="AB45" i="1"/>
  <c r="T25" i="1"/>
  <c r="T28" i="1"/>
  <c r="T24" i="1" s="1"/>
  <c r="U28" i="1"/>
  <c r="V28" i="1"/>
  <c r="V24" i="1" s="1"/>
  <c r="W28" i="1"/>
  <c r="AA28" i="1"/>
  <c r="AB28" i="1"/>
  <c r="AB24" i="1" s="1"/>
  <c r="S28" i="1"/>
  <c r="U25" i="1"/>
  <c r="V25" i="1"/>
  <c r="W25" i="1"/>
  <c r="X25" i="1"/>
  <c r="Y25" i="1"/>
  <c r="Y24" i="1" s="1"/>
  <c r="Z25" i="1"/>
  <c r="AA25" i="1"/>
  <c r="AA24" i="1" s="1"/>
  <c r="AB25" i="1"/>
  <c r="S25" i="1"/>
  <c r="T10" i="1"/>
  <c r="U10" i="1"/>
  <c r="V10" i="1"/>
  <c r="W10" i="1"/>
  <c r="X10" i="1"/>
  <c r="Y10" i="1"/>
  <c r="Z10" i="1"/>
  <c r="AA10" i="1"/>
  <c r="AB10" i="1"/>
  <c r="S49" i="1"/>
  <c r="S10" i="1"/>
  <c r="T53" i="1"/>
  <c r="U53" i="1"/>
  <c r="V53" i="1"/>
  <c r="W53" i="1"/>
  <c r="X53" i="1"/>
  <c r="AA53" i="1"/>
  <c r="U44" i="1"/>
  <c r="Y44" i="1"/>
  <c r="T39" i="1"/>
  <c r="U39" i="1"/>
  <c r="V39" i="1"/>
  <c r="W39" i="1"/>
  <c r="X39" i="1"/>
  <c r="Y39" i="1"/>
  <c r="Z39" i="1"/>
  <c r="AA39" i="1"/>
  <c r="AB39" i="1"/>
  <c r="Z24" i="1"/>
  <c r="S53" i="1"/>
  <c r="S45" i="1"/>
  <c r="S44" i="1" s="1"/>
  <c r="S39" i="1"/>
  <c r="AC53" i="1"/>
  <c r="AC49" i="1"/>
  <c r="AC45" i="1"/>
  <c r="AC39" i="1"/>
  <c r="AC28" i="1"/>
  <c r="AC25" i="1"/>
  <c r="AC10" i="1"/>
  <c r="O10" i="1"/>
  <c r="O8" i="1"/>
  <c r="J53" i="1"/>
  <c r="K53" i="1"/>
  <c r="H25" i="1"/>
  <c r="F53" i="1"/>
  <c r="G53" i="1"/>
  <c r="H53" i="1"/>
  <c r="I53" i="1"/>
  <c r="L53" i="1"/>
  <c r="M53" i="1"/>
  <c r="N53" i="1"/>
  <c r="O53" i="1"/>
  <c r="F49" i="1"/>
  <c r="G49" i="1"/>
  <c r="I49" i="1"/>
  <c r="J49" i="1"/>
  <c r="K49" i="1"/>
  <c r="L49" i="1"/>
  <c r="M49" i="1"/>
  <c r="N49" i="1"/>
  <c r="O49" i="1"/>
  <c r="F45" i="1"/>
  <c r="G45" i="1"/>
  <c r="H45" i="1"/>
  <c r="H44" i="1" s="1"/>
  <c r="I45" i="1"/>
  <c r="J45" i="1"/>
  <c r="J44" i="1" s="1"/>
  <c r="K45" i="1"/>
  <c r="K44" i="1" s="1"/>
  <c r="L45" i="1"/>
  <c r="L44" i="1" s="1"/>
  <c r="M45" i="1"/>
  <c r="O45" i="1"/>
  <c r="O44" i="1"/>
  <c r="F39" i="1"/>
  <c r="G39" i="1"/>
  <c r="H39" i="1"/>
  <c r="I39" i="1"/>
  <c r="J39" i="1"/>
  <c r="K39" i="1"/>
  <c r="L39" i="1"/>
  <c r="M39" i="1"/>
  <c r="N39" i="1"/>
  <c r="F28" i="1"/>
  <c r="F24" i="1" s="1"/>
  <c r="G28" i="1"/>
  <c r="G24" i="1" s="1"/>
  <c r="H28" i="1"/>
  <c r="I28" i="1"/>
  <c r="J28" i="1"/>
  <c r="K28" i="1"/>
  <c r="L28" i="1"/>
  <c r="M28" i="1"/>
  <c r="N28" i="1"/>
  <c r="O28" i="1"/>
  <c r="F25" i="1"/>
  <c r="G25" i="1"/>
  <c r="I25" i="1"/>
  <c r="J25" i="1"/>
  <c r="J24" i="1" s="1"/>
  <c r="K25" i="1"/>
  <c r="K24" i="1" s="1"/>
  <c r="L25" i="1"/>
  <c r="L24" i="1" s="1"/>
  <c r="M25" i="1"/>
  <c r="N25" i="1"/>
  <c r="O25" i="1"/>
  <c r="O24" i="1" s="1"/>
  <c r="N24" i="1"/>
  <c r="F10" i="1"/>
  <c r="G10" i="1"/>
  <c r="H10" i="1"/>
  <c r="I10" i="1"/>
  <c r="J10" i="1"/>
  <c r="K10" i="1"/>
  <c r="L10" i="1"/>
  <c r="N10" i="1"/>
  <c r="N8" i="1" s="1"/>
  <c r="E53" i="1"/>
  <c r="E49" i="1"/>
  <c r="E45" i="1"/>
  <c r="E39" i="1"/>
  <c r="E28" i="1"/>
  <c r="E25" i="1"/>
  <c r="E10" i="1"/>
  <c r="D53" i="1"/>
  <c r="D49" i="1"/>
  <c r="D45" i="1"/>
  <c r="D39" i="1"/>
  <c r="D28" i="1"/>
  <c r="AC44" i="1" l="1"/>
  <c r="AC24" i="1"/>
  <c r="AC8" i="1" s="1"/>
  <c r="AB44" i="1"/>
  <c r="AB8" i="1" s="1"/>
  <c r="Z44" i="1"/>
  <c r="Z8" i="1" s="1"/>
  <c r="Y8" i="1"/>
  <c r="X8" i="1"/>
  <c r="W24" i="1"/>
  <c r="U24" i="1"/>
  <c r="U8" i="1" s="1"/>
  <c r="AA44" i="1"/>
  <c r="W44" i="1"/>
  <c r="T8" i="1"/>
  <c r="V8" i="1"/>
  <c r="AA8" i="1"/>
  <c r="S24" i="1"/>
  <c r="S8" i="1" s="1"/>
  <c r="J8" i="1"/>
  <c r="H24" i="1"/>
  <c r="H8" i="1" s="1"/>
  <c r="G44" i="1"/>
  <c r="G8" i="1" s="1"/>
  <c r="F44" i="1"/>
  <c r="F8" i="1"/>
  <c r="M44" i="1"/>
  <c r="I44" i="1"/>
  <c r="K8" i="1"/>
  <c r="L8" i="1"/>
  <c r="M24" i="1"/>
  <c r="I24" i="1"/>
  <c r="E44" i="1"/>
  <c r="E8" i="1" s="1"/>
  <c r="E24" i="1"/>
  <c r="D44" i="1"/>
  <c r="D25" i="1"/>
  <c r="D24" i="1" s="1"/>
  <c r="D10" i="1"/>
  <c r="C53" i="1"/>
  <c r="C49" i="1"/>
  <c r="C45" i="1"/>
  <c r="C39" i="1"/>
  <c r="C28" i="1"/>
  <c r="C25" i="1"/>
  <c r="C10" i="1"/>
  <c r="B8" i="1"/>
  <c r="B53" i="1"/>
  <c r="B49" i="1"/>
  <c r="B45" i="1"/>
  <c r="B39" i="1"/>
  <c r="B24" i="1"/>
  <c r="B28" i="1"/>
  <c r="B25" i="1"/>
  <c r="B10" i="1"/>
  <c r="W8" i="1" l="1"/>
  <c r="M8" i="1"/>
  <c r="I8" i="1"/>
  <c r="D8" i="1"/>
  <c r="C44" i="1"/>
  <c r="C24" i="1"/>
  <c r="B44" i="1"/>
  <c r="AD7" i="1"/>
  <c r="AD6" i="1"/>
  <c r="AD5" i="1"/>
  <c r="C8" i="1" l="1"/>
</calcChain>
</file>

<file path=xl/sharedStrings.xml><?xml version="1.0" encoding="utf-8"?>
<sst xmlns="http://schemas.openxmlformats.org/spreadsheetml/2006/main" count="185" uniqueCount="86">
  <si>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</si>
  <si>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</si>
  <si>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</si>
  <si>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</si>
  <si>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</si>
  <si>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</si>
  <si>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</si>
  <si>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</si>
  <si>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</si>
  <si>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</si>
  <si>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</si>
  <si>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</si>
  <si>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</si>
  <si>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</si>
  <si>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</si>
  <si>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</si>
  <si>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</si>
  <si>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</si>
  <si>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</si>
  <si>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</si>
  <si>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</si>
  <si>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</si>
  <si>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</si>
  <si>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</si>
  <si>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</si>
  <si>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</si>
  <si>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</si>
  <si>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</si>
  <si>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</si>
  <si>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</si>
  <si>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</si>
  <si>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</si>
  <si>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</si>
  <si>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</si>
  <si>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</si>
  <si>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</si>
  <si>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</si>
  <si>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</si>
  <si>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</si>
  <si>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</si>
  <si>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</si>
  <si>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</si>
  <si>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</si>
  <si>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</si>
  <si>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</si>
  <si>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</si>
  <si>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</si>
  <si>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</si>
  <si>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</si>
  <si>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</si>
  <si>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</si>
  <si>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</si>
  <si>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</si>
  <si>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</si>
  <si>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</si>
  <si>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</si>
  <si>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</si>
  <si>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</si>
  <si>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</si>
  <si>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</si>
  <si>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</si>
  <si>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</si>
  <si>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</si>
  <si>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</si>
  <si>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</si>
  <si>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</si>
  <si>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</si>
  <si>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</si>
  <si>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</si>
  <si>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</si>
  <si>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</si>
  <si>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</si>
  <si>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</si>
  <si>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</si>
  <si>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</si>
  <si>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</si>
  <si>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</si>
  <si>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</si>
  <si>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</si>
  <si>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</si>
  <si>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令和3年</t>
    <rPh sb="0" eb="2">
      <t>レイワ</t>
    </rPh>
    <rPh sb="3" eb="4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</si>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</sst>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1" fontId="1" fillId="0" borderId="0"/>
    <xf numFmtId="0" fontId="12" fillId="0" borderId="0"/>
  </cellStyleXfs>
  <cellXfs count="44">
    <xf numFmtId="0" fontId="0" fillId="0" borderId="0" xfId="0"/>
    <xf numFmtId="41" fontId="8" fillId="0" borderId="0" xfId="0" applyNumberFormat="1" applyFont="1" applyFill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41" fontId="8" fillId="0" borderId="15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right"/>
    </xf>
    <xf numFmtId="41" fontId="11" fillId="0" borderId="0" xfId="0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6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center"/>
    </xf>
    <xf numFmtId="41" fontId="8" fillId="0" borderId="5" xfId="0" applyNumberFormat="1" applyFont="1" applyFill="1" applyBorder="1" applyAlignment="1" applyProtection="1">
      <alignment horizontal="center"/>
    </xf>
    <xf numFmtId="41" fontId="8" fillId="0" borderId="9" xfId="0" applyNumberFormat="1" applyFont="1" applyFill="1" applyBorder="1" applyAlignment="1" applyProtection="1">
      <alignment horizontal="center"/>
    </xf>
    <xf numFmtId="41" fontId="8" fillId="0" borderId="5" xfId="0" applyNumberFormat="1" applyFont="1" applyFill="1" applyBorder="1" applyProtection="1"/>
    <xf numFmtId="41" fontId="8" fillId="0" borderId="0" xfId="0" applyNumberFormat="1" applyFont="1" applyFill="1" applyBorder="1" applyAlignment="1" applyProtection="1">
      <alignment horizontal="center"/>
    </xf>
    <xf numFmtId="41" fontId="8" fillId="0" borderId="4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3" xfId="0" applyNumberFormat="1" applyFont="1" applyFill="1" applyBorder="1" applyProtection="1"/>
    <xf numFmtId="41" fontId="8" fillId="0" borderId="3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Protection="1"/>
    <xf numFmtId="41" fontId="6" fillId="0" borderId="0" xfId="0" applyNumberFormat="1" applyFont="1" applyFill="1" applyBorder="1"/>
    <xf numFmtId="41" fontId="7" fillId="0" borderId="0" xfId="0" applyNumberFormat="1" applyFont="1" applyFill="1" applyBorder="1" applyProtection="1"/>
    <xf numFmtId="41" fontId="3" fillId="0" borderId="0" xfId="0" applyNumberFormat="1" applyFont="1" applyFill="1" applyBorder="1" applyAlignment="1" applyProtection="1"/>
    <xf numFmtId="41" fontId="4" fillId="0" borderId="0" xfId="0" applyNumberFormat="1" applyFont="1" applyFill="1" applyBorder="1" applyAlignment="1" applyProtection="1"/>
    <xf numFmtId="41" fontId="5" fillId="0" borderId="0" xfId="0" applyNumberFormat="1" applyFont="1" applyFill="1" applyBorder="1" applyAlignment="1" applyProtection="1"/>
    <xf numFmtId="41" fontId="9" fillId="0" borderId="0" xfId="0" applyNumberFormat="1" applyFont="1" applyFill="1" applyBorder="1" applyAlignment="1" applyProtection="1">
      <alignment horizontal="right"/>
    </xf>
    <xf numFmtId="41" fontId="9" fillId="0" borderId="0" xfId="0" applyNumberFormat="1" applyFont="1" applyFill="1" applyBorder="1" applyAlignment="1" applyProtection="1"/>
    <xf numFmtId="41" fontId="1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/>
    <xf numFmtId="41" fontId="8" fillId="0" borderId="4" xfId="0" applyNumberFormat="1" applyFont="1" applyFill="1" applyBorder="1" applyProtection="1"/>
    <xf numFmtId="41" fontId="8" fillId="0" borderId="1" xfId="0" applyNumberFormat="1" applyFont="1" applyFill="1" applyBorder="1" applyAlignment="1" applyProtection="1">
      <alignment horizontal="center"/>
    </xf>
    <xf numFmtId="41" fontId="8" fillId="0" borderId="1" xfId="0" applyNumberFormat="1" applyFont="1" applyFill="1" applyBorder="1" applyProtection="1"/>
    <xf numFmtId="41" fontId="8" fillId="0" borderId="5" xfId="0" applyNumberFormat="1" applyFont="1" applyFill="1" applyBorder="1" applyAlignment="1" applyProtection="1">
      <alignment horizontal="distributed"/>
    </xf>
    <xf numFmtId="41" fontId="8" fillId="0" borderId="13" xfId="0" applyNumberFormat="1" applyFont="1" applyFill="1" applyBorder="1" applyProtection="1"/>
    <xf numFmtId="41" fontId="8" fillId="0" borderId="14" xfId="0" applyNumberFormat="1" applyFont="1" applyFill="1" applyBorder="1" applyProtection="1"/>
    <xf numFmtId="41" fontId="8" fillId="0" borderId="12" xfId="0" applyNumberFormat="1" applyFont="1" applyFill="1" applyBorder="1" applyProtection="1"/>
    <xf numFmtId="41" fontId="8" fillId="0" borderId="5" xfId="0" quotePrefix="1" applyNumberFormat="1" applyFont="1" applyFill="1" applyBorder="1" applyProtection="1"/>
    <xf numFmtId="41" fontId="1" fillId="0" borderId="1" xfId="0" applyNumberFormat="1" applyFont="1" applyFill="1" applyBorder="1" applyProtection="1"/>
    <xf numFmtId="41" fontId="7" fillId="0" borderId="2" xfId="0" applyNumberFormat="1" applyFont="1" applyFill="1" applyBorder="1" applyProtection="1"/>
    <xf numFmtId="41" fontId="7" fillId="0" borderId="3" xfId="0" applyNumberFormat="1" applyFont="1" applyFill="1" applyBorder="1" applyProtection="1"/>
    <xf numFmtId="41" fontId="10" fillId="0" borderId="0" xfId="0" applyNumberFormat="1" applyFont="1" applyFill="1" applyBorder="1" applyAlignment="1" applyProtection="1">
      <alignment horizontal="right"/>
    </xf>
    <xf numFmtId="41" fontId="7" fillId="0" borderId="16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right"/>
    </xf>
    <xf numFmtId="41" fontId="8" fillId="0" borderId="10" xfId="0" applyNumberFormat="1" applyFont="1" applyFill="1" applyBorder="1" applyAlignment="1" applyProtection="1">
      <alignment horizontal="center"/>
    </xf>
    <xf numFmtId="41" fontId="8" fillId="0" borderId="8" xfId="0" applyNumberFormat="1" applyFont="1" applyFill="1" applyBorder="1" applyAlignment="1" applyProtection="1">
      <alignment horizontal="center"/>
    </xf>
    <xf numFmtId="41" fontId="8" fillId="0" borderId="11" xfId="0" applyNumberFormat="1" applyFont="1" applyFill="1" applyBorder="1" applyAlignment="1" applyProtection="1">
      <alignment horizontal="center"/>
    </xf>
  </cellXfs>
  <cellStyles count="3"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BI341"/>
  <sheetViews>
    <sheetView tabSelected="1" defaultGridColor="0" view="pageBreakPreview" colorId="22" zoomScale="60" zoomScaleNormal="60" workbookViewId="0">
      <pane ySplit="7" topLeftCell="A47" activePane="bottomLeft" state="frozen"/>
      <selection pane="bottomLeft" activeCell="AC66" sqref="AC66"/>
    </sheetView>
  </sheetViews>
  <sheetFormatPr defaultColWidth="7.59765625" defaultRowHeight="16.2"/>
  <cols>
    <col min="1" max="1" width="25.59765625" style="17" customWidth="1"/>
    <col min="2" max="4" width="13.59765625" style="17" customWidth="1"/>
    <col min="5" max="6" width="12.59765625" style="17" customWidth="1"/>
    <col min="7" max="9" width="13.59765625" style="17" customWidth="1"/>
    <col min="10" max="16" width="8.59765625" style="17" customWidth="1"/>
    <col min="17" max="17" width="3.59765625" style="17" customWidth="1"/>
    <col min="18" max="18" width="22.19921875" style="17" customWidth="1"/>
    <col min="19" max="19" width="13.3984375" style="17" customWidth="1"/>
    <col min="20" max="21" width="12.59765625" style="17" customWidth="1"/>
    <col min="22" max="27" width="11.59765625" style="17" customWidth="1"/>
    <col min="28" max="29" width="13.59765625" style="17" customWidth="1"/>
    <col min="30" max="30" width="25.59765625" style="17" customWidth="1"/>
    <col min="31" max="31" width="7.59765625" style="17"/>
    <col min="32" max="41" width="7.59765625" style="18"/>
    <col min="42" max="42" width="3.69921875" style="18" customWidth="1"/>
    <col min="43" max="43" width="7.59765625" style="18" hidden="1" customWidth="1"/>
    <col min="44" max="44" width="5.59765625" style="18" customWidth="1"/>
    <col min="45" max="45" width="17" style="18" customWidth="1"/>
    <col min="46" max="51" width="9" style="18" bestFit="1" customWidth="1"/>
    <col min="52" max="52" width="9.796875" style="18" bestFit="1" customWidth="1"/>
    <col min="53" max="58" width="9" style="18" bestFit="1" customWidth="1"/>
    <col min="59" max="59" width="9.796875" style="18" bestFit="1" customWidth="1"/>
    <col min="60" max="16384" width="7.59765625" style="18"/>
  </cols>
  <sheetData>
    <row r="1" spans="1:61" s="26" customFormat="1" ht="70.95" customHeight="1">
      <c r="A1" s="20"/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  <c r="M1" s="21"/>
      <c r="N1" s="23" t="s">
        <v>23</v>
      </c>
      <c r="O1" s="21"/>
      <c r="P1" s="21"/>
      <c r="Q1" s="21"/>
      <c r="R1" s="21"/>
      <c r="S1" s="21"/>
      <c r="T1" s="24" t="s">
        <v>68</v>
      </c>
      <c r="U1" s="21"/>
      <c r="V1" s="21"/>
      <c r="W1" s="21"/>
      <c r="X1" s="21"/>
      <c r="Y1" s="21"/>
      <c r="Z1" s="21"/>
      <c r="AA1" s="21"/>
      <c r="AB1" s="21"/>
      <c r="AC1" s="21"/>
      <c r="AD1" s="20"/>
      <c r="AE1" s="25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6" customFormat="1" ht="20.25" customHeight="1">
      <c r="A2" s="20"/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  <c r="M2" s="21"/>
      <c r="N2" s="23"/>
      <c r="O2" s="21"/>
      <c r="P2" s="21"/>
      <c r="Q2" s="21"/>
      <c r="R2" s="21"/>
      <c r="S2" s="21"/>
      <c r="T2" s="24"/>
      <c r="U2" s="21"/>
      <c r="V2" s="21"/>
      <c r="W2" s="21"/>
      <c r="X2" s="21"/>
      <c r="Y2" s="21"/>
      <c r="Z2" s="21"/>
      <c r="AA2" s="21"/>
      <c r="AB2" s="21"/>
      <c r="AC2" s="21"/>
      <c r="AD2" s="20"/>
      <c r="AE2" s="25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ht="20.25" customHeight="1">
      <c r="AD3" s="38" t="s">
        <v>80</v>
      </c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ht="30" customHeight="1">
      <c r="A4" s="13"/>
      <c r="B4" s="41" t="s">
        <v>44</v>
      </c>
      <c r="C4" s="42"/>
      <c r="D4" s="42"/>
      <c r="E4" s="42"/>
      <c r="F4" s="43"/>
      <c r="G4" s="41" t="s">
        <v>45</v>
      </c>
      <c r="H4" s="42"/>
      <c r="I4" s="42"/>
      <c r="J4" s="42"/>
      <c r="K4" s="42"/>
      <c r="L4" s="42"/>
      <c r="M4" s="42"/>
      <c r="N4" s="42"/>
      <c r="O4" s="43"/>
      <c r="P4" s="12"/>
      <c r="Q4" s="12"/>
      <c r="R4" s="12"/>
      <c r="S4" s="41" t="s">
        <v>46</v>
      </c>
      <c r="T4" s="42"/>
      <c r="U4" s="43"/>
      <c r="V4" s="41" t="s">
        <v>47</v>
      </c>
      <c r="W4" s="42"/>
      <c r="X4" s="43"/>
      <c r="Y4" s="41" t="s">
        <v>48</v>
      </c>
      <c r="Z4" s="42"/>
      <c r="AA4" s="43"/>
      <c r="AB4" s="6"/>
      <c r="AC4" s="6"/>
      <c r="AD4" s="13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ht="30" customHeight="1">
      <c r="A5" s="9" t="s">
        <v>24</v>
      </c>
      <c r="B5" s="41" t="s">
        <v>0</v>
      </c>
      <c r="C5" s="42"/>
      <c r="D5" s="43"/>
      <c r="E5" s="41" t="s">
        <v>1</v>
      </c>
      <c r="F5" s="43"/>
      <c r="G5" s="41" t="s">
        <v>22</v>
      </c>
      <c r="H5" s="42"/>
      <c r="I5" s="43"/>
      <c r="J5" s="41" t="s">
        <v>2</v>
      </c>
      <c r="K5" s="42"/>
      <c r="L5" s="42"/>
      <c r="M5" s="42"/>
      <c r="N5" s="42"/>
      <c r="O5" s="43"/>
      <c r="P5" s="10"/>
      <c r="Q5" s="12"/>
      <c r="R5" s="12"/>
      <c r="S5" s="27"/>
      <c r="T5" s="7"/>
      <c r="U5" s="7"/>
      <c r="V5" s="7"/>
      <c r="W5" s="7"/>
      <c r="X5" s="7"/>
      <c r="Y5" s="7"/>
      <c r="Z5" s="8" t="s">
        <v>3</v>
      </c>
      <c r="AA5" s="9" t="s">
        <v>43</v>
      </c>
      <c r="AB5" s="10" t="s">
        <v>4</v>
      </c>
      <c r="AC5" s="9" t="s">
        <v>5</v>
      </c>
      <c r="AD5" s="9" t="str">
        <f>A5</f>
        <v>保　健　所</v>
      </c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ht="30" customHeight="1">
      <c r="A6" s="9" t="s">
        <v>57</v>
      </c>
      <c r="B6" s="9" t="s">
        <v>6</v>
      </c>
      <c r="C6" s="9" t="s">
        <v>7</v>
      </c>
      <c r="D6" s="9" t="s">
        <v>8</v>
      </c>
      <c r="E6" s="9"/>
      <c r="F6" s="9" t="s">
        <v>9</v>
      </c>
      <c r="G6" s="9" t="s">
        <v>6</v>
      </c>
      <c r="H6" s="9" t="s">
        <v>7</v>
      </c>
      <c r="I6" s="9" t="s">
        <v>8</v>
      </c>
      <c r="J6" s="6"/>
      <c r="K6" s="1"/>
      <c r="L6" s="11"/>
      <c r="M6" s="41" t="s">
        <v>21</v>
      </c>
      <c r="N6" s="42"/>
      <c r="O6" s="43"/>
      <c r="P6" s="10"/>
      <c r="Q6" s="12"/>
      <c r="R6" s="12"/>
      <c r="S6" s="9" t="s">
        <v>6</v>
      </c>
      <c r="T6" s="9" t="s">
        <v>7</v>
      </c>
      <c r="U6" s="9" t="s">
        <v>8</v>
      </c>
      <c r="V6" s="9" t="s">
        <v>6</v>
      </c>
      <c r="W6" s="9" t="s">
        <v>10</v>
      </c>
      <c r="X6" s="9" t="s">
        <v>11</v>
      </c>
      <c r="Y6" s="9" t="s">
        <v>6</v>
      </c>
      <c r="Z6" s="9" t="s">
        <v>12</v>
      </c>
      <c r="AA6" s="9" t="s">
        <v>13</v>
      </c>
      <c r="AB6" s="10" t="s">
        <v>14</v>
      </c>
      <c r="AC6" s="9" t="s">
        <v>14</v>
      </c>
      <c r="AD6" s="9" t="str">
        <f>A6</f>
        <v>市　　　町</v>
      </c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ht="30" customHeight="1">
      <c r="A7" s="28" t="s">
        <v>69</v>
      </c>
      <c r="B7" s="7"/>
      <c r="C7" s="7"/>
      <c r="D7" s="7"/>
      <c r="E7" s="8" t="s">
        <v>6</v>
      </c>
      <c r="F7" s="9" t="s">
        <v>7</v>
      </c>
      <c r="G7" s="11"/>
      <c r="H7" s="7"/>
      <c r="I7" s="7"/>
      <c r="J7" s="9" t="s">
        <v>6</v>
      </c>
      <c r="K7" s="9" t="s">
        <v>7</v>
      </c>
      <c r="L7" s="9" t="s">
        <v>8</v>
      </c>
      <c r="M7" s="13" t="s">
        <v>6</v>
      </c>
      <c r="N7" s="14" t="s">
        <v>7</v>
      </c>
      <c r="O7" s="13" t="s">
        <v>8</v>
      </c>
      <c r="P7" s="10"/>
      <c r="Q7" s="12"/>
      <c r="R7" s="12"/>
      <c r="S7" s="29"/>
      <c r="T7" s="15"/>
      <c r="U7" s="15"/>
      <c r="V7" s="15"/>
      <c r="W7" s="15"/>
      <c r="X7" s="15"/>
      <c r="Y7" s="15"/>
      <c r="Z7" s="16" t="s">
        <v>15</v>
      </c>
      <c r="AA7" s="16" t="s">
        <v>51</v>
      </c>
      <c r="AB7" s="15"/>
      <c r="AC7" s="15"/>
      <c r="AD7" s="28" t="str">
        <f>A7</f>
        <v>保健医療圏</v>
      </c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ht="45.3" customHeight="1">
      <c r="A8" s="30" t="s">
        <v>52</v>
      </c>
      <c r="B8" s="31">
        <f>SUM(B10+B20+B22+B24+B39+B44+B53)</f>
        <v>18636</v>
      </c>
      <c r="C8" s="32">
        <f>SUM(C10+C20+C22+C24+C39+C44+C53)</f>
        <v>9540</v>
      </c>
      <c r="D8" s="32">
        <f>SUM(D10+D20+D22+D24+D39+D44+D53)</f>
        <v>9096</v>
      </c>
      <c r="E8" s="32">
        <f>SUM(E10+E20+E22+E24+E39+E44+E53)</f>
        <v>1855</v>
      </c>
      <c r="F8" s="32">
        <f t="shared" ref="F8:N8" si="0">SUM(F10+F20+F22+F24+F39+F44+F53)</f>
        <v>874</v>
      </c>
      <c r="G8" s="32">
        <f t="shared" si="0"/>
        <v>31774</v>
      </c>
      <c r="H8" s="32">
        <f t="shared" si="0"/>
        <v>15903</v>
      </c>
      <c r="I8" s="32">
        <f t="shared" si="0"/>
        <v>15871</v>
      </c>
      <c r="J8" s="32">
        <f t="shared" si="0"/>
        <v>29</v>
      </c>
      <c r="K8" s="32">
        <f t="shared" si="0"/>
        <v>14</v>
      </c>
      <c r="L8" s="32">
        <f t="shared" si="0"/>
        <v>15</v>
      </c>
      <c r="M8" s="32">
        <f t="shared" si="0"/>
        <v>11</v>
      </c>
      <c r="N8" s="32">
        <f t="shared" si="0"/>
        <v>5</v>
      </c>
      <c r="O8" s="32">
        <f>SUM(O10+O20+O22+O24+O39+O44+O53)</f>
        <v>6</v>
      </c>
      <c r="P8" s="1"/>
      <c r="Q8" s="1"/>
      <c r="R8" s="1"/>
      <c r="S8" s="33">
        <f>SUM(S10+S20+S22+S24+S39+S44+S53)</f>
        <v>-13138</v>
      </c>
      <c r="T8" s="33">
        <f t="shared" ref="T8:AB8" si="1">SUM(T10+T20+T22+T24+T39+T44+T53)</f>
        <v>-6363</v>
      </c>
      <c r="U8" s="33">
        <f t="shared" si="1"/>
        <v>-6775</v>
      </c>
      <c r="V8" s="33">
        <f t="shared" si="1"/>
        <v>356</v>
      </c>
      <c r="W8" s="33">
        <f t="shared" si="1"/>
        <v>181</v>
      </c>
      <c r="X8" s="33">
        <f t="shared" si="1"/>
        <v>175</v>
      </c>
      <c r="Y8" s="33">
        <f t="shared" si="1"/>
        <v>60</v>
      </c>
      <c r="Z8" s="33">
        <f t="shared" si="1"/>
        <v>51</v>
      </c>
      <c r="AA8" s="33">
        <f t="shared" si="1"/>
        <v>9</v>
      </c>
      <c r="AB8" s="33">
        <f t="shared" si="1"/>
        <v>11116</v>
      </c>
      <c r="AC8" s="6">
        <f>SUM(AC10+AC20+AC22+AC24+AC39+AC44+AC53)</f>
        <v>4017</v>
      </c>
      <c r="AD8" s="30" t="s">
        <v>52</v>
      </c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ht="15.3" customHeight="1">
      <c r="A9" s="34" t="s">
        <v>49</v>
      </c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D9" s="34" t="s">
        <v>49</v>
      </c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ht="28.05" customHeight="1">
      <c r="A10" s="11" t="s">
        <v>16</v>
      </c>
      <c r="B10" s="3">
        <f>SUM(B11:B18)</f>
        <v>8799</v>
      </c>
      <c r="C10" s="1">
        <f>SUM(C11:C18)</f>
        <v>4529</v>
      </c>
      <c r="D10" s="1">
        <f>SUM(D11:D18)</f>
        <v>4270</v>
      </c>
      <c r="E10" s="1">
        <f>SUM(E11:E18)</f>
        <v>872</v>
      </c>
      <c r="F10" s="1">
        <f t="shared" ref="F10:N10" si="2">SUM(F11:F18)</f>
        <v>425</v>
      </c>
      <c r="G10" s="1">
        <f t="shared" si="2"/>
        <v>10995</v>
      </c>
      <c r="H10" s="1">
        <f t="shared" si="2"/>
        <v>5604</v>
      </c>
      <c r="I10" s="1">
        <f t="shared" si="2"/>
        <v>5391</v>
      </c>
      <c r="J10" s="1">
        <f t="shared" si="2"/>
        <v>13</v>
      </c>
      <c r="K10" s="1">
        <f t="shared" si="2"/>
        <v>3</v>
      </c>
      <c r="L10" s="1">
        <f t="shared" si="2"/>
        <v>10</v>
      </c>
      <c r="M10" s="1">
        <v>5</v>
      </c>
      <c r="N10" s="1">
        <f t="shared" si="2"/>
        <v>1</v>
      </c>
      <c r="O10" s="1">
        <f>SUM(O11:O18)</f>
        <v>4</v>
      </c>
      <c r="P10" s="1"/>
      <c r="Q10" s="1"/>
      <c r="R10" s="1"/>
      <c r="S10" s="1">
        <f>SUM(S11:S18)</f>
        <v>-2196</v>
      </c>
      <c r="T10" s="1">
        <f t="shared" ref="T10:AB10" si="3">SUM(T11:T18)</f>
        <v>-1075</v>
      </c>
      <c r="U10" s="1">
        <f t="shared" si="3"/>
        <v>-1121</v>
      </c>
      <c r="V10" s="1">
        <f t="shared" si="3"/>
        <v>145</v>
      </c>
      <c r="W10" s="1">
        <f t="shared" si="3"/>
        <v>68</v>
      </c>
      <c r="X10" s="1">
        <f t="shared" si="3"/>
        <v>77</v>
      </c>
      <c r="Y10" s="1">
        <f t="shared" si="3"/>
        <v>17</v>
      </c>
      <c r="Z10" s="1">
        <f t="shared" si="3"/>
        <v>13</v>
      </c>
      <c r="AA10" s="1">
        <f t="shared" si="3"/>
        <v>4</v>
      </c>
      <c r="AB10" s="1">
        <f t="shared" si="3"/>
        <v>5310</v>
      </c>
      <c r="AC10" s="7">
        <f>SUM(AC11:AC18)</f>
        <v>1780</v>
      </c>
      <c r="AD10" s="11" t="s">
        <v>16</v>
      </c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ht="28.05" customHeight="1">
      <c r="A11" s="11" t="s">
        <v>25</v>
      </c>
      <c r="B11" s="3">
        <v>972</v>
      </c>
      <c r="C11" s="1">
        <v>490</v>
      </c>
      <c r="D11" s="1">
        <v>482</v>
      </c>
      <c r="E11" s="1">
        <v>102</v>
      </c>
      <c r="F11" s="5">
        <v>52</v>
      </c>
      <c r="G11" s="1">
        <v>1299</v>
      </c>
      <c r="H11" s="1">
        <v>625</v>
      </c>
      <c r="I11" s="1">
        <v>674</v>
      </c>
      <c r="J11" s="1">
        <v>1</v>
      </c>
      <c r="K11" s="2" t="s">
        <v>83</v>
      </c>
      <c r="L11" s="1">
        <v>1</v>
      </c>
      <c r="M11" s="2" t="s">
        <v>81</v>
      </c>
      <c r="N11" s="1">
        <v>1</v>
      </c>
      <c r="O11" s="1">
        <v>0</v>
      </c>
      <c r="P11" s="1"/>
      <c r="Q11" s="1"/>
      <c r="R11" s="1"/>
      <c r="S11" s="1">
        <v>-327</v>
      </c>
      <c r="T11" s="1">
        <v>-135</v>
      </c>
      <c r="U11" s="1">
        <v>-192</v>
      </c>
      <c r="V11" s="1">
        <v>27</v>
      </c>
      <c r="W11" s="2">
        <v>7</v>
      </c>
      <c r="X11" s="2">
        <v>20</v>
      </c>
      <c r="Y11" s="1">
        <v>2</v>
      </c>
      <c r="Z11" s="2">
        <v>2</v>
      </c>
      <c r="AA11" s="2">
        <v>0</v>
      </c>
      <c r="AB11" s="1">
        <v>753</v>
      </c>
      <c r="AC11" s="7">
        <v>231</v>
      </c>
      <c r="AD11" s="11" t="s">
        <v>25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ht="28.05" customHeight="1">
      <c r="A12" s="11" t="s">
        <v>26</v>
      </c>
      <c r="B12" s="3">
        <v>849</v>
      </c>
      <c r="C12" s="1">
        <v>435</v>
      </c>
      <c r="D12" s="1">
        <v>414</v>
      </c>
      <c r="E12" s="1">
        <v>96</v>
      </c>
      <c r="F12" s="5">
        <v>36</v>
      </c>
      <c r="G12" s="1">
        <v>1212</v>
      </c>
      <c r="H12" s="1">
        <v>626</v>
      </c>
      <c r="I12" s="1">
        <v>586</v>
      </c>
      <c r="J12" s="2" t="s">
        <v>82</v>
      </c>
      <c r="K12" s="2" t="s">
        <v>81</v>
      </c>
      <c r="L12" s="2" t="s">
        <v>81</v>
      </c>
      <c r="M12" s="1">
        <v>0</v>
      </c>
      <c r="N12" s="1">
        <v>0</v>
      </c>
      <c r="O12" s="1">
        <v>0</v>
      </c>
      <c r="P12" s="1"/>
      <c r="Q12" s="1"/>
      <c r="R12" s="1"/>
      <c r="S12" s="1">
        <v>-363</v>
      </c>
      <c r="T12" s="1">
        <v>-191</v>
      </c>
      <c r="U12" s="1">
        <v>-172</v>
      </c>
      <c r="V12" s="1">
        <v>9</v>
      </c>
      <c r="W12" s="2">
        <v>5</v>
      </c>
      <c r="X12" s="2">
        <v>4</v>
      </c>
      <c r="Y12" s="1">
        <v>1</v>
      </c>
      <c r="Z12" s="2">
        <v>1</v>
      </c>
      <c r="AA12" s="2">
        <v>0</v>
      </c>
      <c r="AB12" s="1">
        <v>467</v>
      </c>
      <c r="AC12" s="7">
        <v>187</v>
      </c>
      <c r="AD12" s="11" t="s">
        <v>26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ht="28.05" customHeight="1">
      <c r="A13" s="11" t="s">
        <v>27</v>
      </c>
      <c r="B13" s="3">
        <v>1053</v>
      </c>
      <c r="C13" s="1">
        <v>570</v>
      </c>
      <c r="D13" s="1">
        <v>483</v>
      </c>
      <c r="E13" s="1">
        <v>94</v>
      </c>
      <c r="F13" s="5">
        <v>41</v>
      </c>
      <c r="G13" s="1">
        <v>1303</v>
      </c>
      <c r="H13" s="1">
        <v>664</v>
      </c>
      <c r="I13" s="1">
        <v>639</v>
      </c>
      <c r="J13" s="2" t="s">
        <v>81</v>
      </c>
      <c r="K13" s="2" t="s">
        <v>81</v>
      </c>
      <c r="L13" s="2" t="s">
        <v>81</v>
      </c>
      <c r="M13" s="1">
        <v>0</v>
      </c>
      <c r="N13" s="1">
        <v>0</v>
      </c>
      <c r="O13" s="1">
        <v>0</v>
      </c>
      <c r="P13" s="1"/>
      <c r="Q13" s="1"/>
      <c r="R13" s="1"/>
      <c r="S13" s="1">
        <v>-250</v>
      </c>
      <c r="T13" s="1">
        <v>-94</v>
      </c>
      <c r="U13" s="1">
        <v>-156</v>
      </c>
      <c r="V13" s="1">
        <v>18</v>
      </c>
      <c r="W13" s="2">
        <v>9</v>
      </c>
      <c r="X13" s="2">
        <v>9</v>
      </c>
      <c r="Y13" s="1">
        <v>2</v>
      </c>
      <c r="Z13" s="2">
        <v>2</v>
      </c>
      <c r="AA13" s="2">
        <v>0</v>
      </c>
      <c r="AB13" s="1">
        <v>645</v>
      </c>
      <c r="AC13" s="7">
        <v>202</v>
      </c>
      <c r="AD13" s="11" t="s">
        <v>27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ht="28.05" customHeight="1">
      <c r="A14" s="11" t="s">
        <v>28</v>
      </c>
      <c r="B14" s="3">
        <v>1390</v>
      </c>
      <c r="C14" s="1">
        <v>720</v>
      </c>
      <c r="D14" s="1">
        <v>670</v>
      </c>
      <c r="E14" s="1">
        <v>150</v>
      </c>
      <c r="F14" s="5">
        <v>78</v>
      </c>
      <c r="G14" s="1">
        <v>1659</v>
      </c>
      <c r="H14" s="1">
        <v>827</v>
      </c>
      <c r="I14" s="1">
        <v>832</v>
      </c>
      <c r="J14" s="1">
        <v>4</v>
      </c>
      <c r="K14" s="1">
        <v>1</v>
      </c>
      <c r="L14" s="1">
        <v>3</v>
      </c>
      <c r="M14" s="1">
        <v>2</v>
      </c>
      <c r="N14" s="1">
        <v>0</v>
      </c>
      <c r="O14" s="1">
        <v>2</v>
      </c>
      <c r="P14" s="1"/>
      <c r="Q14" s="1"/>
      <c r="R14" s="1"/>
      <c r="S14" s="1">
        <v>-269</v>
      </c>
      <c r="T14" s="1">
        <v>-107</v>
      </c>
      <c r="U14" s="1">
        <v>-162</v>
      </c>
      <c r="V14" s="1">
        <v>24</v>
      </c>
      <c r="W14" s="2">
        <v>14</v>
      </c>
      <c r="X14" s="2">
        <v>10</v>
      </c>
      <c r="Y14" s="1">
        <v>4</v>
      </c>
      <c r="Z14" s="2">
        <v>3</v>
      </c>
      <c r="AA14" s="2">
        <v>1</v>
      </c>
      <c r="AB14" s="1">
        <v>1012</v>
      </c>
      <c r="AC14" s="7">
        <v>274</v>
      </c>
      <c r="AD14" s="11" t="s">
        <v>28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ht="28.05" customHeight="1">
      <c r="A15" s="11" t="s">
        <v>29</v>
      </c>
      <c r="B15" s="3">
        <v>2174</v>
      </c>
      <c r="C15" s="1">
        <v>1078</v>
      </c>
      <c r="D15" s="1">
        <v>1096</v>
      </c>
      <c r="E15" s="1">
        <v>221</v>
      </c>
      <c r="F15" s="5">
        <v>114</v>
      </c>
      <c r="G15" s="1">
        <v>1848</v>
      </c>
      <c r="H15" s="1">
        <v>963</v>
      </c>
      <c r="I15" s="1">
        <v>885</v>
      </c>
      <c r="J15" s="1">
        <v>4</v>
      </c>
      <c r="K15" s="1">
        <v>1</v>
      </c>
      <c r="L15" s="1">
        <v>3</v>
      </c>
      <c r="M15" s="1">
        <v>1</v>
      </c>
      <c r="N15" s="1">
        <v>0</v>
      </c>
      <c r="O15" s="1">
        <v>1</v>
      </c>
      <c r="P15" s="1"/>
      <c r="Q15" s="1"/>
      <c r="R15" s="1"/>
      <c r="S15" s="1">
        <v>326</v>
      </c>
      <c r="T15" s="1">
        <v>115</v>
      </c>
      <c r="U15" s="1">
        <v>211</v>
      </c>
      <c r="V15" s="1">
        <v>31</v>
      </c>
      <c r="W15" s="2">
        <v>20</v>
      </c>
      <c r="X15" s="2">
        <v>11</v>
      </c>
      <c r="Y15" s="1">
        <v>5</v>
      </c>
      <c r="Z15" s="2">
        <v>4</v>
      </c>
      <c r="AA15" s="2">
        <v>1</v>
      </c>
      <c r="AB15" s="1">
        <v>1152</v>
      </c>
      <c r="AC15" s="7">
        <v>357</v>
      </c>
      <c r="AD15" s="11" t="s">
        <v>29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ht="28.05" customHeight="1">
      <c r="A16" s="11" t="s">
        <v>30</v>
      </c>
      <c r="B16" s="3">
        <v>756</v>
      </c>
      <c r="C16" s="1">
        <v>381</v>
      </c>
      <c r="D16" s="1">
        <v>375</v>
      </c>
      <c r="E16" s="1">
        <v>70</v>
      </c>
      <c r="F16" s="5">
        <v>38</v>
      </c>
      <c r="G16" s="1">
        <v>1675</v>
      </c>
      <c r="H16" s="1">
        <v>858</v>
      </c>
      <c r="I16" s="1">
        <v>817</v>
      </c>
      <c r="J16" s="1">
        <v>4</v>
      </c>
      <c r="K16" s="1">
        <v>1</v>
      </c>
      <c r="L16" s="1">
        <v>3</v>
      </c>
      <c r="M16" s="1">
        <v>2</v>
      </c>
      <c r="N16" s="1">
        <v>0</v>
      </c>
      <c r="O16" s="1">
        <v>1</v>
      </c>
      <c r="P16" s="1"/>
      <c r="Q16" s="1"/>
      <c r="R16" s="1"/>
      <c r="S16" s="1">
        <v>-919</v>
      </c>
      <c r="T16" s="1">
        <v>-477</v>
      </c>
      <c r="U16" s="1">
        <v>-442</v>
      </c>
      <c r="V16" s="1">
        <v>11</v>
      </c>
      <c r="W16" s="2">
        <v>3</v>
      </c>
      <c r="X16" s="2">
        <v>8</v>
      </c>
      <c r="Y16" s="1">
        <v>3</v>
      </c>
      <c r="Z16" s="2">
        <v>1</v>
      </c>
      <c r="AA16" s="2">
        <v>2</v>
      </c>
      <c r="AB16" s="1">
        <v>411</v>
      </c>
      <c r="AC16" s="7">
        <v>205</v>
      </c>
      <c r="AD16" s="11" t="s">
        <v>30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ht="28.05" customHeight="1">
      <c r="A17" s="11" t="s">
        <v>31</v>
      </c>
      <c r="B17" s="3">
        <v>527</v>
      </c>
      <c r="C17" s="1">
        <v>289</v>
      </c>
      <c r="D17" s="1">
        <v>238</v>
      </c>
      <c r="E17" s="1">
        <v>44</v>
      </c>
      <c r="F17" s="5">
        <v>23</v>
      </c>
      <c r="G17" s="1">
        <v>721</v>
      </c>
      <c r="H17" s="1">
        <v>390</v>
      </c>
      <c r="I17" s="1">
        <v>331</v>
      </c>
      <c r="J17" s="2" t="s">
        <v>81</v>
      </c>
      <c r="K17" s="2" t="s">
        <v>81</v>
      </c>
      <c r="L17" s="2">
        <v>0</v>
      </c>
      <c r="M17" s="2" t="s">
        <v>81</v>
      </c>
      <c r="N17" s="1">
        <v>0</v>
      </c>
      <c r="O17" s="1">
        <v>0</v>
      </c>
      <c r="P17" s="1"/>
      <c r="Q17" s="1"/>
      <c r="R17" s="1"/>
      <c r="S17" s="1">
        <v>-194</v>
      </c>
      <c r="T17" s="1">
        <v>-101</v>
      </c>
      <c r="U17" s="1">
        <v>-93</v>
      </c>
      <c r="V17" s="1">
        <v>9</v>
      </c>
      <c r="W17" s="2">
        <v>4</v>
      </c>
      <c r="X17" s="2">
        <v>5</v>
      </c>
      <c r="Y17" s="1">
        <v>0</v>
      </c>
      <c r="Z17" s="2">
        <v>0</v>
      </c>
      <c r="AA17" s="2">
        <v>0</v>
      </c>
      <c r="AB17" s="1">
        <v>336</v>
      </c>
      <c r="AC17" s="7">
        <v>95</v>
      </c>
      <c r="AD17" s="11" t="s">
        <v>31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1:61" ht="28.05" customHeight="1">
      <c r="A18" s="11" t="s">
        <v>32</v>
      </c>
      <c r="B18" s="3">
        <v>1078</v>
      </c>
      <c r="C18" s="1">
        <v>566</v>
      </c>
      <c r="D18" s="1">
        <v>512</v>
      </c>
      <c r="E18" s="1">
        <v>95</v>
      </c>
      <c r="F18" s="5">
        <v>43</v>
      </c>
      <c r="G18" s="1">
        <v>1278</v>
      </c>
      <c r="H18" s="1">
        <v>651</v>
      </c>
      <c r="I18" s="1">
        <v>627</v>
      </c>
      <c r="J18" s="2" t="s">
        <v>81</v>
      </c>
      <c r="K18" s="1">
        <v>0</v>
      </c>
      <c r="L18" s="2" t="s">
        <v>81</v>
      </c>
      <c r="M18" s="2" t="s">
        <v>81</v>
      </c>
      <c r="N18" s="1">
        <v>0</v>
      </c>
      <c r="O18" s="1">
        <v>0</v>
      </c>
      <c r="P18" s="1"/>
      <c r="Q18" s="1"/>
      <c r="R18" s="1"/>
      <c r="S18" s="1">
        <v>-200</v>
      </c>
      <c r="T18" s="1">
        <v>-85</v>
      </c>
      <c r="U18" s="1">
        <v>-115</v>
      </c>
      <c r="V18" s="1">
        <v>16</v>
      </c>
      <c r="W18" s="2">
        <v>6</v>
      </c>
      <c r="X18" s="2">
        <v>10</v>
      </c>
      <c r="Y18" s="1">
        <v>0</v>
      </c>
      <c r="Z18" s="2">
        <v>0</v>
      </c>
      <c r="AA18" s="2">
        <v>0</v>
      </c>
      <c r="AB18" s="1">
        <v>534</v>
      </c>
      <c r="AC18" s="7">
        <v>229</v>
      </c>
      <c r="AD18" s="11" t="s">
        <v>32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1:61" ht="15.3" customHeight="1">
      <c r="A19" s="34" t="s">
        <v>49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1"/>
      <c r="Z19" s="2"/>
      <c r="AA19" s="2"/>
      <c r="AB19" s="1"/>
      <c r="AC19" s="7"/>
      <c r="AD19" s="34" t="s">
        <v>49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ht="28.05" customHeight="1">
      <c r="A20" s="11" t="s">
        <v>66</v>
      </c>
      <c r="B20" s="3">
        <v>3327</v>
      </c>
      <c r="C20" s="1">
        <v>1748</v>
      </c>
      <c r="D20" s="1">
        <v>1579</v>
      </c>
      <c r="E20" s="1">
        <v>343</v>
      </c>
      <c r="F20" s="1">
        <v>155</v>
      </c>
      <c r="G20" s="1">
        <v>5174</v>
      </c>
      <c r="H20" s="1">
        <v>2648</v>
      </c>
      <c r="I20" s="1">
        <v>2526</v>
      </c>
      <c r="J20" s="1">
        <v>8</v>
      </c>
      <c r="K20" s="1">
        <v>5</v>
      </c>
      <c r="L20" s="1">
        <v>3</v>
      </c>
      <c r="M20" s="1">
        <v>3</v>
      </c>
      <c r="N20" s="1">
        <v>2</v>
      </c>
      <c r="O20" s="1">
        <v>1</v>
      </c>
      <c r="P20" s="1"/>
      <c r="Q20" s="1"/>
      <c r="R20" s="1"/>
      <c r="S20" s="1">
        <v>-1847</v>
      </c>
      <c r="T20" s="1">
        <v>-900</v>
      </c>
      <c r="U20" s="1">
        <v>-947</v>
      </c>
      <c r="V20" s="1">
        <v>75</v>
      </c>
      <c r="W20" s="2">
        <v>36</v>
      </c>
      <c r="X20" s="40">
        <v>39</v>
      </c>
      <c r="Y20" s="1">
        <v>11</v>
      </c>
      <c r="Z20" s="2">
        <v>8</v>
      </c>
      <c r="AA20" s="2">
        <v>3</v>
      </c>
      <c r="AB20" s="1">
        <v>1998</v>
      </c>
      <c r="AC20" s="7">
        <v>751</v>
      </c>
      <c r="AD20" s="11" t="s">
        <v>66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ht="15.3" customHeight="1">
      <c r="A21" s="34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1"/>
      <c r="Z21" s="2"/>
      <c r="AA21" s="2"/>
      <c r="AB21" s="1"/>
      <c r="AC21" s="7"/>
      <c r="AD21" s="34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ht="28.05" customHeight="1">
      <c r="A22" s="11" t="s">
        <v>67</v>
      </c>
      <c r="B22" s="3">
        <v>1020</v>
      </c>
      <c r="C22" s="1">
        <v>516</v>
      </c>
      <c r="D22" s="1">
        <v>504</v>
      </c>
      <c r="E22" s="1">
        <v>105</v>
      </c>
      <c r="F22" s="1">
        <v>51</v>
      </c>
      <c r="G22" s="1">
        <v>3298</v>
      </c>
      <c r="H22" s="1">
        <v>1648</v>
      </c>
      <c r="I22" s="1">
        <v>1650</v>
      </c>
      <c r="J22" s="1">
        <v>1</v>
      </c>
      <c r="K22" s="1">
        <v>1</v>
      </c>
      <c r="L22" s="2" t="s">
        <v>81</v>
      </c>
      <c r="M22" s="1">
        <v>1</v>
      </c>
      <c r="N22" s="1">
        <v>1</v>
      </c>
      <c r="O22" s="1">
        <v>0</v>
      </c>
      <c r="P22" s="1"/>
      <c r="Q22" s="1"/>
      <c r="R22" s="1"/>
      <c r="S22" s="1">
        <v>-2278</v>
      </c>
      <c r="T22" s="1">
        <v>-1132</v>
      </c>
      <c r="U22" s="1">
        <v>-1146</v>
      </c>
      <c r="V22" s="1">
        <v>30</v>
      </c>
      <c r="W22" s="2">
        <v>12</v>
      </c>
      <c r="X22" s="2">
        <v>18</v>
      </c>
      <c r="Y22" s="1">
        <v>6</v>
      </c>
      <c r="Z22" s="2">
        <v>6</v>
      </c>
      <c r="AA22" s="2">
        <v>0</v>
      </c>
      <c r="AB22" s="1">
        <v>742</v>
      </c>
      <c r="AC22" s="7">
        <v>289</v>
      </c>
      <c r="AD22" s="11" t="s">
        <v>67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ht="15.3" customHeight="1">
      <c r="A23" s="34" t="s">
        <v>49</v>
      </c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1"/>
      <c r="Z23" s="2"/>
      <c r="AA23" s="2"/>
      <c r="AB23" s="2"/>
      <c r="AC23" s="4"/>
      <c r="AD23" s="34" t="s">
        <v>49</v>
      </c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ht="28.05" customHeight="1">
      <c r="A24" s="11" t="s">
        <v>77</v>
      </c>
      <c r="B24" s="3">
        <f>SUM(B25+B28+B36)</f>
        <v>2228</v>
      </c>
      <c r="C24" s="1">
        <f>SUM(C25+C28+C36)</f>
        <v>1126</v>
      </c>
      <c r="D24" s="1">
        <f>SUM(D25+D28+D36)</f>
        <v>1102</v>
      </c>
      <c r="E24" s="1">
        <f>SUM(E25+E28+E36)</f>
        <v>200</v>
      </c>
      <c r="F24" s="1">
        <f t="shared" ref="F24:O24" si="4">SUM(F25+F28+F36)</f>
        <v>93</v>
      </c>
      <c r="G24" s="1">
        <f t="shared" si="4"/>
        <v>4106</v>
      </c>
      <c r="H24" s="1">
        <f t="shared" si="4"/>
        <v>2099</v>
      </c>
      <c r="I24" s="1">
        <f t="shared" si="4"/>
        <v>2007</v>
      </c>
      <c r="J24" s="1">
        <f t="shared" si="4"/>
        <v>2</v>
      </c>
      <c r="K24" s="1">
        <f t="shared" si="4"/>
        <v>1</v>
      </c>
      <c r="L24" s="1">
        <f t="shared" si="4"/>
        <v>1</v>
      </c>
      <c r="M24" s="1">
        <f t="shared" si="4"/>
        <v>1</v>
      </c>
      <c r="N24" s="1">
        <f t="shared" si="4"/>
        <v>0</v>
      </c>
      <c r="O24" s="1">
        <f t="shared" si="4"/>
        <v>1</v>
      </c>
      <c r="P24" s="1"/>
      <c r="Q24" s="1"/>
      <c r="R24" s="1"/>
      <c r="S24" s="1">
        <f>SUM(S25+S28+S36)</f>
        <v>-1878</v>
      </c>
      <c r="T24" s="1">
        <f t="shared" ref="T24:AB24" si="5">SUM(T25+T28+T36)</f>
        <v>-973</v>
      </c>
      <c r="U24" s="1">
        <f t="shared" si="5"/>
        <v>-905</v>
      </c>
      <c r="V24" s="1">
        <f t="shared" si="5"/>
        <v>41</v>
      </c>
      <c r="W24" s="1">
        <f t="shared" si="5"/>
        <v>22</v>
      </c>
      <c r="X24" s="1">
        <f t="shared" si="5"/>
        <v>19</v>
      </c>
      <c r="Y24" s="1">
        <f t="shared" si="5"/>
        <v>9</v>
      </c>
      <c r="Z24" s="1">
        <f t="shared" si="5"/>
        <v>8</v>
      </c>
      <c r="AA24" s="1">
        <f t="shared" si="5"/>
        <v>1</v>
      </c>
      <c r="AB24" s="1">
        <f t="shared" si="5"/>
        <v>1201</v>
      </c>
      <c r="AC24" s="7">
        <f>SUM(AC25+AC28+AC36)</f>
        <v>415</v>
      </c>
      <c r="AD24" s="11" t="s">
        <v>77</v>
      </c>
    </row>
    <row r="25" spans="1:61" ht="28.05" customHeight="1">
      <c r="A25" s="11" t="s">
        <v>78</v>
      </c>
      <c r="B25" s="3">
        <f>SUM(B26:B27)</f>
        <v>928</v>
      </c>
      <c r="C25" s="1">
        <f>SUM(C26:C27)</f>
        <v>495</v>
      </c>
      <c r="D25" s="1">
        <f>SUM(D26:D27)</f>
        <v>433</v>
      </c>
      <c r="E25" s="1">
        <f>SUM(E26:E27)</f>
        <v>86</v>
      </c>
      <c r="F25" s="1">
        <f t="shared" ref="F25:O25" si="6">SUM(F26:F27)</f>
        <v>46</v>
      </c>
      <c r="G25" s="1">
        <f t="shared" si="6"/>
        <v>1583</v>
      </c>
      <c r="H25" s="1">
        <f t="shared" si="6"/>
        <v>821</v>
      </c>
      <c r="I25" s="1">
        <f t="shared" si="6"/>
        <v>762</v>
      </c>
      <c r="J25" s="1">
        <f t="shared" si="6"/>
        <v>2</v>
      </c>
      <c r="K25" s="1">
        <f t="shared" si="6"/>
        <v>1</v>
      </c>
      <c r="L25" s="1">
        <f t="shared" si="6"/>
        <v>1</v>
      </c>
      <c r="M25" s="1">
        <f t="shared" si="6"/>
        <v>1</v>
      </c>
      <c r="N25" s="1">
        <f t="shared" si="6"/>
        <v>0</v>
      </c>
      <c r="O25" s="1">
        <f t="shared" si="6"/>
        <v>1</v>
      </c>
      <c r="P25" s="1"/>
      <c r="Q25" s="1"/>
      <c r="R25" s="1"/>
      <c r="S25" s="1">
        <f>SUM(S26:S27)</f>
        <v>-655</v>
      </c>
      <c r="T25" s="1">
        <f t="shared" ref="T25:AB25" si="7">SUM(T26:T27)</f>
        <v>-326</v>
      </c>
      <c r="U25" s="1">
        <f t="shared" si="7"/>
        <v>-329</v>
      </c>
      <c r="V25" s="1">
        <f t="shared" si="7"/>
        <v>15</v>
      </c>
      <c r="W25" s="1">
        <f t="shared" si="7"/>
        <v>8</v>
      </c>
      <c r="X25" s="1">
        <f t="shared" si="7"/>
        <v>7</v>
      </c>
      <c r="Y25" s="1">
        <f t="shared" si="7"/>
        <v>5</v>
      </c>
      <c r="Z25" s="1">
        <f t="shared" si="7"/>
        <v>4</v>
      </c>
      <c r="AA25" s="1">
        <f t="shared" si="7"/>
        <v>1</v>
      </c>
      <c r="AB25" s="1">
        <f t="shared" si="7"/>
        <v>453</v>
      </c>
      <c r="AC25" s="7">
        <f>SUM(AC26:AC27)</f>
        <v>176</v>
      </c>
      <c r="AD25" s="11" t="s">
        <v>78</v>
      </c>
    </row>
    <row r="26" spans="1:61" ht="28.05" customHeight="1">
      <c r="A26" s="11" t="s">
        <v>37</v>
      </c>
      <c r="B26" s="3">
        <v>135</v>
      </c>
      <c r="C26" s="1">
        <v>69</v>
      </c>
      <c r="D26" s="1">
        <v>66</v>
      </c>
      <c r="E26" s="1">
        <v>12</v>
      </c>
      <c r="F26" s="1">
        <v>8</v>
      </c>
      <c r="G26" s="1">
        <v>379</v>
      </c>
      <c r="H26" s="1">
        <v>195</v>
      </c>
      <c r="I26" s="1">
        <v>184</v>
      </c>
      <c r="J26" s="2" t="s">
        <v>81</v>
      </c>
      <c r="K26" s="1">
        <v>0</v>
      </c>
      <c r="L26" s="2" t="s">
        <v>84</v>
      </c>
      <c r="M26" s="2" t="s">
        <v>81</v>
      </c>
      <c r="N26" s="1">
        <v>0</v>
      </c>
      <c r="O26" s="1">
        <v>0</v>
      </c>
      <c r="P26" s="1"/>
      <c r="Q26" s="1"/>
      <c r="R26" s="1"/>
      <c r="S26" s="1">
        <v>-244</v>
      </c>
      <c r="T26" s="1">
        <v>-126</v>
      </c>
      <c r="U26" s="1">
        <v>-118</v>
      </c>
      <c r="V26" s="1">
        <v>4</v>
      </c>
      <c r="W26" s="2">
        <v>2</v>
      </c>
      <c r="X26" s="2">
        <v>2</v>
      </c>
      <c r="Y26" s="1">
        <v>1</v>
      </c>
      <c r="Z26" s="2">
        <v>1</v>
      </c>
      <c r="AA26" s="2">
        <v>0</v>
      </c>
      <c r="AB26" s="1">
        <v>73</v>
      </c>
      <c r="AC26" s="7">
        <v>24</v>
      </c>
      <c r="AD26" s="11" t="s">
        <v>37</v>
      </c>
    </row>
    <row r="27" spans="1:61" ht="28.05" customHeight="1">
      <c r="A27" s="11" t="s">
        <v>38</v>
      </c>
      <c r="B27" s="3">
        <v>793</v>
      </c>
      <c r="C27" s="1">
        <v>426</v>
      </c>
      <c r="D27" s="1">
        <v>367</v>
      </c>
      <c r="E27" s="1">
        <v>74</v>
      </c>
      <c r="F27" s="1">
        <v>38</v>
      </c>
      <c r="G27" s="1">
        <v>1204</v>
      </c>
      <c r="H27" s="1">
        <v>626</v>
      </c>
      <c r="I27" s="1">
        <v>578</v>
      </c>
      <c r="J27" s="1">
        <v>2</v>
      </c>
      <c r="K27" s="1">
        <v>1</v>
      </c>
      <c r="L27" s="2">
        <v>1</v>
      </c>
      <c r="M27" s="1">
        <v>1</v>
      </c>
      <c r="N27" s="1">
        <v>0</v>
      </c>
      <c r="O27" s="1">
        <v>1</v>
      </c>
      <c r="P27" s="1"/>
      <c r="Q27" s="1"/>
      <c r="R27" s="1"/>
      <c r="S27" s="1">
        <v>-411</v>
      </c>
      <c r="T27" s="1">
        <v>-200</v>
      </c>
      <c r="U27" s="1">
        <v>-211</v>
      </c>
      <c r="V27" s="1">
        <v>11</v>
      </c>
      <c r="W27" s="2">
        <v>6</v>
      </c>
      <c r="X27" s="2">
        <v>5</v>
      </c>
      <c r="Y27" s="1">
        <v>4</v>
      </c>
      <c r="Z27" s="2">
        <v>3</v>
      </c>
      <c r="AA27" s="2">
        <v>1</v>
      </c>
      <c r="AB27" s="1">
        <v>380</v>
      </c>
      <c r="AC27" s="7">
        <v>152</v>
      </c>
      <c r="AD27" s="11" t="s">
        <v>38</v>
      </c>
    </row>
    <row r="28" spans="1:61" ht="28.05" customHeight="1">
      <c r="A28" s="11" t="s">
        <v>75</v>
      </c>
      <c r="B28" s="3">
        <f>SUM(B29:B35)</f>
        <v>1214</v>
      </c>
      <c r="C28" s="1">
        <f>SUM(C29:C35)</f>
        <v>590</v>
      </c>
      <c r="D28" s="1">
        <f>SUM(D29:D35)</f>
        <v>624</v>
      </c>
      <c r="E28" s="1">
        <f>SUM(E29:E35)</f>
        <v>106</v>
      </c>
      <c r="F28" s="1">
        <f t="shared" ref="F28:O28" si="8">SUM(F29:F35)</f>
        <v>47</v>
      </c>
      <c r="G28" s="1">
        <f t="shared" si="8"/>
        <v>2078</v>
      </c>
      <c r="H28" s="1">
        <f t="shared" si="8"/>
        <v>1057</v>
      </c>
      <c r="I28" s="1">
        <f t="shared" si="8"/>
        <v>1021</v>
      </c>
      <c r="J28" s="1">
        <f t="shared" si="8"/>
        <v>0</v>
      </c>
      <c r="K28" s="1">
        <f t="shared" si="8"/>
        <v>0</v>
      </c>
      <c r="L28" s="1">
        <f t="shared" si="8"/>
        <v>0</v>
      </c>
      <c r="M28" s="1">
        <f t="shared" si="8"/>
        <v>0</v>
      </c>
      <c r="N28" s="1">
        <f t="shared" si="8"/>
        <v>0</v>
      </c>
      <c r="O28" s="1">
        <f t="shared" si="8"/>
        <v>0</v>
      </c>
      <c r="P28" s="1"/>
      <c r="Q28" s="1"/>
      <c r="R28" s="1"/>
      <c r="S28" s="1">
        <f>SUM(S29:S35)</f>
        <v>-864</v>
      </c>
      <c r="T28" s="1">
        <f t="shared" ref="T28:AB28" si="9">SUM(T29:T35)</f>
        <v>-467</v>
      </c>
      <c r="U28" s="1">
        <f t="shared" si="9"/>
        <v>-397</v>
      </c>
      <c r="V28" s="1">
        <f t="shared" si="9"/>
        <v>25</v>
      </c>
      <c r="W28" s="1">
        <f t="shared" si="9"/>
        <v>13</v>
      </c>
      <c r="X28" s="1">
        <f t="shared" si="9"/>
        <v>11</v>
      </c>
      <c r="Y28" s="1">
        <v>4</v>
      </c>
      <c r="Z28" s="1">
        <f t="shared" si="9"/>
        <v>4</v>
      </c>
      <c r="AA28" s="1">
        <f t="shared" si="9"/>
        <v>0</v>
      </c>
      <c r="AB28" s="1">
        <f t="shared" si="9"/>
        <v>687</v>
      </c>
      <c r="AC28" s="7">
        <f>SUM(AC29:AC35)</f>
        <v>217</v>
      </c>
      <c r="AD28" s="11" t="s">
        <v>75</v>
      </c>
    </row>
    <row r="29" spans="1:61" ht="28.05" customHeight="1">
      <c r="A29" s="11" t="s">
        <v>55</v>
      </c>
      <c r="B29" s="3">
        <v>106</v>
      </c>
      <c r="C29" s="1">
        <v>52</v>
      </c>
      <c r="D29" s="1">
        <v>54</v>
      </c>
      <c r="E29" s="1">
        <v>9</v>
      </c>
      <c r="F29" s="1">
        <v>4</v>
      </c>
      <c r="G29" s="1">
        <v>515</v>
      </c>
      <c r="H29" s="1">
        <v>248</v>
      </c>
      <c r="I29" s="1">
        <v>267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/>
      <c r="Q29" s="1"/>
      <c r="R29" s="1"/>
      <c r="S29" s="1">
        <v>-409</v>
      </c>
      <c r="T29" s="1">
        <v>-196</v>
      </c>
      <c r="U29" s="1">
        <v>-213</v>
      </c>
      <c r="V29" s="1">
        <v>4</v>
      </c>
      <c r="W29" s="2">
        <v>2</v>
      </c>
      <c r="X29" s="2">
        <v>2</v>
      </c>
      <c r="Y29" s="1">
        <v>0</v>
      </c>
      <c r="Z29" s="2">
        <v>0</v>
      </c>
      <c r="AA29" s="2">
        <v>0</v>
      </c>
      <c r="AB29" s="1">
        <v>73</v>
      </c>
      <c r="AC29" s="7">
        <v>42</v>
      </c>
      <c r="AD29" s="11" t="s">
        <v>55</v>
      </c>
    </row>
    <row r="30" spans="1:61" ht="28.05" customHeight="1">
      <c r="A30" s="11" t="s">
        <v>33</v>
      </c>
      <c r="B30" s="3">
        <v>480</v>
      </c>
      <c r="C30" s="1">
        <v>228</v>
      </c>
      <c r="D30" s="1">
        <v>252</v>
      </c>
      <c r="E30" s="1">
        <v>41</v>
      </c>
      <c r="F30" s="1">
        <v>18</v>
      </c>
      <c r="G30" s="1">
        <v>417</v>
      </c>
      <c r="H30" s="1">
        <v>209</v>
      </c>
      <c r="I30" s="1">
        <v>208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/>
      <c r="Q30" s="1"/>
      <c r="R30" s="1"/>
      <c r="S30" s="1">
        <v>63</v>
      </c>
      <c r="T30" s="1">
        <v>19</v>
      </c>
      <c r="U30" s="1">
        <v>44</v>
      </c>
      <c r="V30" s="1">
        <v>8</v>
      </c>
      <c r="W30" s="2">
        <v>5</v>
      </c>
      <c r="X30" s="2">
        <v>3</v>
      </c>
      <c r="Y30" s="1">
        <v>1</v>
      </c>
      <c r="Z30" s="2">
        <v>1</v>
      </c>
      <c r="AA30" s="2">
        <v>0</v>
      </c>
      <c r="AB30" s="1">
        <v>249</v>
      </c>
      <c r="AC30" s="7">
        <v>64</v>
      </c>
      <c r="AD30" s="11" t="s">
        <v>33</v>
      </c>
    </row>
    <row r="31" spans="1:61" ht="28.05" customHeight="1">
      <c r="A31" s="11" t="s">
        <v>34</v>
      </c>
      <c r="B31" s="3">
        <v>302</v>
      </c>
      <c r="C31" s="1">
        <v>167</v>
      </c>
      <c r="D31" s="1">
        <v>135</v>
      </c>
      <c r="E31" s="1">
        <v>29</v>
      </c>
      <c r="F31" s="1">
        <v>14</v>
      </c>
      <c r="G31" s="1">
        <v>251</v>
      </c>
      <c r="H31" s="1">
        <v>135</v>
      </c>
      <c r="I31" s="1">
        <v>116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/>
      <c r="Q31" s="1"/>
      <c r="R31" s="1"/>
      <c r="S31" s="1">
        <v>51</v>
      </c>
      <c r="T31" s="1">
        <v>32</v>
      </c>
      <c r="U31" s="1">
        <v>19</v>
      </c>
      <c r="V31" s="1">
        <v>6</v>
      </c>
      <c r="W31" s="2">
        <v>4</v>
      </c>
      <c r="X31" s="2">
        <v>2</v>
      </c>
      <c r="Y31" s="1">
        <v>1</v>
      </c>
      <c r="Z31" s="2">
        <v>1</v>
      </c>
      <c r="AA31" s="2">
        <v>0</v>
      </c>
      <c r="AB31" s="1">
        <v>190</v>
      </c>
      <c r="AC31" s="7">
        <v>39</v>
      </c>
      <c r="AD31" s="11" t="s">
        <v>34</v>
      </c>
    </row>
    <row r="32" spans="1:61" ht="28.05" customHeight="1">
      <c r="A32" s="11" t="s">
        <v>35</v>
      </c>
      <c r="B32" s="3">
        <v>119</v>
      </c>
      <c r="C32" s="1">
        <v>52</v>
      </c>
      <c r="D32" s="1">
        <v>67</v>
      </c>
      <c r="E32" s="1">
        <v>8</v>
      </c>
      <c r="F32" s="1">
        <v>4</v>
      </c>
      <c r="G32" s="1">
        <v>290</v>
      </c>
      <c r="H32" s="1">
        <v>154</v>
      </c>
      <c r="I32" s="1">
        <v>136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/>
      <c r="Q32" s="1"/>
      <c r="R32" s="1"/>
      <c r="S32" s="1">
        <v>-171</v>
      </c>
      <c r="T32" s="1">
        <v>-102</v>
      </c>
      <c r="U32" s="1">
        <v>-69</v>
      </c>
      <c r="V32" s="1">
        <v>3</v>
      </c>
      <c r="W32" s="2">
        <v>2</v>
      </c>
      <c r="X32" s="2">
        <v>1</v>
      </c>
      <c r="Y32" s="1">
        <v>2</v>
      </c>
      <c r="Z32" s="2">
        <v>2</v>
      </c>
      <c r="AA32" s="2">
        <v>0</v>
      </c>
      <c r="AB32" s="1">
        <v>67</v>
      </c>
      <c r="AC32" s="7">
        <v>32</v>
      </c>
      <c r="AD32" s="11" t="s">
        <v>35</v>
      </c>
    </row>
    <row r="33" spans="1:30" ht="28.05" customHeight="1">
      <c r="A33" s="11" t="s">
        <v>36</v>
      </c>
      <c r="B33" s="3">
        <v>96</v>
      </c>
      <c r="C33" s="1">
        <v>43</v>
      </c>
      <c r="D33" s="1">
        <v>53</v>
      </c>
      <c r="E33" s="1">
        <v>8</v>
      </c>
      <c r="F33" s="1">
        <v>4</v>
      </c>
      <c r="G33" s="1">
        <v>154</v>
      </c>
      <c r="H33" s="1">
        <v>84</v>
      </c>
      <c r="I33" s="1">
        <v>70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/>
      <c r="Q33" s="1"/>
      <c r="R33" s="1"/>
      <c r="S33" s="1">
        <v>-58</v>
      </c>
      <c r="T33" s="1">
        <v>-41</v>
      </c>
      <c r="U33" s="1">
        <v>-17</v>
      </c>
      <c r="V33" s="1">
        <v>3</v>
      </c>
      <c r="W33" s="2">
        <v>0</v>
      </c>
      <c r="X33" s="2">
        <v>3</v>
      </c>
      <c r="Y33" s="1">
        <v>0</v>
      </c>
      <c r="Z33" s="2">
        <v>0</v>
      </c>
      <c r="AA33" s="2">
        <v>0</v>
      </c>
      <c r="AB33" s="1">
        <v>48</v>
      </c>
      <c r="AC33" s="7">
        <v>18</v>
      </c>
      <c r="AD33" s="11" t="s">
        <v>36</v>
      </c>
    </row>
    <row r="34" spans="1:30" ht="28.05" customHeight="1">
      <c r="A34" s="11" t="s">
        <v>54</v>
      </c>
      <c r="B34" s="3">
        <v>17</v>
      </c>
      <c r="C34" s="1">
        <v>7</v>
      </c>
      <c r="D34" s="1">
        <v>10</v>
      </c>
      <c r="E34" s="1">
        <v>4</v>
      </c>
      <c r="F34" s="2">
        <v>0</v>
      </c>
      <c r="G34" s="1">
        <v>131</v>
      </c>
      <c r="H34" s="1">
        <v>67</v>
      </c>
      <c r="I34" s="1">
        <v>64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/>
      <c r="Q34" s="1"/>
      <c r="R34" s="1"/>
      <c r="S34" s="1">
        <v>-114</v>
      </c>
      <c r="T34" s="1">
        <v>-60</v>
      </c>
      <c r="U34" s="1">
        <v>-54</v>
      </c>
      <c r="V34" s="1">
        <v>0</v>
      </c>
      <c r="W34" s="2">
        <v>0</v>
      </c>
      <c r="X34" s="2">
        <v>0</v>
      </c>
      <c r="Y34" s="1">
        <v>0</v>
      </c>
      <c r="Z34" s="2">
        <v>0</v>
      </c>
      <c r="AA34" s="2">
        <v>0</v>
      </c>
      <c r="AB34" s="1">
        <v>7</v>
      </c>
      <c r="AC34" s="7">
        <v>5</v>
      </c>
      <c r="AD34" s="11" t="s">
        <v>54</v>
      </c>
    </row>
    <row r="35" spans="1:30" ht="28.05" customHeight="1">
      <c r="A35" s="11" t="s">
        <v>65</v>
      </c>
      <c r="B35" s="3">
        <v>94</v>
      </c>
      <c r="C35" s="1">
        <v>41</v>
      </c>
      <c r="D35" s="1">
        <v>53</v>
      </c>
      <c r="E35" s="1">
        <v>7</v>
      </c>
      <c r="F35" s="1">
        <v>3</v>
      </c>
      <c r="G35" s="1">
        <v>320</v>
      </c>
      <c r="H35" s="1">
        <v>160</v>
      </c>
      <c r="I35" s="1">
        <v>160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/>
      <c r="Q35" s="1"/>
      <c r="R35" s="1"/>
      <c r="S35" s="1">
        <v>-226</v>
      </c>
      <c r="T35" s="1">
        <v>-119</v>
      </c>
      <c r="U35" s="1">
        <v>-107</v>
      </c>
      <c r="V35" s="1">
        <v>1</v>
      </c>
      <c r="W35" s="2">
        <v>0</v>
      </c>
      <c r="X35" s="2">
        <v>0</v>
      </c>
      <c r="Y35" s="1">
        <v>0</v>
      </c>
      <c r="Z35" s="2">
        <v>0</v>
      </c>
      <c r="AA35" s="2">
        <v>0</v>
      </c>
      <c r="AB35" s="1">
        <v>53</v>
      </c>
      <c r="AC35" s="7">
        <v>17</v>
      </c>
      <c r="AD35" s="11" t="s">
        <v>65</v>
      </c>
    </row>
    <row r="36" spans="1:30" ht="28.05" customHeight="1">
      <c r="A36" s="11" t="s">
        <v>76</v>
      </c>
      <c r="B36" s="3">
        <v>86</v>
      </c>
      <c r="C36" s="1">
        <v>41</v>
      </c>
      <c r="D36" s="1">
        <v>45</v>
      </c>
      <c r="E36" s="1">
        <v>8</v>
      </c>
      <c r="F36" s="2" t="s">
        <v>81</v>
      </c>
      <c r="G36" s="1">
        <v>445</v>
      </c>
      <c r="H36" s="1">
        <v>221</v>
      </c>
      <c r="I36" s="1">
        <v>224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/>
      <c r="Q36" s="1"/>
      <c r="R36" s="1"/>
      <c r="S36" s="1">
        <v>-359</v>
      </c>
      <c r="T36" s="1">
        <v>-180</v>
      </c>
      <c r="U36" s="1">
        <v>-179</v>
      </c>
      <c r="V36" s="1">
        <v>1</v>
      </c>
      <c r="W36" s="2">
        <v>1</v>
      </c>
      <c r="X36" s="2">
        <v>1</v>
      </c>
      <c r="Y36" s="1">
        <v>0</v>
      </c>
      <c r="Z36" s="2">
        <v>0</v>
      </c>
      <c r="AA36" s="2">
        <v>0</v>
      </c>
      <c r="AB36" s="1">
        <v>61</v>
      </c>
      <c r="AC36" s="7">
        <v>22</v>
      </c>
      <c r="AD36" s="11" t="s">
        <v>76</v>
      </c>
    </row>
    <row r="37" spans="1:30" ht="28.05" customHeight="1">
      <c r="A37" s="11" t="s">
        <v>53</v>
      </c>
      <c r="B37" s="3">
        <v>86</v>
      </c>
      <c r="C37" s="1">
        <v>41</v>
      </c>
      <c r="D37" s="1">
        <v>45</v>
      </c>
      <c r="E37" s="1">
        <v>8</v>
      </c>
      <c r="F37" s="2" t="s">
        <v>81</v>
      </c>
      <c r="G37" s="1">
        <v>445</v>
      </c>
      <c r="H37" s="1">
        <v>221</v>
      </c>
      <c r="I37" s="1">
        <v>224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/>
      <c r="Q37" s="1"/>
      <c r="R37" s="1"/>
      <c r="S37" s="1">
        <v>-359</v>
      </c>
      <c r="T37" s="1">
        <v>-180</v>
      </c>
      <c r="U37" s="1">
        <v>-179</v>
      </c>
      <c r="V37" s="1">
        <v>1</v>
      </c>
      <c r="W37" s="2">
        <v>0</v>
      </c>
      <c r="X37" s="2">
        <v>1</v>
      </c>
      <c r="Y37" s="1">
        <v>0</v>
      </c>
      <c r="Z37" s="2">
        <v>0</v>
      </c>
      <c r="AA37" s="2">
        <v>0</v>
      </c>
      <c r="AB37" s="1">
        <v>61</v>
      </c>
      <c r="AC37" s="7">
        <v>22</v>
      </c>
      <c r="AD37" s="11" t="s">
        <v>53</v>
      </c>
    </row>
    <row r="38" spans="1:30" ht="15.3" customHeight="1">
      <c r="A38" s="34" t="s">
        <v>49</v>
      </c>
      <c r="B38" s="3"/>
      <c r="C38" s="1"/>
      <c r="D38" s="1"/>
      <c r="E38" s="1"/>
      <c r="F38" s="1"/>
      <c r="G38" s="1"/>
      <c r="H38" s="1"/>
      <c r="I38" s="1"/>
      <c r="J38" s="2"/>
      <c r="K38" s="2"/>
      <c r="L38" s="1"/>
      <c r="M38" s="2"/>
      <c r="N38" s="2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4"/>
      <c r="AD38" s="34" t="s">
        <v>49</v>
      </c>
    </row>
    <row r="39" spans="1:30" ht="28.05" customHeight="1">
      <c r="A39" s="11" t="s">
        <v>74</v>
      </c>
      <c r="B39" s="3">
        <f>SUM(B40:B42)</f>
        <v>1486</v>
      </c>
      <c r="C39" s="1">
        <f>SUM(C40:C42)</f>
        <v>753</v>
      </c>
      <c r="D39" s="1">
        <f>SUM(D40:D42)</f>
        <v>733</v>
      </c>
      <c r="E39" s="1">
        <f>SUM(E40:E42)</f>
        <v>156</v>
      </c>
      <c r="F39" s="1">
        <f t="shared" ref="F39:N39" si="10">SUM(F40:F42)</f>
        <v>66</v>
      </c>
      <c r="G39" s="1">
        <f t="shared" si="10"/>
        <v>2264</v>
      </c>
      <c r="H39" s="1">
        <f t="shared" si="10"/>
        <v>1091</v>
      </c>
      <c r="I39" s="1">
        <f t="shared" si="10"/>
        <v>1173</v>
      </c>
      <c r="J39" s="1">
        <f t="shared" si="10"/>
        <v>4</v>
      </c>
      <c r="K39" s="1">
        <f t="shared" si="10"/>
        <v>3</v>
      </c>
      <c r="L39" s="1">
        <f t="shared" si="10"/>
        <v>1</v>
      </c>
      <c r="M39" s="1">
        <f t="shared" si="10"/>
        <v>1</v>
      </c>
      <c r="N39" s="1">
        <f t="shared" si="10"/>
        <v>1</v>
      </c>
      <c r="O39" s="1">
        <v>0</v>
      </c>
      <c r="P39" s="1"/>
      <c r="Q39" s="1"/>
      <c r="R39" s="2"/>
      <c r="S39" s="1">
        <f>SUM(S40:S42)</f>
        <v>-778</v>
      </c>
      <c r="T39" s="1">
        <f t="shared" ref="T39:AB39" si="11">SUM(T40:T42)</f>
        <v>-338</v>
      </c>
      <c r="U39" s="1">
        <f t="shared" si="11"/>
        <v>-440</v>
      </c>
      <c r="V39" s="1">
        <f t="shared" si="11"/>
        <v>31</v>
      </c>
      <c r="W39" s="1">
        <f t="shared" si="11"/>
        <v>22</v>
      </c>
      <c r="X39" s="1">
        <f t="shared" si="11"/>
        <v>9</v>
      </c>
      <c r="Y39" s="1">
        <f t="shared" si="11"/>
        <v>7</v>
      </c>
      <c r="Z39" s="1">
        <f t="shared" si="11"/>
        <v>6</v>
      </c>
      <c r="AA39" s="1">
        <f t="shared" si="11"/>
        <v>1</v>
      </c>
      <c r="AB39" s="1">
        <f t="shared" si="11"/>
        <v>834</v>
      </c>
      <c r="AC39" s="7">
        <f>SUM(AC40:AC42)</f>
        <v>320</v>
      </c>
      <c r="AD39" s="11" t="s">
        <v>74</v>
      </c>
    </row>
    <row r="40" spans="1:30" ht="28.05" customHeight="1">
      <c r="A40" s="11" t="s">
        <v>17</v>
      </c>
      <c r="B40" s="3">
        <v>89</v>
      </c>
      <c r="C40" s="1">
        <v>47</v>
      </c>
      <c r="D40" s="1">
        <v>42</v>
      </c>
      <c r="E40" s="1">
        <v>8</v>
      </c>
      <c r="F40" s="1">
        <v>2</v>
      </c>
      <c r="G40" s="1">
        <v>416</v>
      </c>
      <c r="H40" s="1">
        <v>211</v>
      </c>
      <c r="I40" s="1">
        <v>205</v>
      </c>
      <c r="J40" s="1">
        <v>2</v>
      </c>
      <c r="K40" s="2">
        <v>2</v>
      </c>
      <c r="L40" s="2">
        <v>0</v>
      </c>
      <c r="M40" s="1">
        <v>1</v>
      </c>
      <c r="N40" s="2">
        <v>1</v>
      </c>
      <c r="O40" s="2">
        <v>0</v>
      </c>
      <c r="P40" s="1"/>
      <c r="Q40" s="1"/>
      <c r="R40" s="1"/>
      <c r="S40" s="1">
        <v>-327</v>
      </c>
      <c r="T40" s="1">
        <v>-164</v>
      </c>
      <c r="U40" s="1">
        <v>-163</v>
      </c>
      <c r="V40" s="1">
        <v>2</v>
      </c>
      <c r="W40" s="2">
        <v>1</v>
      </c>
      <c r="X40" s="2">
        <v>1</v>
      </c>
      <c r="Y40" s="1">
        <v>1</v>
      </c>
      <c r="Z40" s="2">
        <v>0</v>
      </c>
      <c r="AA40" s="2">
        <v>1</v>
      </c>
      <c r="AB40" s="1">
        <v>73</v>
      </c>
      <c r="AC40" s="7">
        <v>31</v>
      </c>
      <c r="AD40" s="11" t="s">
        <v>17</v>
      </c>
    </row>
    <row r="41" spans="1:30" ht="28.05" customHeight="1">
      <c r="A41" s="11" t="s">
        <v>39</v>
      </c>
      <c r="B41" s="3">
        <v>1370</v>
      </c>
      <c r="C41" s="1">
        <v>694</v>
      </c>
      <c r="D41" s="1">
        <v>676</v>
      </c>
      <c r="E41" s="1">
        <v>147</v>
      </c>
      <c r="F41" s="1">
        <v>63</v>
      </c>
      <c r="G41" s="1">
        <v>1680</v>
      </c>
      <c r="H41" s="1">
        <v>797</v>
      </c>
      <c r="I41" s="1">
        <v>883</v>
      </c>
      <c r="J41" s="1">
        <v>2</v>
      </c>
      <c r="K41" s="1">
        <v>1</v>
      </c>
      <c r="L41" s="1">
        <v>1</v>
      </c>
      <c r="M41" s="2" t="s">
        <v>81</v>
      </c>
      <c r="N41" s="1">
        <v>0</v>
      </c>
      <c r="O41" s="1">
        <v>0</v>
      </c>
      <c r="P41" s="1"/>
      <c r="Q41" s="1"/>
      <c r="R41" s="1"/>
      <c r="S41" s="1">
        <v>-310</v>
      </c>
      <c r="T41" s="1">
        <v>-103</v>
      </c>
      <c r="U41" s="1">
        <v>-207</v>
      </c>
      <c r="V41" s="1">
        <v>28</v>
      </c>
      <c r="W41" s="2">
        <v>20</v>
      </c>
      <c r="X41" s="2">
        <v>8</v>
      </c>
      <c r="Y41" s="1">
        <v>6</v>
      </c>
      <c r="Z41" s="2">
        <v>6</v>
      </c>
      <c r="AA41" s="2">
        <v>0</v>
      </c>
      <c r="AB41" s="1">
        <v>751</v>
      </c>
      <c r="AC41" s="7">
        <v>287</v>
      </c>
      <c r="AD41" s="11" t="s">
        <v>39</v>
      </c>
    </row>
    <row r="42" spans="1:30" ht="28.05" customHeight="1">
      <c r="A42" s="11" t="s">
        <v>50</v>
      </c>
      <c r="B42" s="3">
        <v>27</v>
      </c>
      <c r="C42" s="1">
        <v>12</v>
      </c>
      <c r="D42" s="1">
        <v>15</v>
      </c>
      <c r="E42" s="1">
        <v>1</v>
      </c>
      <c r="F42" s="1">
        <v>1</v>
      </c>
      <c r="G42" s="1">
        <v>168</v>
      </c>
      <c r="H42" s="1">
        <v>83</v>
      </c>
      <c r="I42" s="1">
        <v>85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/>
      <c r="Q42" s="1"/>
      <c r="R42" s="1"/>
      <c r="S42" s="1">
        <v>-141</v>
      </c>
      <c r="T42" s="1">
        <v>-71</v>
      </c>
      <c r="U42" s="1">
        <v>-70</v>
      </c>
      <c r="V42" s="1">
        <v>1</v>
      </c>
      <c r="W42" s="2">
        <v>1</v>
      </c>
      <c r="X42" s="2">
        <v>0</v>
      </c>
      <c r="Y42" s="1">
        <v>0</v>
      </c>
      <c r="Z42" s="2">
        <v>0</v>
      </c>
      <c r="AA42" s="2">
        <v>0</v>
      </c>
      <c r="AB42" s="1">
        <v>10</v>
      </c>
      <c r="AC42" s="7">
        <v>2</v>
      </c>
      <c r="AD42" s="11" t="s">
        <v>50</v>
      </c>
    </row>
    <row r="43" spans="1:30" ht="15.3" customHeight="1">
      <c r="A43" s="11"/>
      <c r="B43" s="3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2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2"/>
      <c r="AA43" s="2"/>
      <c r="AB43" s="2"/>
      <c r="AC43" s="4"/>
      <c r="AD43" s="11"/>
    </row>
    <row r="44" spans="1:30" ht="28.05" customHeight="1">
      <c r="A44" s="11" t="s">
        <v>73</v>
      </c>
      <c r="B44" s="3">
        <f>SUM(B45+B49)</f>
        <v>1336</v>
      </c>
      <c r="C44" s="1">
        <f>SUM(C45+C49)</f>
        <v>644</v>
      </c>
      <c r="D44" s="1">
        <f>SUM(D45+D49)</f>
        <v>692</v>
      </c>
      <c r="E44" s="1">
        <f>SUM(E45+E49)</f>
        <v>138</v>
      </c>
      <c r="F44" s="1">
        <f t="shared" ref="F44:O44" si="12">SUM(F45+F49)</f>
        <v>62</v>
      </c>
      <c r="G44" s="1">
        <f t="shared" si="12"/>
        <v>4427</v>
      </c>
      <c r="H44" s="1">
        <f t="shared" si="12"/>
        <v>2135</v>
      </c>
      <c r="I44" s="1">
        <f t="shared" si="12"/>
        <v>2292</v>
      </c>
      <c r="J44" s="1">
        <f t="shared" si="12"/>
        <v>1</v>
      </c>
      <c r="K44" s="1">
        <f t="shared" si="12"/>
        <v>1</v>
      </c>
      <c r="L44" s="1">
        <f t="shared" si="12"/>
        <v>0</v>
      </c>
      <c r="M44" s="1">
        <f t="shared" si="12"/>
        <v>0</v>
      </c>
      <c r="N44" s="1">
        <v>0</v>
      </c>
      <c r="O44" s="1">
        <f t="shared" si="12"/>
        <v>0</v>
      </c>
      <c r="P44" s="1"/>
      <c r="Q44" s="1"/>
      <c r="R44" s="2"/>
      <c r="S44" s="1">
        <f>SUM(S45+S49)</f>
        <v>-3091</v>
      </c>
      <c r="T44" s="1">
        <f t="shared" ref="T44:AB44" si="13">SUM(T45+T49)</f>
        <v>-1491</v>
      </c>
      <c r="U44" s="1">
        <f t="shared" si="13"/>
        <v>-1600</v>
      </c>
      <c r="V44" s="1">
        <f t="shared" si="13"/>
        <v>23</v>
      </c>
      <c r="W44" s="1">
        <f t="shared" si="13"/>
        <v>13</v>
      </c>
      <c r="X44" s="1">
        <f t="shared" si="13"/>
        <v>10</v>
      </c>
      <c r="Y44" s="1">
        <f t="shared" si="13"/>
        <v>10</v>
      </c>
      <c r="Z44" s="1">
        <f t="shared" si="13"/>
        <v>10</v>
      </c>
      <c r="AA44" s="1">
        <f t="shared" si="13"/>
        <v>0</v>
      </c>
      <c r="AB44" s="1">
        <f t="shared" si="13"/>
        <v>769</v>
      </c>
      <c r="AC44" s="7">
        <f>SUM(AC45+AC49)</f>
        <v>342</v>
      </c>
      <c r="AD44" s="11" t="s">
        <v>73</v>
      </c>
    </row>
    <row r="45" spans="1:30" ht="28.05" customHeight="1">
      <c r="A45" s="11" t="s">
        <v>79</v>
      </c>
      <c r="B45" s="3">
        <f>SUM(B46:B48)</f>
        <v>1169</v>
      </c>
      <c r="C45" s="1">
        <f>SUM(C46:C48)</f>
        <v>567</v>
      </c>
      <c r="D45" s="1">
        <f>SUM(D46:D48)</f>
        <v>602</v>
      </c>
      <c r="E45" s="1">
        <f>SUM(E46:E48)</f>
        <v>121</v>
      </c>
      <c r="F45" s="1">
        <f t="shared" ref="F45:O45" si="14">SUM(F46:F48)</f>
        <v>54</v>
      </c>
      <c r="G45" s="1">
        <f t="shared" si="14"/>
        <v>3652</v>
      </c>
      <c r="H45" s="1">
        <f t="shared" si="14"/>
        <v>1771</v>
      </c>
      <c r="I45" s="1">
        <f t="shared" si="14"/>
        <v>1881</v>
      </c>
      <c r="J45" s="1">
        <f t="shared" si="14"/>
        <v>1</v>
      </c>
      <c r="K45" s="1">
        <f t="shared" si="14"/>
        <v>1</v>
      </c>
      <c r="L45" s="1">
        <f t="shared" si="14"/>
        <v>0</v>
      </c>
      <c r="M45" s="1">
        <f t="shared" si="14"/>
        <v>0</v>
      </c>
      <c r="N45" s="1">
        <v>0</v>
      </c>
      <c r="O45" s="1">
        <f t="shared" si="14"/>
        <v>0</v>
      </c>
      <c r="P45" s="1"/>
      <c r="Q45" s="1"/>
      <c r="R45" s="2"/>
      <c r="S45" s="1">
        <f>SUM(S46:S48)</f>
        <v>-2483</v>
      </c>
      <c r="T45" s="1">
        <f t="shared" ref="T45:AB45" si="15">SUM(T46:T48)</f>
        <v>-1204</v>
      </c>
      <c r="U45" s="1">
        <f t="shared" si="15"/>
        <v>-1279</v>
      </c>
      <c r="V45" s="1">
        <f t="shared" si="15"/>
        <v>19</v>
      </c>
      <c r="W45" s="1">
        <f t="shared" si="15"/>
        <v>9</v>
      </c>
      <c r="X45" s="1">
        <f t="shared" si="15"/>
        <v>10</v>
      </c>
      <c r="Y45" s="1">
        <v>6</v>
      </c>
      <c r="Z45" s="1">
        <f t="shared" si="15"/>
        <v>6</v>
      </c>
      <c r="AA45" s="1">
        <f t="shared" si="15"/>
        <v>0</v>
      </c>
      <c r="AB45" s="1">
        <f t="shared" si="15"/>
        <v>654</v>
      </c>
      <c r="AC45" s="7">
        <f>SUM(AC46:AC48)</f>
        <v>299</v>
      </c>
      <c r="AD45" s="11" t="s">
        <v>79</v>
      </c>
    </row>
    <row r="46" spans="1:30" ht="28.05" customHeight="1">
      <c r="A46" s="11" t="s">
        <v>40</v>
      </c>
      <c r="B46" s="3">
        <v>454</v>
      </c>
      <c r="C46" s="1">
        <v>226</v>
      </c>
      <c r="D46" s="1">
        <v>228</v>
      </c>
      <c r="E46" s="1">
        <v>47</v>
      </c>
      <c r="F46" s="1">
        <v>24</v>
      </c>
      <c r="G46" s="1">
        <v>1331</v>
      </c>
      <c r="H46" s="1">
        <v>645</v>
      </c>
      <c r="I46" s="1">
        <v>686</v>
      </c>
      <c r="J46" s="1">
        <v>1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/>
      <c r="Q46" s="1"/>
      <c r="R46" s="1"/>
      <c r="S46" s="1">
        <v>-877</v>
      </c>
      <c r="T46" s="1">
        <v>-419</v>
      </c>
      <c r="U46" s="1">
        <v>-458</v>
      </c>
      <c r="V46" s="1">
        <v>6</v>
      </c>
      <c r="W46" s="2">
        <v>3</v>
      </c>
      <c r="X46" s="2">
        <v>3</v>
      </c>
      <c r="Y46" s="1">
        <v>2</v>
      </c>
      <c r="Z46" s="2">
        <v>2</v>
      </c>
      <c r="AA46" s="2">
        <v>0</v>
      </c>
      <c r="AB46" s="1">
        <v>265</v>
      </c>
      <c r="AC46" s="7">
        <v>127</v>
      </c>
      <c r="AD46" s="11" t="s">
        <v>40</v>
      </c>
    </row>
    <row r="47" spans="1:30" ht="28.05" customHeight="1">
      <c r="A47" s="11" t="s">
        <v>42</v>
      </c>
      <c r="B47" s="3">
        <v>648</v>
      </c>
      <c r="C47" s="1">
        <v>307</v>
      </c>
      <c r="D47" s="1">
        <v>341</v>
      </c>
      <c r="E47" s="1">
        <v>67</v>
      </c>
      <c r="F47" s="1">
        <v>27</v>
      </c>
      <c r="G47" s="1">
        <v>2053</v>
      </c>
      <c r="H47" s="1">
        <v>998</v>
      </c>
      <c r="I47" s="1">
        <v>1055</v>
      </c>
      <c r="J47" s="2" t="s">
        <v>81</v>
      </c>
      <c r="K47" s="2" t="s">
        <v>81</v>
      </c>
      <c r="L47" s="1">
        <v>0</v>
      </c>
      <c r="M47" s="1">
        <v>0</v>
      </c>
      <c r="N47" s="1">
        <v>0</v>
      </c>
      <c r="O47" s="1">
        <v>0</v>
      </c>
      <c r="P47" s="1"/>
      <c r="Q47" s="1"/>
      <c r="R47" s="1"/>
      <c r="S47" s="1">
        <v>-1405</v>
      </c>
      <c r="T47" s="1">
        <v>-691</v>
      </c>
      <c r="U47" s="1">
        <v>-714</v>
      </c>
      <c r="V47" s="1">
        <v>12</v>
      </c>
      <c r="W47" s="2">
        <v>6</v>
      </c>
      <c r="X47" s="2">
        <v>6</v>
      </c>
      <c r="Y47" s="1">
        <v>4</v>
      </c>
      <c r="Z47" s="2">
        <v>4</v>
      </c>
      <c r="AA47" s="2">
        <v>0</v>
      </c>
      <c r="AB47" s="1">
        <v>350</v>
      </c>
      <c r="AC47" s="7">
        <v>152</v>
      </c>
      <c r="AD47" s="11" t="s">
        <v>42</v>
      </c>
    </row>
    <row r="48" spans="1:30" ht="28.05" customHeight="1">
      <c r="A48" s="11" t="s">
        <v>41</v>
      </c>
      <c r="B48" s="3">
        <v>67</v>
      </c>
      <c r="C48" s="1">
        <v>34</v>
      </c>
      <c r="D48" s="1">
        <v>33</v>
      </c>
      <c r="E48" s="1">
        <v>7</v>
      </c>
      <c r="F48" s="1">
        <v>3</v>
      </c>
      <c r="G48" s="1">
        <v>268</v>
      </c>
      <c r="H48" s="1">
        <v>128</v>
      </c>
      <c r="I48" s="1">
        <v>140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/>
      <c r="Q48" s="1"/>
      <c r="R48" s="1"/>
      <c r="S48" s="1">
        <v>-201</v>
      </c>
      <c r="T48" s="1">
        <v>-94</v>
      </c>
      <c r="U48" s="1">
        <v>-107</v>
      </c>
      <c r="V48" s="1">
        <v>1</v>
      </c>
      <c r="W48" s="2">
        <v>0</v>
      </c>
      <c r="X48" s="2">
        <v>1</v>
      </c>
      <c r="Y48" s="1">
        <v>0</v>
      </c>
      <c r="Z48" s="2">
        <v>0</v>
      </c>
      <c r="AA48" s="2">
        <v>0</v>
      </c>
      <c r="AB48" s="1">
        <v>39</v>
      </c>
      <c r="AC48" s="7">
        <v>20</v>
      </c>
      <c r="AD48" s="11" t="s">
        <v>41</v>
      </c>
    </row>
    <row r="49" spans="1:30" ht="28.05" customHeight="1">
      <c r="A49" s="11" t="s">
        <v>72</v>
      </c>
      <c r="B49" s="3">
        <f>SUM(B50:B51)</f>
        <v>167</v>
      </c>
      <c r="C49" s="1">
        <f>SUM(C50:C51)</f>
        <v>77</v>
      </c>
      <c r="D49" s="1">
        <f>SUM(D50:D51)</f>
        <v>90</v>
      </c>
      <c r="E49" s="1">
        <f>SUM(E50:E51)</f>
        <v>17</v>
      </c>
      <c r="F49" s="1">
        <f t="shared" ref="F49:O49" si="16">SUM(F50:F51)</f>
        <v>8</v>
      </c>
      <c r="G49" s="1">
        <f t="shared" si="16"/>
        <v>775</v>
      </c>
      <c r="H49" s="1">
        <v>364</v>
      </c>
      <c r="I49" s="1">
        <f t="shared" si="16"/>
        <v>411</v>
      </c>
      <c r="J49" s="1">
        <f t="shared" si="16"/>
        <v>0</v>
      </c>
      <c r="K49" s="1">
        <f t="shared" si="16"/>
        <v>0</v>
      </c>
      <c r="L49" s="1">
        <f t="shared" si="16"/>
        <v>0</v>
      </c>
      <c r="M49" s="1">
        <f t="shared" si="16"/>
        <v>0</v>
      </c>
      <c r="N49" s="1">
        <f t="shared" si="16"/>
        <v>0</v>
      </c>
      <c r="O49" s="1">
        <f t="shared" si="16"/>
        <v>0</v>
      </c>
      <c r="P49" s="1"/>
      <c r="Q49" s="1"/>
      <c r="R49" s="2"/>
      <c r="S49" s="1">
        <f>SUM(S50:S51)</f>
        <v>-608</v>
      </c>
      <c r="T49" s="1">
        <v>-287</v>
      </c>
      <c r="U49" s="1">
        <v>-321</v>
      </c>
      <c r="V49" s="1">
        <f t="shared" ref="V49:AB49" si="17">SUM(V50:V51)</f>
        <v>4</v>
      </c>
      <c r="W49" s="1">
        <f t="shared" si="17"/>
        <v>4</v>
      </c>
      <c r="X49" s="1">
        <f t="shared" si="17"/>
        <v>0</v>
      </c>
      <c r="Y49" s="1">
        <f t="shared" si="17"/>
        <v>4</v>
      </c>
      <c r="Z49" s="1">
        <f t="shared" si="17"/>
        <v>4</v>
      </c>
      <c r="AA49" s="1">
        <f t="shared" si="17"/>
        <v>0</v>
      </c>
      <c r="AB49" s="1">
        <f t="shared" si="17"/>
        <v>115</v>
      </c>
      <c r="AC49" s="7">
        <f>SUM(AC50:AC51)</f>
        <v>43</v>
      </c>
      <c r="AD49" s="11" t="s">
        <v>72</v>
      </c>
    </row>
    <row r="50" spans="1:30" ht="28.05" customHeight="1">
      <c r="A50" s="11" t="s">
        <v>18</v>
      </c>
      <c r="B50" s="3">
        <v>139</v>
      </c>
      <c r="C50" s="1">
        <v>67</v>
      </c>
      <c r="D50" s="1">
        <v>72</v>
      </c>
      <c r="E50" s="1">
        <v>16</v>
      </c>
      <c r="F50" s="1">
        <v>7</v>
      </c>
      <c r="G50" s="1">
        <v>610</v>
      </c>
      <c r="H50" s="1">
        <v>282</v>
      </c>
      <c r="I50" s="1">
        <v>328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/>
      <c r="Q50" s="1"/>
      <c r="R50" s="1"/>
      <c r="S50" s="1">
        <v>-471</v>
      </c>
      <c r="T50" s="1">
        <v>-215</v>
      </c>
      <c r="U50" s="1">
        <v>-256</v>
      </c>
      <c r="V50" s="1">
        <v>4</v>
      </c>
      <c r="W50" s="2">
        <v>4</v>
      </c>
      <c r="X50" s="2">
        <v>0</v>
      </c>
      <c r="Y50" s="1">
        <v>4</v>
      </c>
      <c r="Z50" s="2">
        <v>4</v>
      </c>
      <c r="AA50" s="2">
        <v>0</v>
      </c>
      <c r="AB50" s="1">
        <v>93</v>
      </c>
      <c r="AC50" s="7">
        <v>37</v>
      </c>
      <c r="AD50" s="11" t="s">
        <v>18</v>
      </c>
    </row>
    <row r="51" spans="1:30" ht="28.05" customHeight="1">
      <c r="A51" s="11" t="s">
        <v>56</v>
      </c>
      <c r="B51" s="3">
        <v>28</v>
      </c>
      <c r="C51" s="1">
        <v>10</v>
      </c>
      <c r="D51" s="1">
        <v>18</v>
      </c>
      <c r="E51" s="2">
        <v>1</v>
      </c>
      <c r="F51" s="1">
        <v>1</v>
      </c>
      <c r="G51" s="1">
        <v>165</v>
      </c>
      <c r="H51" s="1">
        <v>82</v>
      </c>
      <c r="I51" s="1">
        <v>83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/>
      <c r="Q51" s="1"/>
      <c r="R51" s="1"/>
      <c r="S51" s="1">
        <v>-137</v>
      </c>
      <c r="T51" s="1">
        <v>-72</v>
      </c>
      <c r="U51" s="1">
        <v>-65</v>
      </c>
      <c r="V51" s="1">
        <v>0</v>
      </c>
      <c r="W51" s="2">
        <v>0</v>
      </c>
      <c r="X51" s="2">
        <v>0</v>
      </c>
      <c r="Y51" s="1">
        <v>0</v>
      </c>
      <c r="Z51" s="2">
        <v>0</v>
      </c>
      <c r="AA51" s="2">
        <v>0</v>
      </c>
      <c r="AB51" s="1">
        <v>22</v>
      </c>
      <c r="AC51" s="7">
        <v>6</v>
      </c>
      <c r="AD51" s="11" t="s">
        <v>56</v>
      </c>
    </row>
    <row r="52" spans="1:30" ht="15.3" customHeight="1">
      <c r="A52" s="34" t="s">
        <v>49</v>
      </c>
      <c r="B52" s="3"/>
      <c r="C52" s="1"/>
      <c r="D52" s="1"/>
      <c r="E52" s="2"/>
      <c r="F52" s="2"/>
      <c r="G52" s="2"/>
      <c r="H52" s="2"/>
      <c r="I52" s="2"/>
      <c r="J52" s="2"/>
      <c r="K52" s="2"/>
      <c r="L52" s="1"/>
      <c r="M52" s="2"/>
      <c r="N52" s="2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4"/>
      <c r="AD52" s="34" t="s">
        <v>49</v>
      </c>
    </row>
    <row r="53" spans="1:30" ht="28.05" customHeight="1">
      <c r="A53" s="11" t="s">
        <v>71</v>
      </c>
      <c r="B53" s="3">
        <f>SUM(B54:B55)</f>
        <v>440</v>
      </c>
      <c r="C53" s="1">
        <f>SUM(C54:C55)</f>
        <v>224</v>
      </c>
      <c r="D53" s="1">
        <f>SUM(D54:D55)</f>
        <v>216</v>
      </c>
      <c r="E53" s="1">
        <f>SUM(E54:E55)</f>
        <v>41</v>
      </c>
      <c r="F53" s="1">
        <f t="shared" ref="F53:O53" si="18">SUM(F54:F55)</f>
        <v>22</v>
      </c>
      <c r="G53" s="1">
        <f t="shared" si="18"/>
        <v>1510</v>
      </c>
      <c r="H53" s="1">
        <f t="shared" si="18"/>
        <v>678</v>
      </c>
      <c r="I53" s="1">
        <f t="shared" si="18"/>
        <v>832</v>
      </c>
      <c r="J53" s="1">
        <f t="shared" si="18"/>
        <v>0</v>
      </c>
      <c r="K53" s="1">
        <f t="shared" si="18"/>
        <v>0</v>
      </c>
      <c r="L53" s="1">
        <f t="shared" si="18"/>
        <v>0</v>
      </c>
      <c r="M53" s="1">
        <f t="shared" si="18"/>
        <v>0</v>
      </c>
      <c r="N53" s="1">
        <f t="shared" si="18"/>
        <v>0</v>
      </c>
      <c r="O53" s="1">
        <f t="shared" si="18"/>
        <v>0</v>
      </c>
      <c r="P53" s="1"/>
      <c r="Q53" s="1"/>
      <c r="R53" s="1"/>
      <c r="S53" s="1">
        <f>SUM(S54:S55)</f>
        <v>-1070</v>
      </c>
      <c r="T53" s="1">
        <f t="shared" ref="T53:AA53" si="19">SUM(T54:T55)</f>
        <v>-454</v>
      </c>
      <c r="U53" s="1">
        <f t="shared" si="19"/>
        <v>-616</v>
      </c>
      <c r="V53" s="1">
        <f t="shared" si="19"/>
        <v>11</v>
      </c>
      <c r="W53" s="1">
        <f t="shared" si="19"/>
        <v>8</v>
      </c>
      <c r="X53" s="1">
        <f t="shared" si="19"/>
        <v>3</v>
      </c>
      <c r="Y53" s="1">
        <f t="shared" si="19"/>
        <v>0</v>
      </c>
      <c r="Z53" s="1">
        <f t="shared" si="19"/>
        <v>0</v>
      </c>
      <c r="AA53" s="1">
        <f t="shared" si="19"/>
        <v>0</v>
      </c>
      <c r="AB53" s="1">
        <v>262</v>
      </c>
      <c r="AC53" s="7">
        <f>SUM(AC54:AC55)</f>
        <v>120</v>
      </c>
      <c r="AD53" s="11" t="s">
        <v>71</v>
      </c>
    </row>
    <row r="54" spans="1:30" ht="28.05" customHeight="1">
      <c r="A54" s="11" t="s">
        <v>19</v>
      </c>
      <c r="B54" s="3">
        <v>306</v>
      </c>
      <c r="C54" s="1">
        <v>161</v>
      </c>
      <c r="D54" s="1">
        <v>145</v>
      </c>
      <c r="E54" s="1">
        <v>31</v>
      </c>
      <c r="F54" s="1">
        <v>16</v>
      </c>
      <c r="G54" s="1">
        <v>852</v>
      </c>
      <c r="H54" s="1">
        <v>369</v>
      </c>
      <c r="I54" s="1">
        <v>483</v>
      </c>
      <c r="J54" s="2" t="s">
        <v>81</v>
      </c>
      <c r="K54" s="2" t="s">
        <v>81</v>
      </c>
      <c r="L54" s="1">
        <v>0</v>
      </c>
      <c r="M54" s="1">
        <v>0</v>
      </c>
      <c r="N54" s="1">
        <v>0</v>
      </c>
      <c r="O54" s="1">
        <v>0</v>
      </c>
      <c r="P54" s="1"/>
      <c r="Q54" s="1"/>
      <c r="R54" s="1"/>
      <c r="S54" s="1">
        <v>-546</v>
      </c>
      <c r="T54" s="1">
        <v>-208</v>
      </c>
      <c r="U54" s="1">
        <v>-338</v>
      </c>
      <c r="V54" s="1">
        <v>10</v>
      </c>
      <c r="W54" s="2">
        <v>8</v>
      </c>
      <c r="X54" s="2">
        <v>2</v>
      </c>
      <c r="Y54" s="1">
        <v>0</v>
      </c>
      <c r="Z54" s="2">
        <v>0</v>
      </c>
      <c r="AA54" s="2">
        <v>0</v>
      </c>
      <c r="AB54" s="1">
        <v>179</v>
      </c>
      <c r="AC54" s="7">
        <v>79</v>
      </c>
      <c r="AD54" s="11" t="s">
        <v>19</v>
      </c>
    </row>
    <row r="55" spans="1:30" ht="28.05" customHeight="1">
      <c r="A55" s="11" t="s">
        <v>20</v>
      </c>
      <c r="B55" s="3">
        <v>134</v>
      </c>
      <c r="C55" s="1">
        <v>63</v>
      </c>
      <c r="D55" s="1">
        <v>71</v>
      </c>
      <c r="E55" s="1">
        <v>10</v>
      </c>
      <c r="F55" s="1">
        <v>6</v>
      </c>
      <c r="G55" s="1">
        <v>658</v>
      </c>
      <c r="H55" s="1">
        <v>309</v>
      </c>
      <c r="I55" s="1">
        <v>349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/>
      <c r="Q55" s="1"/>
      <c r="R55" s="1"/>
      <c r="S55" s="1">
        <v>-524</v>
      </c>
      <c r="T55" s="1">
        <v>-246</v>
      </c>
      <c r="U55" s="1">
        <v>-278</v>
      </c>
      <c r="V55" s="1">
        <v>1</v>
      </c>
      <c r="W55" s="2">
        <v>0</v>
      </c>
      <c r="X55" s="2">
        <v>1</v>
      </c>
      <c r="Y55" s="1">
        <v>0</v>
      </c>
      <c r="Z55" s="2">
        <v>0</v>
      </c>
      <c r="AA55" s="2">
        <v>0</v>
      </c>
      <c r="AB55" s="1">
        <v>83</v>
      </c>
      <c r="AC55" s="7">
        <v>41</v>
      </c>
      <c r="AD55" s="11" t="s">
        <v>20</v>
      </c>
    </row>
    <row r="56" spans="1:30" ht="15.3" customHeight="1">
      <c r="A56" s="11"/>
      <c r="B56" s="3"/>
      <c r="C56" s="1"/>
      <c r="D56" s="1"/>
      <c r="E56" s="2"/>
      <c r="F56" s="2"/>
      <c r="G56" s="1"/>
      <c r="H56" s="2"/>
      <c r="I56" s="2"/>
      <c r="J56" s="1"/>
      <c r="K56" s="2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  <c r="W56" s="2"/>
      <c r="X56" s="2"/>
      <c r="Y56" s="1"/>
      <c r="Z56" s="2"/>
      <c r="AA56" s="2"/>
      <c r="AB56" s="2"/>
      <c r="AC56" s="4"/>
      <c r="AD56" s="11"/>
    </row>
    <row r="57" spans="1:30" ht="30" customHeight="1">
      <c r="A57" s="11" t="s">
        <v>70</v>
      </c>
      <c r="B57" s="3"/>
      <c r="C57" s="1"/>
      <c r="D57" s="1"/>
      <c r="E57" s="2"/>
      <c r="F57" s="2"/>
      <c r="G57" s="1"/>
      <c r="H57" s="2"/>
      <c r="I57" s="2"/>
      <c r="J57" s="1"/>
      <c r="K57" s="2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  <c r="W57" s="2"/>
      <c r="X57" s="2"/>
      <c r="Y57" s="1"/>
      <c r="Z57" s="2"/>
      <c r="AA57" s="2"/>
      <c r="AB57" s="2"/>
      <c r="AC57" s="4"/>
      <c r="AD57" s="11" t="s">
        <v>70</v>
      </c>
    </row>
    <row r="58" spans="1:30" ht="30" customHeight="1">
      <c r="A58" s="11" t="s">
        <v>58</v>
      </c>
      <c r="B58" s="3">
        <v>10013</v>
      </c>
      <c r="C58" s="1">
        <v>5119</v>
      </c>
      <c r="D58" s="1">
        <v>4894</v>
      </c>
      <c r="E58" s="1">
        <v>978</v>
      </c>
      <c r="F58" s="1">
        <v>472</v>
      </c>
      <c r="G58" s="1">
        <v>13073</v>
      </c>
      <c r="H58" s="1">
        <v>6661</v>
      </c>
      <c r="I58" s="1">
        <v>6412</v>
      </c>
      <c r="J58" s="1">
        <v>13</v>
      </c>
      <c r="K58" s="1">
        <v>3</v>
      </c>
      <c r="L58" s="1">
        <v>10</v>
      </c>
      <c r="M58" s="1">
        <v>5</v>
      </c>
      <c r="N58" s="1">
        <v>1</v>
      </c>
      <c r="O58" s="1">
        <v>4</v>
      </c>
      <c r="P58" s="1"/>
      <c r="Q58" s="1"/>
      <c r="R58" s="1"/>
      <c r="S58" s="1">
        <v>-3060</v>
      </c>
      <c r="T58" s="1">
        <v>-1542</v>
      </c>
      <c r="U58" s="1">
        <v>-1518</v>
      </c>
      <c r="V58" s="1">
        <v>170</v>
      </c>
      <c r="W58" s="1">
        <v>82</v>
      </c>
      <c r="X58" s="1">
        <v>88</v>
      </c>
      <c r="Y58" s="1">
        <v>21</v>
      </c>
      <c r="Z58" s="1">
        <v>17</v>
      </c>
      <c r="AA58" s="1">
        <v>4</v>
      </c>
      <c r="AB58" s="1">
        <v>5997</v>
      </c>
      <c r="AC58" s="7">
        <v>1997</v>
      </c>
      <c r="AD58" s="11" t="s">
        <v>58</v>
      </c>
    </row>
    <row r="59" spans="1:30" ht="30" customHeight="1">
      <c r="A59" s="11" t="s">
        <v>59</v>
      </c>
      <c r="B59" s="3">
        <v>928</v>
      </c>
      <c r="C59" s="1">
        <v>495</v>
      </c>
      <c r="D59" s="1">
        <v>433</v>
      </c>
      <c r="E59" s="1">
        <v>86</v>
      </c>
      <c r="F59" s="1">
        <v>46</v>
      </c>
      <c r="G59" s="1">
        <v>1583</v>
      </c>
      <c r="H59" s="1">
        <v>821</v>
      </c>
      <c r="I59" s="1">
        <v>762</v>
      </c>
      <c r="J59" s="1">
        <v>2</v>
      </c>
      <c r="K59" s="1">
        <v>1</v>
      </c>
      <c r="L59" s="1">
        <v>1</v>
      </c>
      <c r="M59" s="1">
        <v>1</v>
      </c>
      <c r="N59" s="1">
        <v>0</v>
      </c>
      <c r="O59" s="1">
        <v>1</v>
      </c>
      <c r="P59" s="1"/>
      <c r="Q59" s="1"/>
      <c r="R59" s="1"/>
      <c r="S59" s="1">
        <v>-655</v>
      </c>
      <c r="T59" s="1">
        <v>-326</v>
      </c>
      <c r="U59" s="1">
        <v>-329</v>
      </c>
      <c r="V59" s="1">
        <v>15</v>
      </c>
      <c r="W59" s="1">
        <v>8</v>
      </c>
      <c r="X59" s="1">
        <v>7</v>
      </c>
      <c r="Y59" s="1">
        <v>5</v>
      </c>
      <c r="Z59" s="1">
        <v>4</v>
      </c>
      <c r="AA59" s="1">
        <v>1</v>
      </c>
      <c r="AB59" s="1">
        <v>453</v>
      </c>
      <c r="AC59" s="7">
        <v>176</v>
      </c>
      <c r="AD59" s="11" t="s">
        <v>59</v>
      </c>
    </row>
    <row r="60" spans="1:30" ht="30" customHeight="1">
      <c r="A60" s="11" t="s">
        <v>60</v>
      </c>
      <c r="B60" s="3">
        <v>1106</v>
      </c>
      <c r="C60" s="1">
        <v>557</v>
      </c>
      <c r="D60" s="1">
        <v>549</v>
      </c>
      <c r="E60" s="1">
        <v>113</v>
      </c>
      <c r="F60" s="1">
        <v>51</v>
      </c>
      <c r="G60" s="1">
        <v>3743</v>
      </c>
      <c r="H60" s="1">
        <v>1869</v>
      </c>
      <c r="I60" s="1">
        <v>1874</v>
      </c>
      <c r="J60" s="1">
        <v>1</v>
      </c>
      <c r="K60" s="1">
        <v>1</v>
      </c>
      <c r="L60" s="2" t="s">
        <v>84</v>
      </c>
      <c r="M60" s="1">
        <v>1</v>
      </c>
      <c r="N60" s="1">
        <v>1</v>
      </c>
      <c r="O60" s="1">
        <v>0</v>
      </c>
      <c r="P60" s="1"/>
      <c r="Q60" s="1"/>
      <c r="R60" s="1"/>
      <c r="S60" s="1">
        <v>-6237</v>
      </c>
      <c r="T60" s="1">
        <v>-1312</v>
      </c>
      <c r="U60" s="1">
        <v>-1325</v>
      </c>
      <c r="V60" s="1">
        <v>31</v>
      </c>
      <c r="W60" s="1">
        <v>12</v>
      </c>
      <c r="X60" s="1">
        <v>19</v>
      </c>
      <c r="Y60" s="1">
        <v>6</v>
      </c>
      <c r="Z60" s="1">
        <v>6</v>
      </c>
      <c r="AA60" s="1">
        <v>0</v>
      </c>
      <c r="AB60" s="1">
        <v>803</v>
      </c>
      <c r="AC60" s="7">
        <v>311</v>
      </c>
      <c r="AD60" s="11" t="s">
        <v>60</v>
      </c>
    </row>
    <row r="61" spans="1:30" ht="30" customHeight="1">
      <c r="A61" s="11" t="s">
        <v>61</v>
      </c>
      <c r="B61" s="3">
        <v>1486</v>
      </c>
      <c r="C61" s="1">
        <v>753</v>
      </c>
      <c r="D61" s="1">
        <v>733</v>
      </c>
      <c r="E61" s="1">
        <v>156</v>
      </c>
      <c r="F61" s="1">
        <v>66</v>
      </c>
      <c r="G61" s="1">
        <v>2264</v>
      </c>
      <c r="H61" s="1">
        <v>1091</v>
      </c>
      <c r="I61" s="1">
        <v>1173</v>
      </c>
      <c r="J61" s="1">
        <v>4</v>
      </c>
      <c r="K61" s="1">
        <v>3</v>
      </c>
      <c r="L61" s="1">
        <v>1</v>
      </c>
      <c r="M61" s="1">
        <v>1</v>
      </c>
      <c r="N61" s="1">
        <v>1</v>
      </c>
      <c r="O61" s="1">
        <v>0</v>
      </c>
      <c r="P61" s="1"/>
      <c r="Q61" s="1"/>
      <c r="R61" s="1"/>
      <c r="S61" s="1">
        <v>-778</v>
      </c>
      <c r="T61" s="1">
        <v>-338</v>
      </c>
      <c r="U61" s="1">
        <v>-440</v>
      </c>
      <c r="V61" s="1">
        <v>31</v>
      </c>
      <c r="W61" s="1">
        <v>22</v>
      </c>
      <c r="X61" s="1">
        <v>9</v>
      </c>
      <c r="Y61" s="1">
        <v>7</v>
      </c>
      <c r="Z61" s="1">
        <v>6</v>
      </c>
      <c r="AA61" s="1">
        <v>1</v>
      </c>
      <c r="AB61" s="1">
        <v>834</v>
      </c>
      <c r="AC61" s="7">
        <v>320</v>
      </c>
      <c r="AD61" s="11" t="s">
        <v>61</v>
      </c>
    </row>
    <row r="62" spans="1:30" ht="30" customHeight="1">
      <c r="A62" s="11" t="s">
        <v>62</v>
      </c>
      <c r="B62" s="3">
        <v>1163</v>
      </c>
      <c r="C62" s="1">
        <v>567</v>
      </c>
      <c r="D62" s="1">
        <v>602</v>
      </c>
      <c r="E62" s="1">
        <v>121</v>
      </c>
      <c r="F62" s="1">
        <v>54</v>
      </c>
      <c r="G62" s="1">
        <v>3652</v>
      </c>
      <c r="H62" s="1">
        <v>1771</v>
      </c>
      <c r="I62" s="1">
        <v>1881</v>
      </c>
      <c r="J62" s="1">
        <v>1</v>
      </c>
      <c r="K62" s="1">
        <v>1</v>
      </c>
      <c r="L62" s="2" t="s">
        <v>81</v>
      </c>
      <c r="M62" s="1">
        <v>0</v>
      </c>
      <c r="N62" s="1">
        <v>0</v>
      </c>
      <c r="O62" s="1">
        <v>0</v>
      </c>
      <c r="P62" s="1"/>
      <c r="Q62" s="1"/>
      <c r="R62" s="1"/>
      <c r="S62" s="1">
        <v>-2483</v>
      </c>
      <c r="T62" s="1">
        <v>-1204</v>
      </c>
      <c r="U62" s="1">
        <v>-1279</v>
      </c>
      <c r="V62" s="1">
        <v>19</v>
      </c>
      <c r="W62" s="1">
        <v>9</v>
      </c>
      <c r="X62" s="1">
        <v>10</v>
      </c>
      <c r="Y62" s="1">
        <v>6</v>
      </c>
      <c r="Z62" s="1">
        <v>6</v>
      </c>
      <c r="AA62" s="1">
        <v>0</v>
      </c>
      <c r="AB62" s="1">
        <v>654</v>
      </c>
      <c r="AC62" s="7">
        <v>299</v>
      </c>
      <c r="AD62" s="11" t="s">
        <v>62</v>
      </c>
    </row>
    <row r="63" spans="1:30" ht="30" customHeight="1">
      <c r="A63" s="11" t="s">
        <v>63</v>
      </c>
      <c r="B63" s="3">
        <v>3494</v>
      </c>
      <c r="C63" s="1">
        <v>1825</v>
      </c>
      <c r="D63" s="1">
        <v>1669</v>
      </c>
      <c r="E63" s="1">
        <v>360</v>
      </c>
      <c r="F63" s="1">
        <v>163</v>
      </c>
      <c r="G63" s="1">
        <v>5949</v>
      </c>
      <c r="H63" s="1">
        <v>3012</v>
      </c>
      <c r="I63" s="1">
        <v>2937</v>
      </c>
      <c r="J63" s="1">
        <v>8</v>
      </c>
      <c r="K63" s="1">
        <v>5</v>
      </c>
      <c r="L63" s="1">
        <v>3</v>
      </c>
      <c r="M63" s="1">
        <v>0</v>
      </c>
      <c r="N63" s="1">
        <v>2</v>
      </c>
      <c r="O63" s="1">
        <v>1</v>
      </c>
      <c r="P63" s="1"/>
      <c r="Q63" s="1"/>
      <c r="R63" s="1"/>
      <c r="S63" s="1">
        <v>-2455</v>
      </c>
      <c r="T63" s="1">
        <v>-1187</v>
      </c>
      <c r="U63" s="1">
        <v>-1268</v>
      </c>
      <c r="V63" s="1">
        <v>79</v>
      </c>
      <c r="W63" s="1">
        <v>40</v>
      </c>
      <c r="X63" s="1">
        <v>39</v>
      </c>
      <c r="Y63" s="1">
        <v>15</v>
      </c>
      <c r="Z63" s="1">
        <v>12</v>
      </c>
      <c r="AA63" s="1">
        <v>3</v>
      </c>
      <c r="AB63" s="1">
        <v>2113</v>
      </c>
      <c r="AC63" s="7">
        <v>794</v>
      </c>
      <c r="AD63" s="11" t="s">
        <v>63</v>
      </c>
    </row>
    <row r="64" spans="1:30" ht="30" customHeight="1">
      <c r="A64" s="11" t="s">
        <v>64</v>
      </c>
      <c r="B64" s="3">
        <v>440</v>
      </c>
      <c r="C64" s="1">
        <v>224</v>
      </c>
      <c r="D64" s="1">
        <v>216</v>
      </c>
      <c r="E64" s="1">
        <v>41</v>
      </c>
      <c r="F64" s="1">
        <v>22</v>
      </c>
      <c r="G64" s="1">
        <v>1510</v>
      </c>
      <c r="H64" s="1">
        <v>678</v>
      </c>
      <c r="I64" s="1">
        <v>832</v>
      </c>
      <c r="J64" s="2" t="s">
        <v>81</v>
      </c>
      <c r="K64" s="2" t="s">
        <v>85</v>
      </c>
      <c r="L64" s="1">
        <v>0</v>
      </c>
      <c r="M64" s="1">
        <v>0</v>
      </c>
      <c r="N64" s="1">
        <v>0</v>
      </c>
      <c r="O64" s="1">
        <v>0</v>
      </c>
      <c r="P64" s="1"/>
      <c r="Q64" s="1"/>
      <c r="R64" s="1"/>
      <c r="S64" s="1">
        <v>-1070</v>
      </c>
      <c r="T64" s="1">
        <v>-454</v>
      </c>
      <c r="U64" s="1">
        <v>-616</v>
      </c>
      <c r="V64" s="1">
        <v>11</v>
      </c>
      <c r="W64" s="1">
        <v>8</v>
      </c>
      <c r="X64" s="1">
        <v>3</v>
      </c>
      <c r="Y64" s="1">
        <v>0</v>
      </c>
      <c r="Z64" s="1">
        <v>0</v>
      </c>
      <c r="AA64" s="1">
        <v>0</v>
      </c>
      <c r="AB64" s="1">
        <v>262</v>
      </c>
      <c r="AC64" s="7">
        <v>120</v>
      </c>
      <c r="AD64" s="11" t="s">
        <v>64</v>
      </c>
    </row>
    <row r="65" spans="1:30" ht="4.8" customHeight="1">
      <c r="A65" s="35"/>
      <c r="B65" s="39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19"/>
      <c r="Q65" s="19"/>
      <c r="R65" s="19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7"/>
      <c r="AD65" s="35"/>
    </row>
    <row r="66" spans="1:30" ht="26.25" customHeight="1"/>
    <row r="67" spans="1:30" ht="26.25" customHeight="1"/>
    <row r="68" spans="1:30" ht="26.25" customHeight="1"/>
    <row r="69" spans="1:30" ht="26.25" customHeight="1"/>
    <row r="70" spans="1:30" ht="26.25" customHeight="1"/>
    <row r="71" spans="1:30" ht="26.25" customHeight="1"/>
    <row r="72" spans="1:30" ht="26.25" customHeight="1"/>
    <row r="73" spans="1:30" ht="26.25" customHeight="1"/>
    <row r="74" spans="1:30" ht="26.25" customHeight="1"/>
    <row r="75" spans="1:30" ht="26.25" customHeight="1"/>
    <row r="76" spans="1:30" ht="26.25" customHeight="1"/>
    <row r="77" spans="1:30" ht="26.25" customHeight="1"/>
    <row r="78" spans="1:30" ht="26.25" customHeight="1"/>
    <row r="79" spans="1:30" ht="26.25" customHeight="1"/>
    <row r="80" spans="1:3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</sheetData>
  <mergeCells count="10">
    <mergeCell ref="Y4:AA4"/>
    <mergeCell ref="B4:F4"/>
    <mergeCell ref="B5:D5"/>
    <mergeCell ref="E5:F5"/>
    <mergeCell ref="S4:U4"/>
    <mergeCell ref="M6:O6"/>
    <mergeCell ref="J5:O5"/>
    <mergeCell ref="G5:I5"/>
    <mergeCell ref="G4:O4"/>
    <mergeCell ref="V4:X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  <ignoredErrors>
    <ignoredError sqref="B28:E28 E45 G28:K28 H45 L28:M28 N28:O28 AC28 S28:W28 X28 T45:U45 Z28:AA28 Y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2022-12-19T02:22:14Z</cp:lastPrinted>
  <dcterms:created xsi:type="dcterms:W3CDTF">2004-05-27T02:26:04Z</dcterms:created>
  <dcterms:modified xsi:type="dcterms:W3CDTF">2022-12-19T04:13:31Z</dcterms:modified>
</cp:coreProperties>
</file>