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8800\Desktop\Ｈ30.1.26経営比較分析表\02　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T10" i="4"/>
  <c r="AL10" i="4"/>
  <c r="AD10" i="4"/>
  <c r="W10" i="4"/>
  <c r="I10" i="4"/>
  <c r="B10" i="4"/>
  <c r="BB8" i="4"/>
  <c r="AL8" i="4"/>
  <c r="P8" i="4"/>
  <c r="I8" i="4"/>
  <c r="B6"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<sst xmlns="http://schemas.openxmlformats.org/spreadsheetml/2006/main" count="237" uniqueCount="123">
  <si>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</si>
  <si>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</si>
  <si>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</si>
  <si>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</si>
  <si>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</si>
  <si>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</si>
  <si>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</si>
  <si>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</si>
  <si>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</si>
  <si>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</si>
  <si>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</si>
  <si>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</si>
  <si>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</si>
  <si>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</si>
  <si>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</si>
  <si>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</si>
  <si>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</si>
  <si>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</si>
  <si>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</si>
  <si>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</si>
  <si>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</si>
  <si>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</si>
  <si>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</si>
  <si>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</si>
  <si>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</si>
  <si>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</si>
  <si>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</si>
  <si>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</si>
  <si>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</si>
  <si>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</si>
  <si>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</si>
  <si>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</si>
  <si>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</si>
  <si>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</si>
  <si>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</si>
  <si>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</si>
  <si>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</si>
  <si>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</si>
  <si>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</si>
  <si>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</si>
  <si>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</si>
  <si>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</si>
  <si>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</si>
  <si>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</si>
  <si>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</si>
  <si>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</si>
  <si>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</si>
  <si>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</si>
  <si>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</si>
  <si>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</si>
  <si>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</si>
  <si>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</si>
  <si>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</si>
  <si>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</si>
  <si>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</si>
  <si>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</si>
  <si>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</si>
  <si>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</si>
  <si>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</si>
  <si>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</si>
  <si>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</si>
  <si>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</si>
  <si>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</si>
  <si>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</si>
  <si>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</si>
  <si>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</si>
  <si>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</si>
  <si>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</si>
  <si>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</si>
  <si>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</si>
  <si>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</si>
  <si>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</si>
  <si>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</si>
  <si>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</si>
  <si>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</si>
  <si>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</si>
  <si>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</si>
  <si>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</si>
  <si>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</si>
  <si>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</si>
  <si>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</si>
  <si>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</si>
  <si>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</si>
  <si>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</si>
  <si>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</si>
  <si>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</si>
  <si>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</si>
  <si>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</si>
  <si>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</si>
  <si>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</si>
  <si>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</si>
  <si>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</si>
  <si>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</si>
  <si>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</si>
  <si>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</si>
  <si>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</si>
  <si>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</si>
  <si>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</si>
  <si>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</si>
  <si>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</si>
  <si>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</si>
  <si>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</si>
  <si>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</si>
  <si>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</si>
  <si>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</si>
  <si>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</si>
  <si>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</si>
  <si>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</si>
  <si>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呉市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</si>
  <si>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</si>
  <si>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</si>
  <si>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</si>
  <si>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</si>
  <si>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</si>
  <si>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</si>
  <si>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</si>
  <si>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</si>
  <si>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</si>
  <si>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</si>
  <si>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</si>
  <si>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【戦略的な経営の取組】
　本市では現在，中長期的な視点に立って策定した，呉市上下水道ビジョン及び前期経営計画に基づき事業を推進しています。下水道事業は，建設投資規模が大きく建設期間も長期に渡るという特殊性があることから，これら計画を着実に実施し，更なる経営の効率化と安定した財源の確保に努めます。
１　経営効率化の推進
　　施設整備に当たっては，地域に適した最も効率
　的な方法を検討し，国の補助制度等を活用し計画
　的に進めます。
２　安定した財源の確保
　　下水道の接続率を向上させ使用料収入の確保を
　図るとともに，安定的な事業運営が可能となる下
　水道使用料の水準について，今後検討します。</t>
    <rPh sb="1" eb="4">
      <t>センリャクテキ</t>
    </rPh>
    <rPh sb="5" eb="7">
      <t>ケイエイ</t>
    </rPh>
    <rPh sb="8" eb="10">
      <t>トリクミ</t>
    </rPh>
    <rPh sb="13" eb="15">
      <t>ホンシ</t>
    </rPh>
    <rPh sb="17" eb="19">
      <t>ゲンザイ</t>
    </rPh>
    <rPh sb="20" eb="24">
      <t>チュウチョウキテキ</t>
    </rPh>
    <rPh sb="25" eb="27">
      <t>シテン</t>
    </rPh>
    <rPh sb="28" eb="29">
      <t>タ</t>
    </rPh>
    <rPh sb="31" eb="33">
      <t>サクテイ</t>
    </rPh>
    <rPh sb="36" eb="38">
      <t>クレシ</t>
    </rPh>
    <rPh sb="38" eb="40">
      <t>ジョウゲ</t>
    </rPh>
    <rPh sb="40" eb="42">
      <t>スイドウ</t>
    </rPh>
    <rPh sb="46" eb="47">
      <t>オヨ</t>
    </rPh>
    <rPh sb="48" eb="50">
      <t>ゼンキ</t>
    </rPh>
    <rPh sb="50" eb="52">
      <t>ケイエイ</t>
    </rPh>
    <rPh sb="52" eb="54">
      <t>ケイカク</t>
    </rPh>
    <rPh sb="55" eb="56">
      <t>モト</t>
    </rPh>
    <rPh sb="58" eb="60">
      <t>ジギョウ</t>
    </rPh>
    <rPh sb="61" eb="63">
      <t>スイシン</t>
    </rPh>
    <rPh sb="69" eb="72">
      <t>ゲスイドウ</t>
    </rPh>
    <rPh sb="72" eb="74">
      <t>ジギョウ</t>
    </rPh>
    <rPh sb="76" eb="78">
      <t>ケンセツ</t>
    </rPh>
    <rPh sb="78" eb="80">
      <t>トウシ</t>
    </rPh>
    <rPh sb="80" eb="82">
      <t>キボ</t>
    </rPh>
    <rPh sb="83" eb="84">
      <t>オオ</t>
    </rPh>
    <rPh sb="86" eb="88">
      <t>ケンセツ</t>
    </rPh>
    <rPh sb="88" eb="90">
      <t>キカン</t>
    </rPh>
    <rPh sb="91" eb="93">
      <t>チョウキ</t>
    </rPh>
    <rPh sb="94" eb="95">
      <t>ワタ</t>
    </rPh>
    <rPh sb="99" eb="102">
      <t>トクシュセイ</t>
    </rPh>
    <rPh sb="113" eb="115">
      <t>ケイカク</t>
    </rPh>
    <rPh sb="116" eb="118">
      <t>チャクジツ</t>
    </rPh>
    <rPh sb="119" eb="121">
      <t>ジッシ</t>
    </rPh>
    <rPh sb="123" eb="124">
      <t>サラ</t>
    </rPh>
    <rPh sb="126" eb="128">
      <t>ケイエイ</t>
    </rPh>
    <rPh sb="129" eb="132">
      <t>コウリツカ</t>
    </rPh>
    <rPh sb="133" eb="135">
      <t>アンテイ</t>
    </rPh>
    <rPh sb="137" eb="139">
      <t>ザイゲン</t>
    </rPh>
    <rPh sb="140" eb="142">
      <t>カクホ</t>
    </rPh>
    <rPh sb="143" eb="144">
      <t>ツト</t>
    </rPh>
    <rPh sb="152" eb="154">
      <t>ケイエイ</t>
    </rPh>
    <rPh sb="154" eb="157">
      <t>コウリツカ</t>
    </rPh>
    <rPh sb="158" eb="160">
      <t>スイシン</t>
    </rPh>
    <rPh sb="163" eb="165">
      <t>シセツ</t>
    </rPh>
    <rPh sb="165" eb="167">
      <t>セイビ</t>
    </rPh>
    <rPh sb="168" eb="169">
      <t>ア</t>
    </rPh>
    <rPh sb="174" eb="176">
      <t>チイキ</t>
    </rPh>
    <rPh sb="177" eb="178">
      <t>テキ</t>
    </rPh>
    <rPh sb="180" eb="181">
      <t>モット</t>
    </rPh>
    <rPh sb="182" eb="184">
      <t>コウリツ</t>
    </rPh>
    <rPh sb="186" eb="187">
      <t>テキ</t>
    </rPh>
    <rPh sb="188" eb="190">
      <t>ホウホウ</t>
    </rPh>
    <rPh sb="191" eb="193">
      <t>ケントウ</t>
    </rPh>
    <rPh sb="195" eb="196">
      <t>クニ</t>
    </rPh>
    <rPh sb="197" eb="199">
      <t>ホジョ</t>
    </rPh>
    <rPh sb="199" eb="201">
      <t>セイド</t>
    </rPh>
    <rPh sb="201" eb="202">
      <t>トウ</t>
    </rPh>
    <rPh sb="203" eb="205">
      <t>カツヨウ</t>
    </rPh>
    <rPh sb="206" eb="208">
      <t>ケイカク</t>
    </rPh>
    <rPh sb="210" eb="211">
      <t>テキ</t>
    </rPh>
    <rPh sb="212" eb="213">
      <t>スス</t>
    </rPh>
    <rPh sb="221" eb="223">
      <t>アンテイ</t>
    </rPh>
    <rPh sb="225" eb="227">
      <t>ザイゲン</t>
    </rPh>
    <rPh sb="228" eb="230">
      <t>カクホ</t>
    </rPh>
    <rPh sb="233" eb="236">
      <t>ゲスイドウ</t>
    </rPh>
    <rPh sb="237" eb="239">
      <t>セツゾク</t>
    </rPh>
    <rPh sb="239" eb="240">
      <t>リツ</t>
    </rPh>
    <rPh sb="241" eb="243">
      <t>コウジョウ</t>
    </rPh>
    <rPh sb="245" eb="248">
      <t>シヨウリョウ</t>
    </rPh>
    <rPh sb="248" eb="250">
      <t>シュウニュウ</t>
    </rPh>
    <rPh sb="251" eb="253">
      <t>カクホ</t>
    </rPh>
    <rPh sb="256" eb="257">
      <t>ハカ</t>
    </rPh>
    <rPh sb="263" eb="266">
      <t>アンテイテキ</t>
    </rPh>
    <rPh sb="267" eb="269">
      <t>ジギョウ</t>
    </rPh>
    <rPh sb="269" eb="271">
      <t>ウンエイ</t>
    </rPh>
    <rPh sb="272" eb="274">
      <t>カノウ</t>
    </rPh>
    <phoneticPr fontId="7"/>
  </si>
  <si>
    <t xml:space="preserve">①経常収支比率，②累積欠損金比率，③流動比率
　経常収支比率は近年上昇傾向にあるものの，依然として100%未満の赤字で，累積欠損金，流動比率の数値からも厳しい経営状況です。当該事業は市街化区域以外で対象人口1万人以下の小規模下水道で，公共下水道事業と同一会計で経理することで経営が成り立っています。
④企業債残高対事業規模比率
　平成28年度は未普及地区に対する建設投資に係る多額の企業債の借入れにより，値が上昇しました。
⑤経費回収率，⑥汚水処理原価
　高資本費対策繰入金の繰入れ等により経費回収率は上昇傾向にあるものの，類似団体に比べ，汚水処理に係る費用が高く，使用料で賄えない状況です。
⑦施設利用率，⑧水洗化率
　まだ普及促進段階にあり，また水洗化率が低迷しているため，類似団体と比べて施設利用率が低くなっています。未接続世帯に対し水洗化の啓発活動を行い，水洗化率の向上に努めます。
　特定環境保全下水道事業は処理区域内人口密度が低く，また本市の地理的特性により，経営は非常に厳しい状況です。公共下水道事業と一体で収支の均衡を維持していけるよう，経営の効率化に努めます。
　※Ｈ26年度の地方公営企業会計基準の見直しの影響で，数値が大きく変動していることがあります。
</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1" eb="33">
      <t>キンネン</t>
    </rPh>
    <rPh sb="33" eb="35">
      <t>ジョウショウ</t>
    </rPh>
    <rPh sb="35" eb="37">
      <t>ケイコウ</t>
    </rPh>
    <rPh sb="44" eb="46">
      <t>イゼン</t>
    </rPh>
    <rPh sb="53" eb="55">
      <t>ミマン</t>
    </rPh>
    <rPh sb="56" eb="58">
      <t>アカジ</t>
    </rPh>
    <rPh sb="60" eb="62">
      <t>ルイセキ</t>
    </rPh>
    <rPh sb="62" eb="65">
      <t>ケッソンキン</t>
    </rPh>
    <rPh sb="66" eb="68">
      <t>リュウドウ</t>
    </rPh>
    <rPh sb="68" eb="70">
      <t>ヒリツ</t>
    </rPh>
    <rPh sb="71" eb="73">
      <t>スウチ</t>
    </rPh>
    <rPh sb="76" eb="77">
      <t>キビ</t>
    </rPh>
    <rPh sb="79" eb="81">
      <t>ケイエイ</t>
    </rPh>
    <rPh sb="81" eb="83">
      <t>ジョウキョウ</t>
    </rPh>
    <rPh sb="86" eb="88">
      <t>トウガイ</t>
    </rPh>
    <rPh sb="88" eb="90">
      <t>ジギョウ</t>
    </rPh>
    <rPh sb="91" eb="94">
      <t>シガイカ</t>
    </rPh>
    <rPh sb="94" eb="96">
      <t>クイキ</t>
    </rPh>
    <rPh sb="96" eb="98">
      <t>イガイ</t>
    </rPh>
    <rPh sb="99" eb="101">
      <t>タイショウ</t>
    </rPh>
    <rPh sb="101" eb="103">
      <t>ジンコウ</t>
    </rPh>
    <rPh sb="104" eb="106">
      <t>マンニン</t>
    </rPh>
    <rPh sb="106" eb="108">
      <t>イカ</t>
    </rPh>
    <rPh sb="109" eb="112">
      <t>ショウキボ</t>
    </rPh>
    <rPh sb="112" eb="115">
      <t>ゲスイドウ</t>
    </rPh>
    <rPh sb="117" eb="119">
      <t>コウキョウ</t>
    </rPh>
    <rPh sb="119" eb="122">
      <t>ゲスイドウ</t>
    </rPh>
    <rPh sb="122" eb="124">
      <t>ジギョウ</t>
    </rPh>
    <rPh sb="125" eb="127">
      <t>ドウイツ</t>
    </rPh>
    <rPh sb="127" eb="129">
      <t>カイケイ</t>
    </rPh>
    <rPh sb="130" eb="132">
      <t>ケイリ</t>
    </rPh>
    <rPh sb="137" eb="139">
      <t>ケイエイ</t>
    </rPh>
    <rPh sb="140" eb="141">
      <t>ナ</t>
    </rPh>
    <rPh sb="142" eb="143">
      <t>タ</t>
    </rPh>
    <rPh sb="151" eb="153">
      <t>キギョウ</t>
    </rPh>
    <rPh sb="153" eb="154">
      <t>サイ</t>
    </rPh>
    <rPh sb="154" eb="156">
      <t>ザンダカ</t>
    </rPh>
    <rPh sb="156" eb="157">
      <t>タイ</t>
    </rPh>
    <rPh sb="157" eb="159">
      <t>ジギョウ</t>
    </rPh>
    <rPh sb="159" eb="161">
      <t>キボ</t>
    </rPh>
    <rPh sb="161" eb="163">
      <t>ヒリツ</t>
    </rPh>
    <rPh sb="165" eb="167">
      <t>ヘイセイ</t>
    </rPh>
    <rPh sb="169" eb="171">
      <t>ネンド</t>
    </rPh>
    <rPh sb="172" eb="175">
      <t>ミフキュウ</t>
    </rPh>
    <rPh sb="175" eb="177">
      <t>チク</t>
    </rPh>
    <rPh sb="178" eb="179">
      <t>タイ</t>
    </rPh>
    <rPh sb="181" eb="183">
      <t>ケンセツ</t>
    </rPh>
    <rPh sb="183" eb="185">
      <t>トウシ</t>
    </rPh>
    <rPh sb="186" eb="187">
      <t>カカ</t>
    </rPh>
    <rPh sb="188" eb="190">
      <t>タガク</t>
    </rPh>
    <rPh sb="191" eb="193">
      <t>キギョウ</t>
    </rPh>
    <rPh sb="193" eb="194">
      <t>サイ</t>
    </rPh>
    <rPh sb="195" eb="197">
      <t>カリイレ</t>
    </rPh>
    <rPh sb="202" eb="203">
      <t>アタイ</t>
    </rPh>
    <rPh sb="204" eb="206">
      <t>ジョウショウ</t>
    </rPh>
    <rPh sb="213" eb="215">
      <t>ケイヒ</t>
    </rPh>
    <rPh sb="215" eb="217">
      <t>カイシュウ</t>
    </rPh>
    <rPh sb="217" eb="218">
      <t>リツ</t>
    </rPh>
    <rPh sb="220" eb="222">
      <t>オスイ</t>
    </rPh>
    <rPh sb="222" eb="224">
      <t>ショリ</t>
    </rPh>
    <rPh sb="224" eb="226">
      <t>ゲンカ</t>
    </rPh>
    <rPh sb="228" eb="231">
      <t>コウシホン</t>
    </rPh>
    <rPh sb="231" eb="232">
      <t>ヒ</t>
    </rPh>
    <rPh sb="232" eb="234">
      <t>タイサク</t>
    </rPh>
    <rPh sb="234" eb="236">
      <t>クリイレ</t>
    </rPh>
    <rPh sb="236" eb="237">
      <t>キン</t>
    </rPh>
    <rPh sb="238" eb="240">
      <t>クリイレ</t>
    </rPh>
    <rPh sb="241" eb="242">
      <t>トウ</t>
    </rPh>
    <rPh sb="245" eb="247">
      <t>ケイヒ</t>
    </rPh>
    <rPh sb="247" eb="249">
      <t>カイシュウ</t>
    </rPh>
    <rPh sb="249" eb="250">
      <t>リツ</t>
    </rPh>
    <rPh sb="251" eb="253">
      <t>ジョウショウ</t>
    </rPh>
    <rPh sb="253" eb="255">
      <t>ケイコウ</t>
    </rPh>
    <rPh sb="262" eb="264">
      <t>ルイジ</t>
    </rPh>
    <rPh sb="264" eb="266">
      <t>ダンタイ</t>
    </rPh>
    <rPh sb="267" eb="268">
      <t>クラ</t>
    </rPh>
    <rPh sb="270" eb="272">
      <t>オスイ</t>
    </rPh>
    <rPh sb="272" eb="274">
      <t>ショリ</t>
    </rPh>
    <rPh sb="275" eb="276">
      <t>カカ</t>
    </rPh>
    <rPh sb="277" eb="279">
      <t>ヒヨウ</t>
    </rPh>
    <rPh sb="280" eb="281">
      <t>タカ</t>
    </rPh>
    <rPh sb="283" eb="286">
      <t>シヨウリョウ</t>
    </rPh>
    <rPh sb="287" eb="288">
      <t>マカナ</t>
    </rPh>
    <rPh sb="291" eb="293">
      <t>ジョウキョウ</t>
    </rPh>
    <rPh sb="298" eb="300">
      <t>シセツ</t>
    </rPh>
    <rPh sb="300" eb="302">
      <t>リヨウ</t>
    </rPh>
    <rPh sb="302" eb="303">
      <t>リツ</t>
    </rPh>
    <rPh sb="305" eb="308">
      <t>スイセンカ</t>
    </rPh>
    <rPh sb="308" eb="309">
      <t>リツ</t>
    </rPh>
    <rPh sb="313" eb="315">
      <t>フキュウ</t>
    </rPh>
    <rPh sb="315" eb="317">
      <t>ソクシン</t>
    </rPh>
    <rPh sb="317" eb="319">
      <t>ダンカイ</t>
    </rPh>
    <rPh sb="325" eb="328">
      <t>スイセンカ</t>
    </rPh>
    <rPh sb="328" eb="329">
      <t>リツ</t>
    </rPh>
    <rPh sb="330" eb="332">
      <t>テイメイ</t>
    </rPh>
    <rPh sb="339" eb="341">
      <t>ルイジ</t>
    </rPh>
    <rPh sb="341" eb="343">
      <t>ダンタイ</t>
    </rPh>
    <rPh sb="344" eb="345">
      <t>クラ</t>
    </rPh>
    <rPh sb="362" eb="365">
      <t>ミセツゾク</t>
    </rPh>
    <rPh sb="365" eb="367">
      <t>セタイ</t>
    </rPh>
    <rPh sb="368" eb="369">
      <t>タイ</t>
    </rPh>
    <rPh sb="370" eb="373">
      <t>スイセンカ</t>
    </rPh>
    <rPh sb="374" eb="376">
      <t>ケイハツ</t>
    </rPh>
    <rPh sb="376" eb="378">
      <t>カツドウ</t>
    </rPh>
    <rPh sb="379" eb="380">
      <t>オコナ</t>
    </rPh>
    <rPh sb="382" eb="385">
      <t>スイセンカ</t>
    </rPh>
    <rPh sb="385" eb="386">
      <t>リツ</t>
    </rPh>
    <rPh sb="387" eb="389">
      <t>コウジョウ</t>
    </rPh>
    <rPh sb="390" eb="391">
      <t>ツト</t>
    </rPh>
    <rPh sb="398" eb="400">
      <t>トクテイ</t>
    </rPh>
    <rPh sb="400" eb="402">
      <t>カンキョウ</t>
    </rPh>
    <rPh sb="402" eb="404">
      <t>ホゼン</t>
    </rPh>
    <rPh sb="404" eb="407">
      <t>ゲスイドウ</t>
    </rPh>
    <rPh sb="407" eb="409">
      <t>ジギョウ</t>
    </rPh>
    <rPh sb="410" eb="412">
      <t>ショリ</t>
    </rPh>
    <rPh sb="412" eb="414">
      <t>クイキ</t>
    </rPh>
    <rPh sb="414" eb="415">
      <t>ナイ</t>
    </rPh>
    <rPh sb="415" eb="417">
      <t>ジンコウ</t>
    </rPh>
    <rPh sb="417" eb="419">
      <t>ミツド</t>
    </rPh>
    <rPh sb="420" eb="421">
      <t>ヒク</t>
    </rPh>
    <rPh sb="425" eb="427">
      <t>ホンシ</t>
    </rPh>
    <rPh sb="428" eb="431">
      <t>チリテキ</t>
    </rPh>
    <rPh sb="431" eb="433">
      <t>トクセイ</t>
    </rPh>
    <rPh sb="437" eb="439">
      <t>ケイエイ</t>
    </rPh>
    <rPh sb="440" eb="442">
      <t>ヒジョウ</t>
    </rPh>
    <rPh sb="443" eb="444">
      <t>キビ</t>
    </rPh>
    <rPh sb="446" eb="448">
      <t>ジョウキョウ</t>
    </rPh>
    <rPh sb="451" eb="453">
      <t>コウキョウ</t>
    </rPh>
    <rPh sb="453" eb="456">
      <t>ゲスイドウ</t>
    </rPh>
    <rPh sb="456" eb="458">
      <t>ジギョウ</t>
    </rPh>
    <rPh sb="459" eb="461">
      <t>イッタイ</t>
    </rPh>
    <rPh sb="462" eb="464">
      <t>シュウシ</t>
    </rPh>
    <rPh sb="465" eb="467">
      <t>キンコウ</t>
    </rPh>
    <rPh sb="468" eb="470">
      <t>イジ</t>
    </rPh>
    <rPh sb="478" eb="480">
      <t>ケイエイ</t>
    </rPh>
    <rPh sb="481" eb="484">
      <t>コウリツカ</t>
    </rPh>
    <rPh sb="485" eb="486">
      <t>ツト</t>
    </rPh>
    <rPh sb="497" eb="499">
      <t>ネンド</t>
    </rPh>
    <rPh sb="500" eb="502">
      <t>チホウ</t>
    </rPh>
    <rPh sb="502" eb="504">
      <t>コウエイ</t>
    </rPh>
    <rPh sb="504" eb="506">
      <t>キギョウ</t>
    </rPh>
    <rPh sb="506" eb="508">
      <t>カイケイ</t>
    </rPh>
    <rPh sb="508" eb="510">
      <t>キジュン</t>
    </rPh>
    <rPh sb="511" eb="513">
      <t>ミナオ</t>
    </rPh>
    <rPh sb="515" eb="517">
      <t>エイキョウ</t>
    </rPh>
    <rPh sb="519" eb="521">
      <t>スウチ</t>
    </rPh>
    <rPh sb="522" eb="523">
      <t>オオ</t>
    </rPh>
    <rPh sb="525" eb="527">
      <t>ヘンドウ</t>
    </rPh>
    <phoneticPr fontId="4"/>
  </si>
  <si>
    <t>①有形固定資産減価償却率
　有形固定資産減価償却率は徐々に上昇しており，全国平均，類似団体を若干上回る水準となっています。
②管渠老朽化率，③管渠改善率
　平成５年の供用開始から24年が経過しましたが，法定耐用年数を経過した管渠はありません。
　将来の更新需要を見据えた上で，中長期的な収支バランスを保持しながら，適切な維持管理や改築更新による資産管理を計画的に実施することが必要です。</t>
    <rPh sb="1" eb="3">
      <t>ユウケイ</t>
    </rPh>
    <rPh sb="3" eb="5">
      <t>コテイ</t>
    </rPh>
    <rPh sb="5" eb="7">
      <t>シサン</t>
    </rPh>
    <rPh sb="7" eb="9">
      <t>ゲンカ</t>
    </rPh>
    <rPh sb="9" eb="11">
      <t>ショウキャク</t>
    </rPh>
    <rPh sb="11" eb="12">
      <t>リツ</t>
    </rPh>
    <rPh sb="14" eb="16">
      <t>ユウケイ</t>
    </rPh>
    <rPh sb="16" eb="18">
      <t>コテイ</t>
    </rPh>
    <rPh sb="18" eb="20">
      <t>シサン</t>
    </rPh>
    <rPh sb="20" eb="22">
      <t>ゲンカ</t>
    </rPh>
    <rPh sb="22" eb="24">
      <t>ショウキャク</t>
    </rPh>
    <rPh sb="24" eb="25">
      <t>リツ</t>
    </rPh>
    <rPh sb="26" eb="28">
      <t>ジョジョ</t>
    </rPh>
    <rPh sb="29" eb="31">
      <t>ジョウショウ</t>
    </rPh>
    <rPh sb="36" eb="38">
      <t>ゼンコク</t>
    </rPh>
    <rPh sb="38" eb="40">
      <t>ヘイキン</t>
    </rPh>
    <rPh sb="41" eb="43">
      <t>ルイジ</t>
    </rPh>
    <rPh sb="43" eb="45">
      <t>ダンタイ</t>
    </rPh>
    <rPh sb="46" eb="48">
      <t>ジャッカン</t>
    </rPh>
    <rPh sb="48" eb="50">
      <t>ウワマワ</t>
    </rPh>
    <rPh sb="51" eb="53">
      <t>スイジュン</t>
    </rPh>
    <rPh sb="63" eb="65">
      <t>カンキョ</t>
    </rPh>
    <rPh sb="65" eb="68">
      <t>ロウキュウカ</t>
    </rPh>
    <rPh sb="68" eb="69">
      <t>リツ</t>
    </rPh>
    <rPh sb="71" eb="73">
      <t>カンキョ</t>
    </rPh>
    <rPh sb="73" eb="75">
      <t>カイゼン</t>
    </rPh>
    <rPh sb="75" eb="76">
      <t>リツ</t>
    </rPh>
    <rPh sb="78" eb="80">
      <t>ヘイセイ</t>
    </rPh>
    <rPh sb="81" eb="82">
      <t>ネン</t>
    </rPh>
    <rPh sb="83" eb="85">
      <t>キョウヨウ</t>
    </rPh>
    <rPh sb="85" eb="87">
      <t>カイシ</t>
    </rPh>
    <rPh sb="91" eb="92">
      <t>ネン</t>
    </rPh>
    <rPh sb="93" eb="95">
      <t>ケイカ</t>
    </rPh>
    <rPh sb="101" eb="103">
      <t>ホウテイ</t>
    </rPh>
    <rPh sb="103" eb="105">
      <t>タイヨウ</t>
    </rPh>
    <rPh sb="105" eb="107">
      <t>ネンスウ</t>
    </rPh>
    <rPh sb="108" eb="110">
      <t>ケイカ</t>
    </rPh>
    <rPh sb="112" eb="114">
      <t>カンキョ</t>
    </rPh>
    <rPh sb="123" eb="125">
      <t>ショウライ</t>
    </rPh>
    <rPh sb="126" eb="128">
      <t>コウシン</t>
    </rPh>
    <rPh sb="128" eb="130">
      <t>ジュヨウ</t>
    </rPh>
    <rPh sb="131" eb="133">
      <t>ミス</t>
    </rPh>
    <rPh sb="135" eb="136">
      <t>ウエ</t>
    </rPh>
    <rPh sb="138" eb="142">
      <t>チュウチョウキテキ</t>
    </rPh>
    <rPh sb="143" eb="145">
      <t>シュウシ</t>
    </rPh>
    <rPh sb="150" eb="152">
      <t>ホジ</t>
    </rPh>
    <rPh sb="157" eb="159">
      <t>テキセツ</t>
    </rPh>
    <rPh sb="160" eb="162">
      <t>イジ</t>
    </rPh>
    <rPh sb="162" eb="164">
      <t>カンリ</t>
    </rPh>
    <rPh sb="165" eb="167">
      <t>カイチク</t>
    </rPh>
    <rPh sb="167" eb="169">
      <t>コウシン</t>
    </rPh>
    <rPh sb="172" eb="174">
      <t>シサン</t>
    </rPh>
    <rPh sb="174" eb="176">
      <t>カンリ</t>
    </rPh>
    <rPh sb="177" eb="180">
      <t>ケイカクテキ</t>
    </rPh>
    <rPh sb="181" eb="183">
      <t>ジッシ</t>
    </rPh>
    <rPh sb="188" eb="19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</si>
</sst>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07895552"/>
        <c:axId val="180789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807895552"/>
        <c:axId val="1807893920"/>
      </c:lineChart>
      <c:dateAx>
        <c:axId val="1807895552"/>
        <c:scaling>
          <c:orientation val="minMax"/>
        </c:scaling>
        <c:delete val="1"/>
        <c:axPos val="b"/>
        <c:numFmt formatCode="ge" sourceLinked="1"/>
        <c:majorTickMark val="none"/>
        <c:minorTickMark val="none"/>
        <c:tickLblPos val="none"/>
        <c:crossAx val="1807893920"/>
        <c:crosses val="autoZero"/>
        <c:auto val="1"/>
        <c:lblOffset val="100"/>
        <c:baseTimeUnit val="years"/>
      </c:dateAx>
      <c:valAx>
        <c:axId val="18078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89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34.53</c:v>
                </c:pt>
                <c:pt idx="1">
                  <c:v>33.64</c:v>
                </c:pt>
                <c:pt idx="2">
                  <c:v>34.47</c:v>
                </c:pt>
                <c:pt idx="3">
                  <c:v>36.299999999999997</c:v>
                </c:pt>
                <c:pt idx="4">
                  <c:v>39.200000000000003</c:v>
                </c:pt>
              </c:numCache>
            </c:numRef>
          </c:val>
        </c:ser>
        <c:dLbls>
          <c:showLegendKey val="0"/>
          <c:showVal val="0"/>
          <c:showCatName val="0"/>
          <c:showSerName val="0"/>
          <c:showPercent val="0"/>
          <c:showBubbleSize val="0"/>
        </c:dLbls>
        <c:gapWidth val="150"/>
        <c:axId val="1932291568"/>
        <c:axId val="193229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932291568"/>
        <c:axId val="1932294832"/>
      </c:lineChart>
      <c:dateAx>
        <c:axId val="1932291568"/>
        <c:scaling>
          <c:orientation val="minMax"/>
        </c:scaling>
        <c:delete val="1"/>
        <c:axPos val="b"/>
        <c:numFmt formatCode="ge" sourceLinked="1"/>
        <c:majorTickMark val="none"/>
        <c:minorTickMark val="none"/>
        <c:tickLblPos val="none"/>
        <c:crossAx val="1932294832"/>
        <c:crosses val="autoZero"/>
        <c:auto val="1"/>
        <c:lblOffset val="100"/>
        <c:baseTimeUnit val="years"/>
      </c:dateAx>
      <c:valAx>
        <c:axId val="193229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29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69.760000000000005</c:v>
                </c:pt>
                <c:pt idx="1">
                  <c:v>65.88</c:v>
                </c:pt>
                <c:pt idx="2">
                  <c:v>64.22</c:v>
                </c:pt>
                <c:pt idx="3">
                  <c:v>65.64</c:v>
                </c:pt>
                <c:pt idx="4">
                  <c:v>66.819999999999993</c:v>
                </c:pt>
              </c:numCache>
            </c:numRef>
          </c:val>
        </c:ser>
        <c:dLbls>
          <c:showLegendKey val="0"/>
          <c:showVal val="0"/>
          <c:showCatName val="0"/>
          <c:showSerName val="0"/>
          <c:showPercent val="0"/>
          <c:showBubbleSize val="0"/>
        </c:dLbls>
        <c:gapWidth val="150"/>
        <c:axId val="1932295376"/>
        <c:axId val="193229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932295376"/>
        <c:axId val="1932295920"/>
      </c:lineChart>
      <c:dateAx>
        <c:axId val="1932295376"/>
        <c:scaling>
          <c:orientation val="minMax"/>
        </c:scaling>
        <c:delete val="1"/>
        <c:axPos val="b"/>
        <c:numFmt formatCode="ge" sourceLinked="1"/>
        <c:majorTickMark val="none"/>
        <c:minorTickMark val="none"/>
        <c:tickLblPos val="none"/>
        <c:crossAx val="1932295920"/>
        <c:crosses val="autoZero"/>
        <c:auto val="1"/>
        <c:lblOffset val="100"/>
        <c:baseTimeUnit val="years"/>
      </c:dateAx>
      <c:valAx>
        <c:axId val="193229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29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81.260000000000005</c:v>
                </c:pt>
                <c:pt idx="1">
                  <c:v>76.510000000000005</c:v>
                </c:pt>
                <c:pt idx="2">
                  <c:v>79.44</c:v>
                </c:pt>
                <c:pt idx="3">
                  <c:v>83.17</c:v>
                </c:pt>
                <c:pt idx="4">
                  <c:v>84.38</c:v>
                </c:pt>
              </c:numCache>
            </c:numRef>
          </c:val>
        </c:ser>
        <c:dLbls>
          <c:showLegendKey val="0"/>
          <c:showVal val="0"/>
          <c:showCatName val="0"/>
          <c:showSerName val="0"/>
          <c:showPercent val="0"/>
          <c:showBubbleSize val="0"/>
        </c:dLbls>
        <c:gapWidth val="150"/>
        <c:axId val="1807892288"/>
        <c:axId val="180789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1807892288"/>
        <c:axId val="1807892832"/>
      </c:lineChart>
      <c:dateAx>
        <c:axId val="1807892288"/>
        <c:scaling>
          <c:orientation val="minMax"/>
        </c:scaling>
        <c:delete val="1"/>
        <c:axPos val="b"/>
        <c:numFmt formatCode="ge" sourceLinked="1"/>
        <c:majorTickMark val="none"/>
        <c:minorTickMark val="none"/>
        <c:tickLblPos val="none"/>
        <c:crossAx val="1807892832"/>
        <c:crosses val="autoZero"/>
        <c:auto val="1"/>
        <c:lblOffset val="100"/>
        <c:baseTimeUnit val="years"/>
      </c:dateAx>
      <c:valAx>
        <c:axId val="180789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8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11.99</c:v>
                </c:pt>
                <c:pt idx="1">
                  <c:v>11.55</c:v>
                </c:pt>
                <c:pt idx="2">
                  <c:v>21.97</c:v>
                </c:pt>
                <c:pt idx="3">
                  <c:v>23.3</c:v>
                </c:pt>
                <c:pt idx="4">
                  <c:v>24.97</c:v>
                </c:pt>
              </c:numCache>
            </c:numRef>
          </c:val>
        </c:ser>
        <c:dLbls>
          <c:showLegendKey val="0"/>
          <c:showVal val="0"/>
          <c:showCatName val="0"/>
          <c:showSerName val="0"/>
          <c:showPercent val="0"/>
          <c:showBubbleSize val="0"/>
        </c:dLbls>
        <c:gapWidth val="150"/>
        <c:axId val="1807889568"/>
        <c:axId val="180788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807889568"/>
        <c:axId val="1807888480"/>
      </c:lineChart>
      <c:dateAx>
        <c:axId val="1807889568"/>
        <c:scaling>
          <c:orientation val="minMax"/>
        </c:scaling>
        <c:delete val="1"/>
        <c:axPos val="b"/>
        <c:numFmt formatCode="ge" sourceLinked="1"/>
        <c:majorTickMark val="none"/>
        <c:minorTickMark val="none"/>
        <c:tickLblPos val="none"/>
        <c:crossAx val="1807888480"/>
        <c:crosses val="autoZero"/>
        <c:auto val="1"/>
        <c:lblOffset val="100"/>
        <c:baseTimeUnit val="years"/>
      </c:dateAx>
      <c:valAx>
        <c:axId val="180788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8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07894464"/>
        <c:axId val="18078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1807894464"/>
        <c:axId val="1807895008"/>
      </c:lineChart>
      <c:dateAx>
        <c:axId val="1807894464"/>
        <c:scaling>
          <c:orientation val="minMax"/>
        </c:scaling>
        <c:delete val="1"/>
        <c:axPos val="b"/>
        <c:numFmt formatCode="ge" sourceLinked="1"/>
        <c:majorTickMark val="none"/>
        <c:minorTickMark val="none"/>
        <c:tickLblPos val="none"/>
        <c:crossAx val="1807895008"/>
        <c:crosses val="autoZero"/>
        <c:auto val="1"/>
        <c:lblOffset val="100"/>
        <c:baseTimeUnit val="years"/>
      </c:dateAx>
      <c:valAx>
        <c:axId val="18078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8944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46.35</c:v>
                </c:pt>
                <c:pt idx="1">
                  <c:v>62.67</c:v>
                </c:pt>
                <c:pt idx="2">
                  <c:v>63.75</c:v>
                </c:pt>
                <c:pt idx="3">
                  <c:v>55.76</c:v>
                </c:pt>
                <c:pt idx="4">
                  <c:v>51.6</c:v>
                </c:pt>
              </c:numCache>
            </c:numRef>
          </c:val>
        </c:ser>
        <c:dLbls>
          <c:showLegendKey val="0"/>
          <c:showVal val="0"/>
          <c:showCatName val="0"/>
          <c:showSerName val="0"/>
          <c:showPercent val="0"/>
          <c:showBubbleSize val="0"/>
        </c:dLbls>
        <c:gapWidth val="150"/>
        <c:axId val="1807883584"/>
        <c:axId val="18078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1807883584"/>
        <c:axId val="1807884128"/>
      </c:lineChart>
      <c:dateAx>
        <c:axId val="1807883584"/>
        <c:scaling>
          <c:orientation val="minMax"/>
        </c:scaling>
        <c:delete val="1"/>
        <c:axPos val="b"/>
        <c:numFmt formatCode="ge" sourceLinked="1"/>
        <c:majorTickMark val="none"/>
        <c:minorTickMark val="none"/>
        <c:tickLblPos val="none"/>
        <c:crossAx val="1807884128"/>
        <c:crosses val="autoZero"/>
        <c:auto val="1"/>
        <c:lblOffset val="100"/>
        <c:baseTimeUnit val="years"/>
      </c:dateAx>
      <c:valAx>
        <c:axId val="18078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88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932297552"/>
        <c:axId val="193230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1932297552"/>
        <c:axId val="1932302448"/>
      </c:lineChart>
      <c:dateAx>
        <c:axId val="1932297552"/>
        <c:scaling>
          <c:orientation val="minMax"/>
        </c:scaling>
        <c:delete val="1"/>
        <c:axPos val="b"/>
        <c:numFmt formatCode="ge" sourceLinked="1"/>
        <c:majorTickMark val="none"/>
        <c:minorTickMark val="none"/>
        <c:tickLblPos val="none"/>
        <c:crossAx val="1932302448"/>
        <c:crosses val="autoZero"/>
        <c:auto val="1"/>
        <c:lblOffset val="100"/>
        <c:baseTimeUnit val="years"/>
      </c:dateAx>
      <c:valAx>
        <c:axId val="193230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29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2220.84</c:v>
                </c:pt>
                <c:pt idx="1">
                  <c:v>2377.38</c:v>
                </c:pt>
                <c:pt idx="2">
                  <c:v>2320.46</c:v>
                </c:pt>
                <c:pt idx="3">
                  <c:v>2255.29</c:v>
                </c:pt>
                <c:pt idx="4">
                  <c:v>2292.36</c:v>
                </c:pt>
              </c:numCache>
            </c:numRef>
          </c:val>
        </c:ser>
        <c:dLbls>
          <c:showLegendKey val="0"/>
          <c:showVal val="0"/>
          <c:showCatName val="0"/>
          <c:showSerName val="0"/>
          <c:showPercent val="0"/>
          <c:showBubbleSize val="0"/>
        </c:dLbls>
        <c:gapWidth val="150"/>
        <c:axId val="1932299728"/>
        <c:axId val="193230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932299728"/>
        <c:axId val="1932301360"/>
      </c:lineChart>
      <c:dateAx>
        <c:axId val="1932299728"/>
        <c:scaling>
          <c:orientation val="minMax"/>
        </c:scaling>
        <c:delete val="1"/>
        <c:axPos val="b"/>
        <c:numFmt formatCode="ge" sourceLinked="1"/>
        <c:majorTickMark val="none"/>
        <c:minorTickMark val="none"/>
        <c:tickLblPos val="none"/>
        <c:crossAx val="1932301360"/>
        <c:crosses val="autoZero"/>
        <c:auto val="1"/>
        <c:lblOffset val="100"/>
        <c:baseTimeUnit val="years"/>
      </c:dateAx>
      <c:valAx>
        <c:axId val="193230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29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70.38</c:v>
                </c:pt>
                <c:pt idx="1">
                  <c:v>64.150000000000006</c:v>
                </c:pt>
                <c:pt idx="2">
                  <c:v>63.05</c:v>
                </c:pt>
                <c:pt idx="3">
                  <c:v>65.349999999999994</c:v>
                </c:pt>
                <c:pt idx="4">
                  <c:v>67.25</c:v>
                </c:pt>
              </c:numCache>
            </c:numRef>
          </c:val>
        </c:ser>
        <c:dLbls>
          <c:showLegendKey val="0"/>
          <c:showVal val="0"/>
          <c:showCatName val="0"/>
          <c:showSerName val="0"/>
          <c:showPercent val="0"/>
          <c:showBubbleSize val="0"/>
        </c:dLbls>
        <c:gapWidth val="150"/>
        <c:axId val="1932293200"/>
        <c:axId val="193229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932293200"/>
        <c:axId val="1932292656"/>
      </c:lineChart>
      <c:dateAx>
        <c:axId val="1932293200"/>
        <c:scaling>
          <c:orientation val="minMax"/>
        </c:scaling>
        <c:delete val="1"/>
        <c:axPos val="b"/>
        <c:numFmt formatCode="ge" sourceLinked="1"/>
        <c:majorTickMark val="none"/>
        <c:minorTickMark val="none"/>
        <c:tickLblPos val="none"/>
        <c:crossAx val="1932292656"/>
        <c:crosses val="autoZero"/>
        <c:auto val="1"/>
        <c:lblOffset val="100"/>
        <c:baseTimeUnit val="years"/>
      </c:dateAx>
      <c:valAx>
        <c:axId val="193229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29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317.55</c:v>
                </c:pt>
                <c:pt idx="1">
                  <c:v>347.59</c:v>
                </c:pt>
                <c:pt idx="2">
                  <c:v>366.08</c:v>
                </c:pt>
                <c:pt idx="3">
                  <c:v>379.39</c:v>
                </c:pt>
                <c:pt idx="4">
                  <c:v>369.37</c:v>
                </c:pt>
              </c:numCache>
            </c:numRef>
          </c:val>
        </c:ser>
        <c:dLbls>
          <c:showLegendKey val="0"/>
          <c:showVal val="0"/>
          <c:showCatName val="0"/>
          <c:showSerName val="0"/>
          <c:showPercent val="0"/>
          <c:showBubbleSize val="0"/>
        </c:dLbls>
        <c:gapWidth val="150"/>
        <c:axId val="1932294288"/>
        <c:axId val="193230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932294288"/>
        <c:axId val="1932305168"/>
      </c:lineChart>
      <c:dateAx>
        <c:axId val="1932294288"/>
        <c:scaling>
          <c:orientation val="minMax"/>
        </c:scaling>
        <c:delete val="1"/>
        <c:axPos val="b"/>
        <c:numFmt formatCode="ge" sourceLinked="1"/>
        <c:majorTickMark val="none"/>
        <c:minorTickMark val="none"/>
        <c:tickLblPos val="none"/>
        <c:crossAx val="1932305168"/>
        <c:crosses val="autoZero"/>
        <c:auto val="1"/>
        <c:lblOffset val="100"/>
        <c:baseTimeUnit val="years"/>
      </c:dateAx>
      <c:valAx>
        <c:axId val="193230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29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広島県　呉市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119</v>
      </c>
      <c r="AE8" s="74"/>
      <c r="AF8" s="74"/>
      <c r="AG8" s="74"/>
      <c r="AH8" s="74"/>
      <c r="AI8" s="74"/>
      <c r="AJ8" s="74"/>
      <c r="AK8" s="4"/>
      <c r="AL8" s="68">
        <f>データ!S6</f>
        <v>231008</v>
      </c>
      <c r="AM8" s="68"/>
      <c r="AN8" s="68"/>
      <c r="AO8" s="68"/>
      <c r="AP8" s="68"/>
      <c r="AQ8" s="68"/>
      <c r="AR8" s="68"/>
      <c r="AS8" s="68"/>
      <c r="AT8" s="67">
        <f>データ!T6</f>
        <v>352.8</v>
      </c>
      <c r="AU8" s="67"/>
      <c r="AV8" s="67"/>
      <c r="AW8" s="67"/>
      <c r="AX8" s="67"/>
      <c r="AY8" s="67"/>
      <c r="AZ8" s="67"/>
      <c r="BA8" s="67"/>
      <c r="BB8" s="67">
        <f>データ!U6</f>
        <v>654.78</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54.03</v>
      </c>
      <c r="J10" s="67"/>
      <c r="K10" s="67"/>
      <c r="L10" s="67"/>
      <c r="M10" s="67"/>
      <c r="N10" s="67"/>
      <c r="O10" s="67"/>
      <c r="P10" s="67">
        <f>データ!P6</f>
        <v>2.98</v>
      </c>
      <c r="Q10" s="67"/>
      <c r="R10" s="67"/>
      <c r="S10" s="67"/>
      <c r="T10" s="67"/>
      <c r="U10" s="67"/>
      <c r="V10" s="67"/>
      <c r="W10" s="67">
        <f>データ!Q6</f>
        <v>91.88</v>
      </c>
      <c r="X10" s="67"/>
      <c r="Y10" s="67"/>
      <c r="Z10" s="67"/>
      <c r="AA10" s="67"/>
      <c r="AB10" s="67"/>
      <c r="AC10" s="67"/>
      <c r="AD10" s="68">
        <f>データ!R6</f>
        <v>3477</v>
      </c>
      <c r="AE10" s="68"/>
      <c r="AF10" s="68"/>
      <c r="AG10" s="68"/>
      <c r="AH10" s="68"/>
      <c r="AI10" s="68"/>
      <c r="AJ10" s="68"/>
      <c r="AK10" s="2"/>
      <c r="AL10" s="68">
        <f>データ!V6</f>
        <v>6850</v>
      </c>
      <c r="AM10" s="68"/>
      <c r="AN10" s="68"/>
      <c r="AO10" s="68"/>
      <c r="AP10" s="68"/>
      <c r="AQ10" s="68"/>
      <c r="AR10" s="68"/>
      <c r="AS10" s="68"/>
      <c r="AT10" s="67">
        <f>データ!W6</f>
        <v>3.29</v>
      </c>
      <c r="AU10" s="67"/>
      <c r="AV10" s="67"/>
      <c r="AW10" s="67"/>
      <c r="AX10" s="67"/>
      <c r="AY10" s="67"/>
      <c r="AZ10" s="67"/>
      <c r="BA10" s="67"/>
      <c r="BB10" s="67">
        <f>データ!X6</f>
        <v>2082.0700000000002</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342025</v>
      </c>
      <c r="D6" s="34">
        <f t="shared" si="3"/>
        <v>46</v>
      </c>
      <c r="E6" s="34">
        <f t="shared" si="3"/>
        <v>17</v>
      </c>
      <c r="F6" s="34">
        <f t="shared" si="3"/>
        <v>4</v>
      </c>
      <c r="G6" s="34">
        <f t="shared" si="3"/>
        <v>0</v>
      </c>
      <c r="H6" s="34" t="str">
        <f t="shared" si="3"/>
        <v>広島県　呉市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54.03</v>
      </c>
      <c r="P6" s="35">
        <f t="shared" si="3"/>
        <v>2.98</v>
      </c>
      <c r="Q6" s="35">
        <f t="shared" si="3"/>
        <v>91.88</v>
      </c>
      <c r="R6" s="35">
        <f t="shared" si="3"/>
        <v>3477</v>
      </c>
      <c r="S6" s="35">
        <f t="shared" si="3"/>
        <v>231008</v>
      </c>
      <c r="T6" s="35">
        <f t="shared" si="3"/>
        <v>352.8</v>
      </c>
      <c r="U6" s="35">
        <f t="shared" si="3"/>
        <v>654.78</v>
      </c>
      <c r="V6" s="35">
        <f t="shared" si="3"/>
        <v>6850</v>
      </c>
      <c r="W6" s="35">
        <f t="shared" si="3"/>
        <v>3.29</v>
      </c>
      <c r="X6" s="35">
        <f t="shared" si="3"/>
        <v>2082.0700000000002</v>
      </c>
      <c r="Y6" s="36">
        <f>IF(Y7="",NA(),Y7)</f>
        <v>81.260000000000005</v>
      </c>
      <c r="Z6" s="36">
        <f t="shared" ref="Z6:AH6" si="4">IF(Z7="",NA(),Z7)</f>
        <v>76.510000000000005</v>
      </c>
      <c r="AA6" s="36">
        <f t="shared" si="4"/>
        <v>79.44</v>
      </c>
      <c r="AB6" s="36">
        <f t="shared" si="4"/>
        <v>83.17</v>
      </c>
      <c r="AC6" s="36">
        <f t="shared" si="4"/>
        <v>84.38</v>
      </c>
      <c r="AD6" s="36">
        <f t="shared" si="4"/>
        <v>94.73</v>
      </c>
      <c r="AE6" s="36">
        <f t="shared" si="4"/>
        <v>96.59</v>
      </c>
      <c r="AF6" s="36">
        <f t="shared" si="4"/>
        <v>101.24</v>
      </c>
      <c r="AG6" s="36">
        <f t="shared" si="4"/>
        <v>100.94</v>
      </c>
      <c r="AH6" s="36">
        <f t="shared" si="4"/>
        <v>100.85</v>
      </c>
      <c r="AI6" s="35" t="str">
        <f>IF(AI7="","",IF(AI7="-","【-】","【"&amp;SUBSTITUTE(TEXT(AI7,"#,##0.00"),"-","△")&amp;"】"))</f>
        <v>【100.66】</v>
      </c>
      <c r="AJ6" s="36">
        <f>IF(AJ7="",NA(),AJ7)</f>
        <v>46.35</v>
      </c>
      <c r="AK6" s="36">
        <f t="shared" ref="AK6:AS6" si="5">IF(AK7="",NA(),AK7)</f>
        <v>62.67</v>
      </c>
      <c r="AL6" s="36">
        <f t="shared" si="5"/>
        <v>63.75</v>
      </c>
      <c r="AM6" s="36">
        <f t="shared" si="5"/>
        <v>55.76</v>
      </c>
      <c r="AN6" s="36">
        <f t="shared" si="5"/>
        <v>51.6</v>
      </c>
      <c r="AO6" s="36">
        <f t="shared" si="5"/>
        <v>236.15</v>
      </c>
      <c r="AP6" s="36">
        <f t="shared" si="5"/>
        <v>232.81</v>
      </c>
      <c r="AQ6" s="36">
        <f t="shared" si="5"/>
        <v>184.13</v>
      </c>
      <c r="AR6" s="36">
        <f t="shared" si="5"/>
        <v>101.85</v>
      </c>
      <c r="AS6" s="36">
        <f t="shared" si="5"/>
        <v>110.77</v>
      </c>
      <c r="AT6" s="35" t="str">
        <f>IF(AT7="","",IF(AT7="-","【-】","【"&amp;SUBSTITUTE(TEXT(AT7,"#,##0.00"),"-","△")&amp;"】"))</f>
        <v>【105.22】</v>
      </c>
      <c r="AU6" s="36" t="str">
        <f>IF(AU7="",NA(),AU7)</f>
        <v>-</v>
      </c>
      <c r="AV6" s="36" t="str">
        <f t="shared" ref="AV6:BD6" si="6">IF(AV7="",NA(),AV7)</f>
        <v>-</v>
      </c>
      <c r="AW6" s="35">
        <f t="shared" si="6"/>
        <v>0</v>
      </c>
      <c r="AX6" s="35">
        <f t="shared" si="6"/>
        <v>0</v>
      </c>
      <c r="AY6" s="35">
        <f t="shared" si="6"/>
        <v>0</v>
      </c>
      <c r="AZ6" s="36">
        <f t="shared" si="6"/>
        <v>243.58</v>
      </c>
      <c r="BA6" s="36">
        <f t="shared" si="6"/>
        <v>290.19</v>
      </c>
      <c r="BB6" s="36">
        <f t="shared" si="6"/>
        <v>63.22</v>
      </c>
      <c r="BC6" s="36">
        <f t="shared" si="6"/>
        <v>49.07</v>
      </c>
      <c r="BD6" s="36">
        <f t="shared" si="6"/>
        <v>46.78</v>
      </c>
      <c r="BE6" s="35" t="str">
        <f>IF(BE7="","",IF(BE7="-","【-】","【"&amp;SUBSTITUTE(TEXT(BE7,"#,##0.00"),"-","△")&amp;"】"))</f>
        <v>【54.12】</v>
      </c>
      <c r="BF6" s="36">
        <f>IF(BF7="",NA(),BF7)</f>
        <v>2220.84</v>
      </c>
      <c r="BG6" s="36">
        <f t="shared" ref="BG6:BO6" si="7">IF(BG7="",NA(),BG7)</f>
        <v>2377.38</v>
      </c>
      <c r="BH6" s="36">
        <f t="shared" si="7"/>
        <v>2320.46</v>
      </c>
      <c r="BI6" s="36">
        <f t="shared" si="7"/>
        <v>2255.29</v>
      </c>
      <c r="BJ6" s="36">
        <f t="shared" si="7"/>
        <v>2292.36</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70.38</v>
      </c>
      <c r="BR6" s="36">
        <f t="shared" ref="BR6:BZ6" si="8">IF(BR7="",NA(),BR7)</f>
        <v>64.150000000000006</v>
      </c>
      <c r="BS6" s="36">
        <f t="shared" si="8"/>
        <v>63.05</v>
      </c>
      <c r="BT6" s="36">
        <f t="shared" si="8"/>
        <v>65.349999999999994</v>
      </c>
      <c r="BU6" s="36">
        <f t="shared" si="8"/>
        <v>67.25</v>
      </c>
      <c r="BV6" s="36">
        <f t="shared" si="8"/>
        <v>62.83</v>
      </c>
      <c r="BW6" s="36">
        <f t="shared" si="8"/>
        <v>64.63</v>
      </c>
      <c r="BX6" s="36">
        <f t="shared" si="8"/>
        <v>66.56</v>
      </c>
      <c r="BY6" s="36">
        <f t="shared" si="8"/>
        <v>66.22</v>
      </c>
      <c r="BZ6" s="36">
        <f t="shared" si="8"/>
        <v>69.87</v>
      </c>
      <c r="CA6" s="35" t="str">
        <f>IF(CA7="","",IF(CA7="-","【-】","【"&amp;SUBSTITUTE(TEXT(CA7,"#,##0.00"),"-","△")&amp;"】"))</f>
        <v>【69.80】</v>
      </c>
      <c r="CB6" s="36">
        <f>IF(CB7="",NA(),CB7)</f>
        <v>317.55</v>
      </c>
      <c r="CC6" s="36">
        <f t="shared" ref="CC6:CK6" si="9">IF(CC7="",NA(),CC7)</f>
        <v>347.59</v>
      </c>
      <c r="CD6" s="36">
        <f t="shared" si="9"/>
        <v>366.08</v>
      </c>
      <c r="CE6" s="36">
        <f t="shared" si="9"/>
        <v>379.39</v>
      </c>
      <c r="CF6" s="36">
        <f t="shared" si="9"/>
        <v>369.37</v>
      </c>
      <c r="CG6" s="36">
        <f t="shared" si="9"/>
        <v>250.43</v>
      </c>
      <c r="CH6" s="36">
        <f t="shared" si="9"/>
        <v>245.75</v>
      </c>
      <c r="CI6" s="36">
        <f t="shared" si="9"/>
        <v>244.29</v>
      </c>
      <c r="CJ6" s="36">
        <f t="shared" si="9"/>
        <v>246.72</v>
      </c>
      <c r="CK6" s="36">
        <f t="shared" si="9"/>
        <v>234.96</v>
      </c>
      <c r="CL6" s="35" t="str">
        <f>IF(CL7="","",IF(CL7="-","【-】","【"&amp;SUBSTITUTE(TEXT(CL7,"#,##0.00"),"-","△")&amp;"】"))</f>
        <v>【232.54】</v>
      </c>
      <c r="CM6" s="36">
        <f>IF(CM7="",NA(),CM7)</f>
        <v>34.53</v>
      </c>
      <c r="CN6" s="36">
        <f t="shared" ref="CN6:CV6" si="10">IF(CN7="",NA(),CN7)</f>
        <v>33.64</v>
      </c>
      <c r="CO6" s="36">
        <f t="shared" si="10"/>
        <v>34.47</v>
      </c>
      <c r="CP6" s="36">
        <f t="shared" si="10"/>
        <v>36.299999999999997</v>
      </c>
      <c r="CQ6" s="36">
        <f t="shared" si="10"/>
        <v>39.200000000000003</v>
      </c>
      <c r="CR6" s="36">
        <f t="shared" si="10"/>
        <v>42.31</v>
      </c>
      <c r="CS6" s="36">
        <f t="shared" si="10"/>
        <v>43.65</v>
      </c>
      <c r="CT6" s="36">
        <f t="shared" si="10"/>
        <v>43.58</v>
      </c>
      <c r="CU6" s="36">
        <f t="shared" si="10"/>
        <v>41.35</v>
      </c>
      <c r="CV6" s="36">
        <f t="shared" si="10"/>
        <v>42.9</v>
      </c>
      <c r="CW6" s="35" t="str">
        <f>IF(CW7="","",IF(CW7="-","【-】","【"&amp;SUBSTITUTE(TEXT(CW7,"#,##0.00"),"-","△")&amp;"】"))</f>
        <v>【42.17】</v>
      </c>
      <c r="CX6" s="36">
        <f>IF(CX7="",NA(),CX7)</f>
        <v>69.760000000000005</v>
      </c>
      <c r="CY6" s="36">
        <f t="shared" ref="CY6:DG6" si="11">IF(CY7="",NA(),CY7)</f>
        <v>65.88</v>
      </c>
      <c r="CZ6" s="36">
        <f t="shared" si="11"/>
        <v>64.22</v>
      </c>
      <c r="DA6" s="36">
        <f t="shared" si="11"/>
        <v>65.64</v>
      </c>
      <c r="DB6" s="36">
        <f t="shared" si="11"/>
        <v>66.819999999999993</v>
      </c>
      <c r="DC6" s="36">
        <f t="shared" si="11"/>
        <v>81.3</v>
      </c>
      <c r="DD6" s="36">
        <f t="shared" si="11"/>
        <v>82.2</v>
      </c>
      <c r="DE6" s="36">
        <f t="shared" si="11"/>
        <v>82.35</v>
      </c>
      <c r="DF6" s="36">
        <f t="shared" si="11"/>
        <v>82.9</v>
      </c>
      <c r="DG6" s="36">
        <f t="shared" si="11"/>
        <v>83.5</v>
      </c>
      <c r="DH6" s="35" t="str">
        <f>IF(DH7="","",IF(DH7="-","【-】","【"&amp;SUBSTITUTE(TEXT(DH7,"#,##0.00"),"-","△")&amp;"】"))</f>
        <v>【82.30】</v>
      </c>
      <c r="DI6" s="36">
        <f>IF(DI7="",NA(),DI7)</f>
        <v>11.99</v>
      </c>
      <c r="DJ6" s="36">
        <f t="shared" ref="DJ6:DR6" si="12">IF(DJ7="",NA(),DJ7)</f>
        <v>11.55</v>
      </c>
      <c r="DK6" s="36">
        <f t="shared" si="12"/>
        <v>21.97</v>
      </c>
      <c r="DL6" s="36">
        <f t="shared" si="12"/>
        <v>23.3</v>
      </c>
      <c r="DM6" s="36">
        <f t="shared" si="12"/>
        <v>24.97</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342025</v>
      </c>
      <c r="D7" s="38">
        <v>46</v>
      </c>
      <c r="E7" s="38">
        <v>17</v>
      </c>
      <c r="F7" s="38">
        <v>4</v>
      </c>
      <c r="G7" s="38">
        <v>0</v>
      </c>
      <c r="H7" s="38" t="s">
        <v>108</v>
      </c>
      <c r="I7" s="38" t="s">
        <v>109</v>
      </c>
      <c r="J7" s="38" t="s">
        <v>110</v>
      </c>
      <c r="K7" s="38" t="s">
        <v>111</v>
      </c>
      <c r="L7" s="38" t="s">
        <v>112</v>
      </c>
      <c r="M7" s="38"/>
      <c r="N7" s="39" t="s">
        <v>113</v>
      </c>
      <c r="O7" s="39">
        <v>54.03</v>
      </c>
      <c r="P7" s="39">
        <v>2.98</v>
      </c>
      <c r="Q7" s="39">
        <v>91.88</v>
      </c>
      <c r="R7" s="39">
        <v>3477</v>
      </c>
      <c r="S7" s="39">
        <v>231008</v>
      </c>
      <c r="T7" s="39">
        <v>352.8</v>
      </c>
      <c r="U7" s="39">
        <v>654.78</v>
      </c>
      <c r="V7" s="39">
        <v>6850</v>
      </c>
      <c r="W7" s="39">
        <v>3.29</v>
      </c>
      <c r="X7" s="39">
        <v>2082.0700000000002</v>
      </c>
      <c r="Y7" s="39">
        <v>81.260000000000005</v>
      </c>
      <c r="Z7" s="39">
        <v>76.510000000000005</v>
      </c>
      <c r="AA7" s="39">
        <v>79.44</v>
      </c>
      <c r="AB7" s="39">
        <v>83.17</v>
      </c>
      <c r="AC7" s="39">
        <v>84.38</v>
      </c>
      <c r="AD7" s="39">
        <v>94.73</v>
      </c>
      <c r="AE7" s="39">
        <v>96.59</v>
      </c>
      <c r="AF7" s="39">
        <v>101.24</v>
      </c>
      <c r="AG7" s="39">
        <v>100.94</v>
      </c>
      <c r="AH7" s="39">
        <v>100.85</v>
      </c>
      <c r="AI7" s="39">
        <v>100.66</v>
      </c>
      <c r="AJ7" s="39">
        <v>46.35</v>
      </c>
      <c r="AK7" s="39">
        <v>62.67</v>
      </c>
      <c r="AL7" s="39">
        <v>63.75</v>
      </c>
      <c r="AM7" s="39">
        <v>55.76</v>
      </c>
      <c r="AN7" s="39">
        <v>51.6</v>
      </c>
      <c r="AO7" s="39">
        <v>236.15</v>
      </c>
      <c r="AP7" s="39">
        <v>232.81</v>
      </c>
      <c r="AQ7" s="39">
        <v>184.13</v>
      </c>
      <c r="AR7" s="39">
        <v>101.85</v>
      </c>
      <c r="AS7" s="39">
        <v>110.77</v>
      </c>
      <c r="AT7" s="39">
        <v>105.22</v>
      </c>
      <c r="AU7" s="39" t="s">
        <v>113</v>
      </c>
      <c r="AV7" s="39" t="s">
        <v>113</v>
      </c>
      <c r="AW7" s="39">
        <v>0</v>
      </c>
      <c r="AX7" s="39">
        <v>0</v>
      </c>
      <c r="AY7" s="39">
        <v>0</v>
      </c>
      <c r="AZ7" s="39">
        <v>243.58</v>
      </c>
      <c r="BA7" s="39">
        <v>290.19</v>
      </c>
      <c r="BB7" s="39">
        <v>63.22</v>
      </c>
      <c r="BC7" s="39">
        <v>49.07</v>
      </c>
      <c r="BD7" s="39">
        <v>46.78</v>
      </c>
      <c r="BE7" s="39">
        <v>54.12</v>
      </c>
      <c r="BF7" s="39">
        <v>2220.84</v>
      </c>
      <c r="BG7" s="39">
        <v>2377.38</v>
      </c>
      <c r="BH7" s="39">
        <v>2320.46</v>
      </c>
      <c r="BI7" s="39">
        <v>2255.29</v>
      </c>
      <c r="BJ7" s="39">
        <v>2292.36</v>
      </c>
      <c r="BK7" s="39">
        <v>1622.51</v>
      </c>
      <c r="BL7" s="39">
        <v>1569.13</v>
      </c>
      <c r="BM7" s="39">
        <v>1436</v>
      </c>
      <c r="BN7" s="39">
        <v>1434.89</v>
      </c>
      <c r="BO7" s="39">
        <v>1298.9100000000001</v>
      </c>
      <c r="BP7" s="39">
        <v>1348.09</v>
      </c>
      <c r="BQ7" s="39">
        <v>70.38</v>
      </c>
      <c r="BR7" s="39">
        <v>64.150000000000006</v>
      </c>
      <c r="BS7" s="39">
        <v>63.05</v>
      </c>
      <c r="BT7" s="39">
        <v>65.349999999999994</v>
      </c>
      <c r="BU7" s="39">
        <v>67.25</v>
      </c>
      <c r="BV7" s="39">
        <v>62.83</v>
      </c>
      <c r="BW7" s="39">
        <v>64.63</v>
      </c>
      <c r="BX7" s="39">
        <v>66.56</v>
      </c>
      <c r="BY7" s="39">
        <v>66.22</v>
      </c>
      <c r="BZ7" s="39">
        <v>69.87</v>
      </c>
      <c r="CA7" s="39">
        <v>69.8</v>
      </c>
      <c r="CB7" s="39">
        <v>317.55</v>
      </c>
      <c r="CC7" s="39">
        <v>347.59</v>
      </c>
      <c r="CD7" s="39">
        <v>366.08</v>
      </c>
      <c r="CE7" s="39">
        <v>379.39</v>
      </c>
      <c r="CF7" s="39">
        <v>369.37</v>
      </c>
      <c r="CG7" s="39">
        <v>250.43</v>
      </c>
      <c r="CH7" s="39">
        <v>245.75</v>
      </c>
      <c r="CI7" s="39">
        <v>244.29</v>
      </c>
      <c r="CJ7" s="39">
        <v>246.72</v>
      </c>
      <c r="CK7" s="39">
        <v>234.96</v>
      </c>
      <c r="CL7" s="39">
        <v>232.54</v>
      </c>
      <c r="CM7" s="39">
        <v>34.53</v>
      </c>
      <c r="CN7" s="39">
        <v>33.64</v>
      </c>
      <c r="CO7" s="39">
        <v>34.47</v>
      </c>
      <c r="CP7" s="39">
        <v>36.299999999999997</v>
      </c>
      <c r="CQ7" s="39">
        <v>39.200000000000003</v>
      </c>
      <c r="CR7" s="39">
        <v>42.31</v>
      </c>
      <c r="CS7" s="39">
        <v>43.65</v>
      </c>
      <c r="CT7" s="39">
        <v>43.58</v>
      </c>
      <c r="CU7" s="39">
        <v>41.35</v>
      </c>
      <c r="CV7" s="39">
        <v>42.9</v>
      </c>
      <c r="CW7" s="39">
        <v>42.17</v>
      </c>
      <c r="CX7" s="39">
        <v>69.760000000000005</v>
      </c>
      <c r="CY7" s="39">
        <v>65.88</v>
      </c>
      <c r="CZ7" s="39">
        <v>64.22</v>
      </c>
      <c r="DA7" s="39">
        <v>65.64</v>
      </c>
      <c r="DB7" s="39">
        <v>66.819999999999993</v>
      </c>
      <c r="DC7" s="39">
        <v>81.3</v>
      </c>
      <c r="DD7" s="39">
        <v>82.2</v>
      </c>
      <c r="DE7" s="39">
        <v>82.35</v>
      </c>
      <c r="DF7" s="39">
        <v>82.9</v>
      </c>
      <c r="DG7" s="39">
        <v>83.5</v>
      </c>
      <c r="DH7" s="39">
        <v>82.3</v>
      </c>
      <c r="DI7" s="39">
        <v>11.99</v>
      </c>
      <c r="DJ7" s="39">
        <v>11.55</v>
      </c>
      <c r="DK7" s="39">
        <v>21.97</v>
      </c>
      <c r="DL7" s="39">
        <v>23.3</v>
      </c>
      <c r="DM7" s="39">
        <v>24.97</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ｸﾗﾓﾄ ﾀｶﾋﾄ</cp:lastModifiedBy>
  <dcterms:created xsi:type="dcterms:W3CDTF">2017-12-25T01:56:51Z</dcterms:created>
  <dcterms:modified xsi:type="dcterms:W3CDTF">2018-01-29T08:25:44Z</dcterms:modified>
  <cp:category/>
</cp:coreProperties>
</file>