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zaisei-01\財政課_共有NAS\財政課ハード\準公営企業\29年度（準公営企業）\300125公営企業に係る経営比較分析表(H28決算)の分析等について\県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I10" i="4"/>
  <c r="AL8" i="4"/>
  <c r="P8" i="4"/>
  <c r="C10" i="5" l="1"/>
  <c r="D10" i="5"/>
  <c r="E10" i="5"/>
  <c r="B10" i="5"/>
</calcChain>
</file>

<file path=xl/sharedStrings.xml><?xml version="1.0" encoding="utf-8"?>
<sst xmlns="http://schemas.openxmlformats.org/spreadsheetml/2006/main" count="240" uniqueCount="128">
  <si>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</si>
  <si>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</si>
  <si>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</si>
  <si>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</si>
  <si>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</si>
  <si>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</si>
  <si>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</si>
  <si>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</si>
  <si>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</si>
  <si>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</si>
  <si>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</si>
  <si>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</si>
  <si>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</si>
  <si>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</si>
  <si>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</si>
  <si>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</si>
  <si>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</si>
  <si>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</si>
  <si>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</si>
  <si>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</si>
  <si>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</si>
  <si>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</si>
  <si>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</si>
  <si>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</si>
  <si>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</si>
  <si>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</si>
  <si>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</si>
  <si>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</si>
  <si>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</si>
  <si>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</si>
  <si>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</si>
  <si>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</si>
  <si>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</si>
  <si>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</si>
  <si>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</si>
  <si>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</si>
  <si>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</si>
  <si>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</si>
  <si>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</si>
  <si>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</si>
  <si>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</si>
  <si>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</si>
  <si>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</si>
  <si>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</si>
  <si>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</si>
  <si>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</si>
  <si>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</si>
  <si>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</si>
  <si>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</si>
  <si>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</si>
  <si>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</si>
  <si>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</si>
  <si>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</si>
  <si>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</si>
  <si>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</si>
  <si>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</si>
  <si>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</si>
  <si>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</si>
  <si>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</si>
  <si>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</si>
  <si>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</si>
  <si>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</si>
  <si>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</si>
  <si>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</si>
  <si>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</si>
  <si>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</si>
  <si>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</si>
  <si>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</si>
  <si>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</si>
  <si>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</si>
  <si>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</si>
  <si>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</si>
  <si>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</si>
  <si>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</si>
  <si>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</si>
  <si>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</si>
  <si>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</si>
  <si>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</si>
  <si>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</si>
  <si>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</si>
  <si>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</si>
  <si>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</si>
  <si>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</si>
  <si>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</si>
  <si>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</si>
  <si>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</si>
  <si>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</si>
  <si>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</si>
  <si>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</si>
  <si>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</si>
  <si>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</si>
  <si>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</si>
  <si>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</si>
  <si>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</si>
  <si>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</si>
  <si>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</si>
  <si>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</si>
  <si>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</si>
  <si>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</si>
  <si>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</si>
  <si>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</si>
  <si>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</si>
  <si>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</si>
  <si>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</si>
  <si>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</si>
  <si>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</si>
  <si>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</si>
  <si>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</si>
  <si>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</si>
  <si>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</si>
  <si>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</si>
  <si>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</si>
  <si>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呉市</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</si>
  <si>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</si>
  <si>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</si>
  <si>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</si>
  <si>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</si>
  <si>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</si>
  <si>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</si>
  <si>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</si>
  <si>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</si>
  <si>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</si>
  <si>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</si>
  <si>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</si>
  <si>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下水道は，市民生活等に欠くことのできない極めて公共性が高いインフラであることから，持続可能な事業運営が求められます。
　このことから，接続率の向上による使用料収入の確保に努め，公費負担の軽減を図ります。</t>
    <rPh sb="1" eb="4">
      <t>ゲスイドウ</t>
    </rPh>
    <rPh sb="6" eb="8">
      <t>シミン</t>
    </rPh>
    <rPh sb="8" eb="10">
      <t>セイカツ</t>
    </rPh>
    <rPh sb="10" eb="11">
      <t>トウ</t>
    </rPh>
    <rPh sb="12" eb="13">
      <t>カ</t>
    </rPh>
    <rPh sb="21" eb="22">
      <t>キワ</t>
    </rPh>
    <rPh sb="24" eb="27">
      <t>コウキョウセイ</t>
    </rPh>
    <rPh sb="28" eb="29">
      <t>タカ</t>
    </rPh>
    <rPh sb="42" eb="44">
      <t>ジゾク</t>
    </rPh>
    <rPh sb="44" eb="46">
      <t>カノウ</t>
    </rPh>
    <rPh sb="47" eb="49">
      <t>ジギョウ</t>
    </rPh>
    <rPh sb="49" eb="51">
      <t>ウンエイ</t>
    </rPh>
    <rPh sb="52" eb="53">
      <t>モト</t>
    </rPh>
    <rPh sb="68" eb="70">
      <t>セツゾク</t>
    </rPh>
    <rPh sb="70" eb="71">
      <t>リツ</t>
    </rPh>
    <rPh sb="72" eb="74">
      <t>コウジョウ</t>
    </rPh>
    <rPh sb="77" eb="80">
      <t>シヨウリョウ</t>
    </rPh>
    <rPh sb="80" eb="82">
      <t>シュウニュウ</t>
    </rPh>
    <rPh sb="83" eb="85">
      <t>カクホ</t>
    </rPh>
    <rPh sb="86" eb="87">
      <t>ツト</t>
    </rPh>
    <rPh sb="89" eb="91">
      <t>コウヒ</t>
    </rPh>
    <rPh sb="91" eb="93">
      <t>フタン</t>
    </rPh>
    <rPh sb="94" eb="96">
      <t>ケイゲン</t>
    </rPh>
    <rPh sb="97" eb="98">
      <t>ハカ</t>
    </rPh>
    <phoneticPr fontId="4"/>
  </si>
  <si>
    <t>　平成12年度の供用開始から17年が経過していますが，法定耐用年数を経過した管渠はありません。</t>
    <rPh sb="1" eb="3">
      <t>ヘイセイ</t>
    </rPh>
    <rPh sb="5" eb="7">
      <t>ネンド</t>
    </rPh>
    <rPh sb="8" eb="10">
      <t>キョウヨウ</t>
    </rPh>
    <rPh sb="10" eb="12">
      <t>カイシ</t>
    </rPh>
    <rPh sb="16" eb="17">
      <t>ネン</t>
    </rPh>
    <rPh sb="18" eb="20">
      <t>ケイカ</t>
    </rPh>
    <rPh sb="27" eb="29">
      <t>ホウテイ</t>
    </rPh>
    <rPh sb="29" eb="31">
      <t>タイヨウ</t>
    </rPh>
    <rPh sb="31" eb="33">
      <t>ネンスウ</t>
    </rPh>
    <rPh sb="34" eb="36">
      <t>ケイカ</t>
    </rPh>
    <rPh sb="38" eb="40">
      <t>カンキョ</t>
    </rPh>
    <phoneticPr fontId="4"/>
  </si>
  <si>
    <t>①収益的収支比率
　100%未満の赤字で推移しています。
⑤経費回収率，⑥汚水処理原価
⑦施設利用率，⑧水洗化率
　本市の水洗化率は，52%となっていますが，全国平均・類似団体に比べ低くなっています。これは，使用料収入の基となる有収水量が少ないことを示しており，施設利用率の低さに繋がっています。
　また，有収水量が少ないことから，使用料収入も少なくなり，全国平均・類似団体に比べ，経費回収率は低く，汚水処理原価は高くなっています。
【要因と現状】
　当該事業は，市内３地区の農業集落における，し尿や生活雑排水等の汚水の処理，公共用水域の水質保全，当該区域の生活環境の改善を目的とし，区域内人口1,762人（Ｈ28年度末）の小規模事業です。
　その経営は，対象区域の人口密度が低く，人口が少ないことから，経常的な経費を使用料収入だけでは賄えないため，不足分は公費（税金）で補てん（負担割合は約７割）している状況です。</t>
    <rPh sb="1" eb="4">
      <t>シュウエキテキ</t>
    </rPh>
    <rPh sb="4" eb="6">
      <t>シュウシ</t>
    </rPh>
    <rPh sb="6" eb="8">
      <t>ヒリツ</t>
    </rPh>
    <rPh sb="14" eb="16">
      <t>ミマン</t>
    </rPh>
    <rPh sb="17" eb="19">
      <t>アカジ</t>
    </rPh>
    <rPh sb="20" eb="22">
      <t>スイイ</t>
    </rPh>
    <rPh sb="30" eb="32">
      <t>ケイヒ</t>
    </rPh>
    <rPh sb="32" eb="34">
      <t>カイシュウ</t>
    </rPh>
    <rPh sb="34" eb="35">
      <t>リツ</t>
    </rPh>
    <rPh sb="37" eb="39">
      <t>オスイ</t>
    </rPh>
    <rPh sb="39" eb="41">
      <t>ショリ</t>
    </rPh>
    <rPh sb="41" eb="43">
      <t>ゲンカ</t>
    </rPh>
    <rPh sb="45" eb="47">
      <t>シセツ</t>
    </rPh>
    <rPh sb="47" eb="49">
      <t>リヨウ</t>
    </rPh>
    <rPh sb="49" eb="50">
      <t>リツ</t>
    </rPh>
    <rPh sb="52" eb="55">
      <t>スイセンカ</t>
    </rPh>
    <rPh sb="55" eb="56">
      <t>リツ</t>
    </rPh>
    <rPh sb="58" eb="60">
      <t>ホンシ</t>
    </rPh>
    <rPh sb="61" eb="64">
      <t>スイセンカ</t>
    </rPh>
    <rPh sb="64" eb="65">
      <t>リツ</t>
    </rPh>
    <rPh sb="79" eb="81">
      <t>ゼンコク</t>
    </rPh>
    <rPh sb="81" eb="83">
      <t>ヘイキン</t>
    </rPh>
    <rPh sb="84" eb="86">
      <t>ルイジ</t>
    </rPh>
    <rPh sb="86" eb="88">
      <t>ダンタイ</t>
    </rPh>
    <rPh sb="89" eb="90">
      <t>クラ</t>
    </rPh>
    <rPh sb="91" eb="92">
      <t>ヒク</t>
    </rPh>
    <rPh sb="104" eb="107">
      <t>シヨウリョウ</t>
    </rPh>
    <rPh sb="107" eb="109">
      <t>シュウニュウ</t>
    </rPh>
    <rPh sb="110" eb="111">
      <t>モト</t>
    </rPh>
    <rPh sb="114" eb="116">
      <t>ユウシュウ</t>
    </rPh>
    <rPh sb="116" eb="118">
      <t>スイリョウ</t>
    </rPh>
    <rPh sb="119" eb="120">
      <t>スク</t>
    </rPh>
    <rPh sb="125" eb="126">
      <t>シメ</t>
    </rPh>
    <rPh sb="131" eb="133">
      <t>シセツ</t>
    </rPh>
    <rPh sb="133" eb="135">
      <t>リヨウ</t>
    </rPh>
    <rPh sb="135" eb="136">
      <t>リツ</t>
    </rPh>
    <rPh sb="137" eb="138">
      <t>ヒク</t>
    </rPh>
    <rPh sb="140" eb="141">
      <t>ツナ</t>
    </rPh>
    <rPh sb="153" eb="155">
      <t>ユウシュウ</t>
    </rPh>
    <rPh sb="155" eb="157">
      <t>スイリョウ</t>
    </rPh>
    <rPh sb="158" eb="159">
      <t>スク</t>
    </rPh>
    <rPh sb="166" eb="169">
      <t>シヨウリョウ</t>
    </rPh>
    <rPh sb="169" eb="171">
      <t>シュウニュウ</t>
    </rPh>
    <rPh sb="172" eb="173">
      <t>スク</t>
    </rPh>
    <rPh sb="178" eb="180">
      <t>ゼンコク</t>
    </rPh>
    <rPh sb="180" eb="182">
      <t>ヘイキン</t>
    </rPh>
    <rPh sb="183" eb="185">
      <t>ルイジ</t>
    </rPh>
    <rPh sb="185" eb="187">
      <t>ダンタイ</t>
    </rPh>
    <rPh sb="188" eb="189">
      <t>クラ</t>
    </rPh>
    <rPh sb="191" eb="193">
      <t>ケイヒ</t>
    </rPh>
    <rPh sb="193" eb="195">
      <t>カイシュウ</t>
    </rPh>
    <rPh sb="195" eb="196">
      <t>リツ</t>
    </rPh>
    <rPh sb="197" eb="198">
      <t>ヒク</t>
    </rPh>
    <rPh sb="200" eb="202">
      <t>オスイ</t>
    </rPh>
    <rPh sb="202" eb="204">
      <t>ショリ</t>
    </rPh>
    <rPh sb="204" eb="206">
      <t>ゲンカ</t>
    </rPh>
    <rPh sb="207" eb="208">
      <t>タカ</t>
    </rPh>
    <rPh sb="219" eb="221">
      <t>ヨウイン</t>
    </rPh>
    <rPh sb="222" eb="224">
      <t>ゲンジョウ</t>
    </rPh>
    <rPh sb="227" eb="229">
      <t>トウガイ</t>
    </rPh>
    <rPh sb="229" eb="231">
      <t>ジギョウ</t>
    </rPh>
    <rPh sb="233" eb="235">
      <t>シナイ</t>
    </rPh>
    <rPh sb="236" eb="238">
      <t>チク</t>
    </rPh>
    <rPh sb="239" eb="241">
      <t>ノウギョウ</t>
    </rPh>
    <rPh sb="241" eb="243">
      <t>シュウラク</t>
    </rPh>
    <rPh sb="249" eb="250">
      <t>ニョウ</t>
    </rPh>
    <rPh sb="251" eb="253">
      <t>セイカツ</t>
    </rPh>
    <rPh sb="253" eb="256">
      <t>ザッパイスイ</t>
    </rPh>
    <rPh sb="256" eb="257">
      <t>トウ</t>
    </rPh>
    <rPh sb="258" eb="260">
      <t>オスイ</t>
    </rPh>
    <rPh sb="261" eb="263">
      <t>ショリ</t>
    </rPh>
    <rPh sb="264" eb="266">
      <t>コウキョウ</t>
    </rPh>
    <rPh sb="266" eb="267">
      <t>ヨウ</t>
    </rPh>
    <rPh sb="267" eb="269">
      <t>スイイキ</t>
    </rPh>
    <rPh sb="270" eb="272">
      <t>スイシツ</t>
    </rPh>
    <rPh sb="272" eb="274">
      <t>ホゼン</t>
    </rPh>
    <rPh sb="275" eb="277">
      <t>トウガイ</t>
    </rPh>
    <rPh sb="277" eb="279">
      <t>クイキ</t>
    </rPh>
    <rPh sb="280" eb="282">
      <t>セイカツ</t>
    </rPh>
    <rPh sb="282" eb="284">
      <t>カンキョウ</t>
    </rPh>
    <rPh sb="285" eb="287">
      <t>カイゼン</t>
    </rPh>
    <rPh sb="288" eb="290">
      <t>モクテキ</t>
    </rPh>
    <rPh sb="293" eb="295">
      <t>クイキ</t>
    </rPh>
    <rPh sb="295" eb="296">
      <t>ナイ</t>
    </rPh>
    <rPh sb="296" eb="298">
      <t>ジンコウ</t>
    </rPh>
    <rPh sb="303" eb="304">
      <t>ニン</t>
    </rPh>
    <rPh sb="308" eb="310">
      <t>ネンド</t>
    </rPh>
    <rPh sb="310" eb="311">
      <t>マツ</t>
    </rPh>
    <rPh sb="313" eb="316">
      <t>ショウキボ</t>
    </rPh>
    <rPh sb="316" eb="318">
      <t>ジギョウ</t>
    </rPh>
    <rPh sb="325" eb="327">
      <t>ケイエイ</t>
    </rPh>
    <rPh sb="329" eb="331">
      <t>タイショウ</t>
    </rPh>
    <rPh sb="331" eb="333">
      <t>クイキ</t>
    </rPh>
    <rPh sb="334" eb="336">
      <t>ジンコウ</t>
    </rPh>
    <rPh sb="336" eb="338">
      <t>ミツド</t>
    </rPh>
    <rPh sb="339" eb="340">
      <t>ヒク</t>
    </rPh>
    <rPh sb="342" eb="344">
      <t>ジンコウ</t>
    </rPh>
    <rPh sb="345" eb="346">
      <t>スク</t>
    </rPh>
    <rPh sb="353" eb="355">
      <t>ケイジョウ</t>
    </rPh>
    <rPh sb="355" eb="356">
      <t>テキ</t>
    </rPh>
    <rPh sb="357" eb="359">
      <t>ケイヒ</t>
    </rPh>
    <rPh sb="360" eb="363">
      <t>シヨウリョウ</t>
    </rPh>
    <rPh sb="363" eb="365">
      <t>シュウニュウ</t>
    </rPh>
    <rPh sb="369" eb="370">
      <t>マカナ</t>
    </rPh>
    <rPh sb="376" eb="379">
      <t>フソクブン</t>
    </rPh>
    <rPh sb="380" eb="382">
      <t>コウヒ</t>
    </rPh>
    <rPh sb="383" eb="385">
      <t>ゼイキン</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</si>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</sst>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7B-4E9B-B637-35C7C83DC0C6}"/>
            </c:ext>
          </c:extLst>
        </c:ser>
        <c:dLbls>
          <c:showLegendKey val="0"/>
          <c:showVal val="0"/>
          <c:showCatName val="0"/>
          <c:showSerName val="0"/>
          <c:showPercent val="0"/>
          <c:showBubbleSize val="0"/>
        </c:dLbls>
        <c:gapWidth val="150"/>
        <c:axId val="1092699232"/>
        <c:axId val="109269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0.18</c:v>
                </c:pt>
                <c:pt idx="4">
                  <c:v>0.01</c:v>
                </c:pt>
              </c:numCache>
            </c:numRef>
          </c:val>
          <c:smooth val="0"/>
          <c:extLst>
            <c:ext xmlns:c16="http://schemas.microsoft.com/office/drawing/2014/chart" uri="{C3380CC4-5D6E-409C-BE32-E72D297353CC}">
              <c16:uniqueId val="{00000001-C67B-4E9B-B637-35C7C83DC0C6}"/>
            </c:ext>
          </c:extLst>
        </c:ser>
        <c:dLbls>
          <c:showLegendKey val="0"/>
          <c:showVal val="0"/>
          <c:showCatName val="0"/>
          <c:showSerName val="0"/>
          <c:showPercent val="0"/>
          <c:showBubbleSize val="0"/>
        </c:dLbls>
        <c:marker val="1"/>
        <c:smooth val="0"/>
        <c:axId val="1092699232"/>
        <c:axId val="1092694880"/>
      </c:lineChart>
      <c:dateAx>
        <c:axId val="1092699232"/>
        <c:scaling>
          <c:orientation val="minMax"/>
        </c:scaling>
        <c:delete val="1"/>
        <c:axPos val="b"/>
        <c:numFmt formatCode="ge" sourceLinked="1"/>
        <c:majorTickMark val="none"/>
        <c:minorTickMark val="none"/>
        <c:tickLblPos val="none"/>
        <c:crossAx val="1092694880"/>
        <c:crosses val="autoZero"/>
        <c:auto val="1"/>
        <c:lblOffset val="100"/>
        <c:baseTimeUnit val="years"/>
      </c:dateAx>
      <c:valAx>
        <c:axId val="109269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6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26.96</c:v>
                </c:pt>
                <c:pt idx="1">
                  <c:v>32.72</c:v>
                </c:pt>
                <c:pt idx="2">
                  <c:v>32.72</c:v>
                </c:pt>
                <c:pt idx="3">
                  <c:v>40.72</c:v>
                </c:pt>
                <c:pt idx="4">
                  <c:v>40.72</c:v>
                </c:pt>
              </c:numCache>
            </c:numRef>
          </c:val>
          <c:extLst>
            <c:ext xmlns:c16="http://schemas.microsoft.com/office/drawing/2014/chart" uri="{C3380CC4-5D6E-409C-BE32-E72D297353CC}">
              <c16:uniqueId val="{00000000-C0FC-45C7-88AD-226C6A05AA37}"/>
            </c:ext>
          </c:extLst>
        </c:ser>
        <c:dLbls>
          <c:showLegendKey val="0"/>
          <c:showVal val="0"/>
          <c:showCatName val="0"/>
          <c:showSerName val="0"/>
          <c:showPercent val="0"/>
          <c:showBubbleSize val="0"/>
        </c:dLbls>
        <c:gapWidth val="150"/>
        <c:axId val="1210655072"/>
        <c:axId val="12106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35.64</c:v>
                </c:pt>
                <c:pt idx="4">
                  <c:v>33.729999999999997</c:v>
                </c:pt>
              </c:numCache>
            </c:numRef>
          </c:val>
          <c:smooth val="0"/>
          <c:extLst>
            <c:ext xmlns:c16="http://schemas.microsoft.com/office/drawing/2014/chart" uri="{C3380CC4-5D6E-409C-BE32-E72D297353CC}">
              <c16:uniqueId val="{00000001-C0FC-45C7-88AD-226C6A05AA37}"/>
            </c:ext>
          </c:extLst>
        </c:ser>
        <c:dLbls>
          <c:showLegendKey val="0"/>
          <c:showVal val="0"/>
          <c:showCatName val="0"/>
          <c:showSerName val="0"/>
          <c:showPercent val="0"/>
          <c:showBubbleSize val="0"/>
        </c:dLbls>
        <c:marker val="1"/>
        <c:smooth val="0"/>
        <c:axId val="1210655072"/>
        <c:axId val="1210645824"/>
      </c:lineChart>
      <c:dateAx>
        <c:axId val="1210655072"/>
        <c:scaling>
          <c:orientation val="minMax"/>
        </c:scaling>
        <c:delete val="1"/>
        <c:axPos val="b"/>
        <c:numFmt formatCode="ge" sourceLinked="1"/>
        <c:majorTickMark val="none"/>
        <c:minorTickMark val="none"/>
        <c:tickLblPos val="none"/>
        <c:crossAx val="1210645824"/>
        <c:crosses val="autoZero"/>
        <c:auto val="1"/>
        <c:lblOffset val="100"/>
        <c:baseTimeUnit val="years"/>
      </c:dateAx>
      <c:valAx>
        <c:axId val="121064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65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59.67</c:v>
                </c:pt>
                <c:pt idx="1">
                  <c:v>30.42</c:v>
                </c:pt>
                <c:pt idx="2">
                  <c:v>39.380000000000003</c:v>
                </c:pt>
                <c:pt idx="3">
                  <c:v>47.21</c:v>
                </c:pt>
                <c:pt idx="4">
                  <c:v>51.53</c:v>
                </c:pt>
              </c:numCache>
            </c:numRef>
          </c:val>
          <c:extLst>
            <c:ext xmlns:c16="http://schemas.microsoft.com/office/drawing/2014/chart" uri="{C3380CC4-5D6E-409C-BE32-E72D297353CC}">
              <c16:uniqueId val="{00000000-2884-4E2E-B6FE-849102668F8B}"/>
            </c:ext>
          </c:extLst>
        </c:ser>
        <c:dLbls>
          <c:showLegendKey val="0"/>
          <c:showVal val="0"/>
          <c:showCatName val="0"/>
          <c:showSerName val="0"/>
          <c:showPercent val="0"/>
          <c:showBubbleSize val="0"/>
        </c:dLbls>
        <c:gapWidth val="150"/>
        <c:axId val="1210656160"/>
        <c:axId val="121065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82.92</c:v>
                </c:pt>
                <c:pt idx="4">
                  <c:v>79.989999999999995</c:v>
                </c:pt>
              </c:numCache>
            </c:numRef>
          </c:val>
          <c:smooth val="0"/>
          <c:extLst>
            <c:ext xmlns:c16="http://schemas.microsoft.com/office/drawing/2014/chart" uri="{C3380CC4-5D6E-409C-BE32-E72D297353CC}">
              <c16:uniqueId val="{00000001-2884-4E2E-B6FE-849102668F8B}"/>
            </c:ext>
          </c:extLst>
        </c:ser>
        <c:dLbls>
          <c:showLegendKey val="0"/>
          <c:showVal val="0"/>
          <c:showCatName val="0"/>
          <c:showSerName val="0"/>
          <c:showPercent val="0"/>
          <c:showBubbleSize val="0"/>
        </c:dLbls>
        <c:marker val="1"/>
        <c:smooth val="0"/>
        <c:axId val="1210656160"/>
        <c:axId val="1210656704"/>
      </c:lineChart>
      <c:dateAx>
        <c:axId val="1210656160"/>
        <c:scaling>
          <c:orientation val="minMax"/>
        </c:scaling>
        <c:delete val="1"/>
        <c:axPos val="b"/>
        <c:numFmt formatCode="ge" sourceLinked="1"/>
        <c:majorTickMark val="none"/>
        <c:minorTickMark val="none"/>
        <c:tickLblPos val="none"/>
        <c:crossAx val="1210656704"/>
        <c:crosses val="autoZero"/>
        <c:auto val="1"/>
        <c:lblOffset val="100"/>
        <c:baseTimeUnit val="years"/>
      </c:dateAx>
      <c:valAx>
        <c:axId val="121065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65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159.66999999999999</c:v>
                </c:pt>
                <c:pt idx="1">
                  <c:v>91.07</c:v>
                </c:pt>
                <c:pt idx="2">
                  <c:v>96.48</c:v>
                </c:pt>
                <c:pt idx="3">
                  <c:v>88.68</c:v>
                </c:pt>
                <c:pt idx="4">
                  <c:v>97.9</c:v>
                </c:pt>
              </c:numCache>
            </c:numRef>
          </c:val>
          <c:extLst>
            <c:ext xmlns:c16="http://schemas.microsoft.com/office/drawing/2014/chart" uri="{C3380CC4-5D6E-409C-BE32-E72D297353CC}">
              <c16:uniqueId val="{00000000-B47F-4837-BE52-2F57ADDB84A8}"/>
            </c:ext>
          </c:extLst>
        </c:ser>
        <c:dLbls>
          <c:showLegendKey val="0"/>
          <c:showVal val="0"/>
          <c:showCatName val="0"/>
          <c:showSerName val="0"/>
          <c:showPercent val="0"/>
          <c:showBubbleSize val="0"/>
        </c:dLbls>
        <c:gapWidth val="150"/>
        <c:axId val="1092691616"/>
        <c:axId val="109269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7F-4837-BE52-2F57ADDB84A8}"/>
            </c:ext>
          </c:extLst>
        </c:ser>
        <c:dLbls>
          <c:showLegendKey val="0"/>
          <c:showVal val="0"/>
          <c:showCatName val="0"/>
          <c:showSerName val="0"/>
          <c:showPercent val="0"/>
          <c:showBubbleSize val="0"/>
        </c:dLbls>
        <c:marker val="1"/>
        <c:smooth val="0"/>
        <c:axId val="1092691616"/>
        <c:axId val="1092699776"/>
      </c:lineChart>
      <c:dateAx>
        <c:axId val="1092691616"/>
        <c:scaling>
          <c:orientation val="minMax"/>
        </c:scaling>
        <c:delete val="1"/>
        <c:axPos val="b"/>
        <c:numFmt formatCode="ge" sourceLinked="1"/>
        <c:majorTickMark val="none"/>
        <c:minorTickMark val="none"/>
        <c:tickLblPos val="none"/>
        <c:crossAx val="1092699776"/>
        <c:crosses val="autoZero"/>
        <c:auto val="1"/>
        <c:lblOffset val="100"/>
        <c:baseTimeUnit val="years"/>
      </c:dateAx>
      <c:valAx>
        <c:axId val="10926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6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BD-4AF7-8A53-ACF9F717B84A}"/>
            </c:ext>
          </c:extLst>
        </c:ser>
        <c:dLbls>
          <c:showLegendKey val="0"/>
          <c:showVal val="0"/>
          <c:showCatName val="0"/>
          <c:showSerName val="0"/>
          <c:showPercent val="0"/>
          <c:showBubbleSize val="0"/>
        </c:dLbls>
        <c:gapWidth val="150"/>
        <c:axId val="1092700320"/>
        <c:axId val="109268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BD-4AF7-8A53-ACF9F717B84A}"/>
            </c:ext>
          </c:extLst>
        </c:ser>
        <c:dLbls>
          <c:showLegendKey val="0"/>
          <c:showVal val="0"/>
          <c:showCatName val="0"/>
          <c:showSerName val="0"/>
          <c:showPercent val="0"/>
          <c:showBubbleSize val="0"/>
        </c:dLbls>
        <c:marker val="1"/>
        <c:smooth val="0"/>
        <c:axId val="1092700320"/>
        <c:axId val="1092685632"/>
      </c:lineChart>
      <c:dateAx>
        <c:axId val="1092700320"/>
        <c:scaling>
          <c:orientation val="minMax"/>
        </c:scaling>
        <c:delete val="1"/>
        <c:axPos val="b"/>
        <c:numFmt formatCode="ge" sourceLinked="1"/>
        <c:majorTickMark val="none"/>
        <c:minorTickMark val="none"/>
        <c:tickLblPos val="none"/>
        <c:crossAx val="1092685632"/>
        <c:crosses val="autoZero"/>
        <c:auto val="1"/>
        <c:lblOffset val="100"/>
        <c:baseTimeUnit val="years"/>
      </c:dateAx>
      <c:valAx>
        <c:axId val="109268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7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20-4F69-B268-C547260F03D3}"/>
            </c:ext>
          </c:extLst>
        </c:ser>
        <c:dLbls>
          <c:showLegendKey val="0"/>
          <c:showVal val="0"/>
          <c:showCatName val="0"/>
          <c:showSerName val="0"/>
          <c:showPercent val="0"/>
          <c:showBubbleSize val="0"/>
        </c:dLbls>
        <c:gapWidth val="150"/>
        <c:axId val="1092693248"/>
        <c:axId val="109269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20-4F69-B268-C547260F03D3}"/>
            </c:ext>
          </c:extLst>
        </c:ser>
        <c:dLbls>
          <c:showLegendKey val="0"/>
          <c:showVal val="0"/>
          <c:showCatName val="0"/>
          <c:showSerName val="0"/>
          <c:showPercent val="0"/>
          <c:showBubbleSize val="0"/>
        </c:dLbls>
        <c:marker val="1"/>
        <c:smooth val="0"/>
        <c:axId val="1092693248"/>
        <c:axId val="1092692160"/>
      </c:lineChart>
      <c:dateAx>
        <c:axId val="1092693248"/>
        <c:scaling>
          <c:orientation val="minMax"/>
        </c:scaling>
        <c:delete val="1"/>
        <c:axPos val="b"/>
        <c:numFmt formatCode="ge" sourceLinked="1"/>
        <c:majorTickMark val="none"/>
        <c:minorTickMark val="none"/>
        <c:tickLblPos val="none"/>
        <c:crossAx val="1092692160"/>
        <c:crosses val="autoZero"/>
        <c:auto val="1"/>
        <c:lblOffset val="100"/>
        <c:baseTimeUnit val="years"/>
      </c:dateAx>
      <c:valAx>
        <c:axId val="10926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69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7C-4799-90C1-FE240DB0C863}"/>
            </c:ext>
          </c:extLst>
        </c:ser>
        <c:dLbls>
          <c:showLegendKey val="0"/>
          <c:showVal val="0"/>
          <c:showCatName val="0"/>
          <c:showSerName val="0"/>
          <c:showPercent val="0"/>
          <c:showBubbleSize val="0"/>
        </c:dLbls>
        <c:gapWidth val="150"/>
        <c:axId val="1092693792"/>
        <c:axId val="109268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7C-4799-90C1-FE240DB0C863}"/>
            </c:ext>
          </c:extLst>
        </c:ser>
        <c:dLbls>
          <c:showLegendKey val="0"/>
          <c:showVal val="0"/>
          <c:showCatName val="0"/>
          <c:showSerName val="0"/>
          <c:showPercent val="0"/>
          <c:showBubbleSize val="0"/>
        </c:dLbls>
        <c:marker val="1"/>
        <c:smooth val="0"/>
        <c:axId val="1092693792"/>
        <c:axId val="1092689984"/>
      </c:lineChart>
      <c:dateAx>
        <c:axId val="1092693792"/>
        <c:scaling>
          <c:orientation val="minMax"/>
        </c:scaling>
        <c:delete val="1"/>
        <c:axPos val="b"/>
        <c:numFmt formatCode="ge" sourceLinked="1"/>
        <c:majorTickMark val="none"/>
        <c:minorTickMark val="none"/>
        <c:tickLblPos val="none"/>
        <c:crossAx val="1092689984"/>
        <c:crosses val="autoZero"/>
        <c:auto val="1"/>
        <c:lblOffset val="100"/>
        <c:baseTimeUnit val="years"/>
      </c:dateAx>
      <c:valAx>
        <c:axId val="109268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69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D2-492C-A48F-F435B7DE1BC4}"/>
            </c:ext>
          </c:extLst>
        </c:ser>
        <c:dLbls>
          <c:showLegendKey val="0"/>
          <c:showVal val="0"/>
          <c:showCatName val="0"/>
          <c:showSerName val="0"/>
          <c:showPercent val="0"/>
          <c:showBubbleSize val="0"/>
        </c:dLbls>
        <c:gapWidth val="150"/>
        <c:axId val="1210649088"/>
        <c:axId val="121065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D2-492C-A48F-F435B7DE1BC4}"/>
            </c:ext>
          </c:extLst>
        </c:ser>
        <c:dLbls>
          <c:showLegendKey val="0"/>
          <c:showVal val="0"/>
          <c:showCatName val="0"/>
          <c:showSerName val="0"/>
          <c:showPercent val="0"/>
          <c:showBubbleSize val="0"/>
        </c:dLbls>
        <c:marker val="1"/>
        <c:smooth val="0"/>
        <c:axId val="1210649088"/>
        <c:axId val="1210659424"/>
      </c:lineChart>
      <c:dateAx>
        <c:axId val="1210649088"/>
        <c:scaling>
          <c:orientation val="minMax"/>
        </c:scaling>
        <c:delete val="1"/>
        <c:axPos val="b"/>
        <c:numFmt formatCode="ge" sourceLinked="1"/>
        <c:majorTickMark val="none"/>
        <c:minorTickMark val="none"/>
        <c:tickLblPos val="none"/>
        <c:crossAx val="1210659424"/>
        <c:crosses val="autoZero"/>
        <c:auto val="1"/>
        <c:lblOffset val="100"/>
        <c:baseTimeUnit val="years"/>
      </c:dateAx>
      <c:valAx>
        <c:axId val="121065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64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1978.71</c:v>
                </c:pt>
                <c:pt idx="1">
                  <c:v>531.65</c:v>
                </c:pt>
                <c:pt idx="2">
                  <c:v>5.86</c:v>
                </c:pt>
                <c:pt idx="3">
                  <c:v>4.18</c:v>
                </c:pt>
                <c:pt idx="4">
                  <c:v>3.29</c:v>
                </c:pt>
              </c:numCache>
            </c:numRef>
          </c:val>
          <c:extLst>
            <c:ext xmlns:c16="http://schemas.microsoft.com/office/drawing/2014/chart" uri="{C3380CC4-5D6E-409C-BE32-E72D297353CC}">
              <c16:uniqueId val="{00000000-1882-4801-8E98-A7296FB3901B}"/>
            </c:ext>
          </c:extLst>
        </c:ser>
        <c:dLbls>
          <c:showLegendKey val="0"/>
          <c:showVal val="0"/>
          <c:showCatName val="0"/>
          <c:showSerName val="0"/>
          <c:showPercent val="0"/>
          <c:showBubbleSize val="0"/>
        </c:dLbls>
        <c:gapWidth val="150"/>
        <c:axId val="1210647456"/>
        <c:axId val="121065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1029.24</c:v>
                </c:pt>
                <c:pt idx="4">
                  <c:v>1063.93</c:v>
                </c:pt>
              </c:numCache>
            </c:numRef>
          </c:val>
          <c:smooth val="0"/>
          <c:extLst>
            <c:ext xmlns:c16="http://schemas.microsoft.com/office/drawing/2014/chart" uri="{C3380CC4-5D6E-409C-BE32-E72D297353CC}">
              <c16:uniqueId val="{00000001-1882-4801-8E98-A7296FB3901B}"/>
            </c:ext>
          </c:extLst>
        </c:ser>
        <c:dLbls>
          <c:showLegendKey val="0"/>
          <c:showVal val="0"/>
          <c:showCatName val="0"/>
          <c:showSerName val="0"/>
          <c:showPercent val="0"/>
          <c:showBubbleSize val="0"/>
        </c:dLbls>
        <c:marker val="1"/>
        <c:smooth val="0"/>
        <c:axId val="1210647456"/>
        <c:axId val="1210652896"/>
      </c:lineChart>
      <c:dateAx>
        <c:axId val="1210647456"/>
        <c:scaling>
          <c:orientation val="minMax"/>
        </c:scaling>
        <c:delete val="1"/>
        <c:axPos val="b"/>
        <c:numFmt formatCode="ge" sourceLinked="1"/>
        <c:majorTickMark val="none"/>
        <c:minorTickMark val="none"/>
        <c:tickLblPos val="none"/>
        <c:crossAx val="1210652896"/>
        <c:crosses val="autoZero"/>
        <c:auto val="1"/>
        <c:lblOffset val="100"/>
        <c:baseTimeUnit val="years"/>
      </c:dateAx>
      <c:valAx>
        <c:axId val="12106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64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27.27</c:v>
                </c:pt>
                <c:pt idx="1">
                  <c:v>20.96</c:v>
                </c:pt>
                <c:pt idx="2">
                  <c:v>25.43</c:v>
                </c:pt>
                <c:pt idx="3">
                  <c:v>28.17</c:v>
                </c:pt>
                <c:pt idx="4">
                  <c:v>33.24</c:v>
                </c:pt>
              </c:numCache>
            </c:numRef>
          </c:val>
          <c:extLst>
            <c:ext xmlns:c16="http://schemas.microsoft.com/office/drawing/2014/chart" uri="{C3380CC4-5D6E-409C-BE32-E72D297353CC}">
              <c16:uniqueId val="{00000000-F8F2-4030-8E82-16DA7F01D82F}"/>
            </c:ext>
          </c:extLst>
        </c:ser>
        <c:dLbls>
          <c:showLegendKey val="0"/>
          <c:showVal val="0"/>
          <c:showCatName val="0"/>
          <c:showSerName val="0"/>
          <c:showPercent val="0"/>
          <c:showBubbleSize val="0"/>
        </c:dLbls>
        <c:gapWidth val="150"/>
        <c:axId val="1210660512"/>
        <c:axId val="12106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43.13</c:v>
                </c:pt>
                <c:pt idx="4">
                  <c:v>46.26</c:v>
                </c:pt>
              </c:numCache>
            </c:numRef>
          </c:val>
          <c:smooth val="0"/>
          <c:extLst>
            <c:ext xmlns:c16="http://schemas.microsoft.com/office/drawing/2014/chart" uri="{C3380CC4-5D6E-409C-BE32-E72D297353CC}">
              <c16:uniqueId val="{00000001-F8F2-4030-8E82-16DA7F01D82F}"/>
            </c:ext>
          </c:extLst>
        </c:ser>
        <c:dLbls>
          <c:showLegendKey val="0"/>
          <c:showVal val="0"/>
          <c:showCatName val="0"/>
          <c:showSerName val="0"/>
          <c:showPercent val="0"/>
          <c:showBubbleSize val="0"/>
        </c:dLbls>
        <c:marker val="1"/>
        <c:smooth val="0"/>
        <c:axId val="1210660512"/>
        <c:axId val="1210653984"/>
      </c:lineChart>
      <c:dateAx>
        <c:axId val="1210660512"/>
        <c:scaling>
          <c:orientation val="minMax"/>
        </c:scaling>
        <c:delete val="1"/>
        <c:axPos val="b"/>
        <c:numFmt formatCode="ge" sourceLinked="1"/>
        <c:majorTickMark val="none"/>
        <c:minorTickMark val="none"/>
        <c:tickLblPos val="none"/>
        <c:crossAx val="1210653984"/>
        <c:crosses val="autoZero"/>
        <c:auto val="1"/>
        <c:lblOffset val="100"/>
        <c:baseTimeUnit val="years"/>
      </c:dateAx>
      <c:valAx>
        <c:axId val="12106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6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652.04999999999995</c:v>
                </c:pt>
                <c:pt idx="1">
                  <c:v>935.1</c:v>
                </c:pt>
                <c:pt idx="2">
                  <c:v>1184.67</c:v>
                </c:pt>
                <c:pt idx="3">
                  <c:v>682.37</c:v>
                </c:pt>
                <c:pt idx="4">
                  <c:v>579.41999999999996</c:v>
                </c:pt>
              </c:numCache>
            </c:numRef>
          </c:val>
          <c:extLst>
            <c:ext xmlns:c16="http://schemas.microsoft.com/office/drawing/2014/chart" uri="{C3380CC4-5D6E-409C-BE32-E72D297353CC}">
              <c16:uniqueId val="{00000000-9A4D-4CE6-8C55-071729FA6B29}"/>
            </c:ext>
          </c:extLst>
        </c:ser>
        <c:dLbls>
          <c:showLegendKey val="0"/>
          <c:showVal val="0"/>
          <c:showCatName val="0"/>
          <c:showSerName val="0"/>
          <c:showPercent val="0"/>
          <c:showBubbleSize val="0"/>
        </c:dLbls>
        <c:gapWidth val="150"/>
        <c:axId val="1210651808"/>
        <c:axId val="12106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392.03</c:v>
                </c:pt>
                <c:pt idx="4">
                  <c:v>376.4</c:v>
                </c:pt>
              </c:numCache>
            </c:numRef>
          </c:val>
          <c:smooth val="0"/>
          <c:extLst>
            <c:ext xmlns:c16="http://schemas.microsoft.com/office/drawing/2014/chart" uri="{C3380CC4-5D6E-409C-BE32-E72D297353CC}">
              <c16:uniqueId val="{00000001-9A4D-4CE6-8C55-071729FA6B29}"/>
            </c:ext>
          </c:extLst>
        </c:ser>
        <c:dLbls>
          <c:showLegendKey val="0"/>
          <c:showVal val="0"/>
          <c:showCatName val="0"/>
          <c:showSerName val="0"/>
          <c:showPercent val="0"/>
          <c:showBubbleSize val="0"/>
        </c:dLbls>
        <c:marker val="1"/>
        <c:smooth val="0"/>
        <c:axId val="1210651808"/>
        <c:axId val="1210661056"/>
      </c:lineChart>
      <c:dateAx>
        <c:axId val="1210651808"/>
        <c:scaling>
          <c:orientation val="minMax"/>
        </c:scaling>
        <c:delete val="1"/>
        <c:axPos val="b"/>
        <c:numFmt formatCode="ge" sourceLinked="1"/>
        <c:majorTickMark val="none"/>
        <c:minorTickMark val="none"/>
        <c:tickLblPos val="none"/>
        <c:crossAx val="1210661056"/>
        <c:crosses val="autoZero"/>
        <c:auto val="1"/>
        <c:lblOffset val="100"/>
        <c:baseTimeUnit val="years"/>
      </c:dateAx>
      <c:valAx>
        <c:axId val="12106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065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広島県　呉市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
        <v>127</v>
      </c>
      <c r="AE8" s="49"/>
      <c r="AF8" s="49"/>
      <c r="AG8" s="49"/>
      <c r="AH8" s="49"/>
      <c r="AI8" s="49"/>
      <c r="AJ8" s="49"/>
      <c r="AK8" s="4"/>
      <c r="AL8" s="50">
        <f>データ!S6</f>
        <v>231008</v>
      </c>
      <c r="AM8" s="50"/>
      <c r="AN8" s="50"/>
      <c r="AO8" s="50"/>
      <c r="AP8" s="50"/>
      <c r="AQ8" s="50"/>
      <c r="AR8" s="50"/>
      <c r="AS8" s="50"/>
      <c r="AT8" s="45">
        <f>データ!T6</f>
        <v>352.8</v>
      </c>
      <c r="AU8" s="45"/>
      <c r="AV8" s="45"/>
      <c r="AW8" s="45"/>
      <c r="AX8" s="45"/>
      <c r="AY8" s="45"/>
      <c r="AZ8" s="45"/>
      <c r="BA8" s="45"/>
      <c r="BB8" s="45">
        <f>データ!U6</f>
        <v>654.78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0.76</v>
      </c>
      <c r="Q10" s="45"/>
      <c r="R10" s="45"/>
      <c r="S10" s="45"/>
      <c r="T10" s="45"/>
      <c r="U10" s="45"/>
      <c r="V10" s="45"/>
      <c r="W10" s="45">
        <f>データ!Q6</f>
        <v>94.45</v>
      </c>
      <c r="X10" s="45"/>
      <c r="Y10" s="45"/>
      <c r="Z10" s="45"/>
      <c r="AA10" s="45"/>
      <c r="AB10" s="45"/>
      <c r="AC10" s="45"/>
      <c r="AD10" s="50">
        <f>データ!R6</f>
        <v>3477</v>
      </c>
      <c r="AE10" s="50"/>
      <c r="AF10" s="50"/>
      <c r="AG10" s="50"/>
      <c r="AH10" s="50"/>
      <c r="AI10" s="50"/>
      <c r="AJ10" s="50"/>
      <c r="AK10" s="2"/>
      <c r="AL10" s="50">
        <f>データ!V6</f>
        <v>1762</v>
      </c>
      <c r="AM10" s="50"/>
      <c r="AN10" s="50"/>
      <c r="AO10" s="50"/>
      <c r="AP10" s="50"/>
      <c r="AQ10" s="50"/>
      <c r="AR10" s="50"/>
      <c r="AS10" s="50"/>
      <c r="AT10" s="45">
        <f>データ!W6</f>
        <v>0.57999999999999996</v>
      </c>
      <c r="AU10" s="45"/>
      <c r="AV10" s="45"/>
      <c r="AW10" s="45"/>
      <c r="AX10" s="45"/>
      <c r="AY10" s="45"/>
      <c r="AZ10" s="45"/>
      <c r="BA10" s="45"/>
      <c r="BB10" s="45">
        <f>データ!X6</f>
        <v>3037.93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126</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125</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56</v>
      </c>
      <c r="H86" s="26" t="str">
        <f>データ!BP6</f>
        <v>【985.48】</v>
      </c>
      <c r="I86" s="26" t="str">
        <f>データ!CA6</f>
        <v>【45.38】</v>
      </c>
      <c r="J86" s="26" t="str">
        <f>データ!CL6</f>
        <v>【377.04】</v>
      </c>
      <c r="K86" s="26" t="str">
        <f>データ!CW6</f>
        <v>【34.15】</v>
      </c>
      <c r="L86" s="26" t="str">
        <f>データ!DH6</f>
        <v>【78.22】</v>
      </c>
      <c r="M86" s="26" t="s">
        <v>57</v>
      </c>
      <c r="N86" s="26" t="s">
        <v>58</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60</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61</v>
      </c>
      <c r="B3" s="29" t="s">
        <v>62</v>
      </c>
      <c r="C3" s="29" t="s">
        <v>63</v>
      </c>
      <c r="D3" s="29" t="s">
        <v>64</v>
      </c>
      <c r="E3" s="29" t="s">
        <v>65</v>
      </c>
      <c r="F3" s="29" t="s">
        <v>66</v>
      </c>
      <c r="G3" s="29" t="s">
        <v>67</v>
      </c>
      <c r="H3" s="77" t="s">
        <v>68</v>
      </c>
      <c r="I3" s="78"/>
      <c r="J3" s="78"/>
      <c r="K3" s="78"/>
      <c r="L3" s="78"/>
      <c r="M3" s="78"/>
      <c r="N3" s="78"/>
      <c r="O3" s="78"/>
      <c r="P3" s="78"/>
      <c r="Q3" s="78"/>
      <c r="R3" s="78"/>
      <c r="S3" s="78"/>
      <c r="T3" s="78"/>
      <c r="U3" s="78"/>
      <c r="V3" s="78"/>
      <c r="W3" s="78"/>
      <c r="X3" s="79"/>
      <c r="Y3" s="83" t="s">
        <v>69</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70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71</v>
      </c>
      <c r="B4" s="30"/>
      <c r="C4" s="30"/>
      <c r="D4" s="30"/>
      <c r="E4" s="30"/>
      <c r="F4" s="30"/>
      <c r="G4" s="30"/>
      <c r="H4" s="80"/>
      <c r="I4" s="81"/>
      <c r="J4" s="81"/>
      <c r="K4" s="81"/>
      <c r="L4" s="81"/>
      <c r="M4" s="81"/>
      <c r="N4" s="81"/>
      <c r="O4" s="81"/>
      <c r="P4" s="81"/>
      <c r="Q4" s="81"/>
      <c r="R4" s="81"/>
      <c r="S4" s="81"/>
      <c r="T4" s="81"/>
      <c r="U4" s="81"/>
      <c r="V4" s="81"/>
      <c r="W4" s="81"/>
      <c r="X4" s="82"/>
      <c r="Y4" s="76" t="s">
        <v>72</v>
      </c>
      <c r="Z4" s="76"/>
      <c r="AA4" s="76"/>
      <c r="AB4" s="76"/>
      <c r="AC4" s="76"/>
      <c r="AD4" s="76"/>
      <c r="AE4" s="76"/>
      <c r="AF4" s="76"/>
      <c r="AG4" s="76"/>
      <c r="AH4" s="76"/>
      <c r="AI4" s="76"/>
      <c r="AJ4" s="76" t="s">
        <v>73</v>
      </c>
      <c r="AK4" s="76"/>
      <c r="AL4" s="76"/>
      <c r="AM4" s="76"/>
      <c r="AN4" s="76"/>
      <c r="AO4" s="76"/>
      <c r="AP4" s="76"/>
      <c r="AQ4" s="76"/>
      <c r="AR4" s="76"/>
      <c r="AS4" s="76"/>
      <c r="AT4" s="76"/>
      <c r="AU4" s="76" t="s">
        <v>74</v>
      </c>
      <c r="AV4" s="76"/>
      <c r="AW4" s="76"/>
      <c r="AX4" s="76"/>
      <c r="AY4" s="76"/>
      <c r="AZ4" s="76"/>
      <c r="BA4" s="76"/>
      <c r="BB4" s="76"/>
      <c r="BC4" s="76"/>
      <c r="BD4" s="76"/>
      <c r="BE4" s="76"/>
      <c r="BF4" s="76" t="s">
        <v>75</v>
      </c>
      <c r="BG4" s="76"/>
      <c r="BH4" s="76"/>
      <c r="BI4" s="76"/>
      <c r="BJ4" s="76"/>
      <c r="BK4" s="76"/>
      <c r="BL4" s="76"/>
      <c r="BM4" s="76"/>
      <c r="BN4" s="76"/>
      <c r="BO4" s="76"/>
      <c r="BP4" s="76"/>
      <c r="BQ4" s="76" t="s">
        <v>76</v>
      </c>
      <c r="BR4" s="76"/>
      <c r="BS4" s="76"/>
      <c r="BT4" s="76"/>
      <c r="BU4" s="76"/>
      <c r="BV4" s="76"/>
      <c r="BW4" s="76"/>
      <c r="BX4" s="76"/>
      <c r="BY4" s="76"/>
      <c r="BZ4" s="76"/>
      <c r="CA4" s="76"/>
      <c r="CB4" s="76" t="s">
        <v>77</v>
      </c>
      <c r="CC4" s="76"/>
      <c r="CD4" s="76"/>
      <c r="CE4" s="76"/>
      <c r="CF4" s="76"/>
      <c r="CG4" s="76"/>
      <c r="CH4" s="76"/>
      <c r="CI4" s="76"/>
      <c r="CJ4" s="76"/>
      <c r="CK4" s="76"/>
      <c r="CL4" s="76"/>
      <c r="CM4" s="76" t="s">
        <v>78</v>
      </c>
      <c r="CN4" s="76"/>
      <c r="CO4" s="76"/>
      <c r="CP4" s="76"/>
      <c r="CQ4" s="76"/>
      <c r="CR4" s="76"/>
      <c r="CS4" s="76"/>
      <c r="CT4" s="76"/>
      <c r="CU4" s="76"/>
      <c r="CV4" s="76"/>
      <c r="CW4" s="76"/>
      <c r="CX4" s="76" t="s">
        <v>79</v>
      </c>
      <c r="CY4" s="76"/>
      <c r="CZ4" s="76"/>
      <c r="DA4" s="76"/>
      <c r="DB4" s="76"/>
      <c r="DC4" s="76"/>
      <c r="DD4" s="76"/>
      <c r="DE4" s="76"/>
      <c r="DF4" s="76"/>
      <c r="DG4" s="76"/>
      <c r="DH4" s="76"/>
      <c r="DI4" s="76" t="s">
        <v>80</v>
      </c>
      <c r="DJ4" s="76"/>
      <c r="DK4" s="76"/>
      <c r="DL4" s="76"/>
      <c r="DM4" s="76"/>
      <c r="DN4" s="76"/>
      <c r="DO4" s="76"/>
      <c r="DP4" s="76"/>
      <c r="DQ4" s="76"/>
      <c r="DR4" s="76"/>
      <c r="DS4" s="76"/>
      <c r="DT4" s="76" t="s">
        <v>81</v>
      </c>
      <c r="DU4" s="76"/>
      <c r="DV4" s="76"/>
      <c r="DW4" s="76"/>
      <c r="DX4" s="76"/>
      <c r="DY4" s="76"/>
      <c r="DZ4" s="76"/>
      <c r="EA4" s="76"/>
      <c r="EB4" s="76"/>
      <c r="EC4" s="76"/>
      <c r="ED4" s="76"/>
      <c r="EE4" s="76" t="s">
        <v>82</v>
      </c>
      <c r="EF4" s="76"/>
      <c r="EG4" s="76"/>
      <c r="EH4" s="76"/>
      <c r="EI4" s="76"/>
      <c r="EJ4" s="76"/>
      <c r="EK4" s="76"/>
      <c r="EL4" s="76"/>
      <c r="EM4" s="76"/>
      <c r="EN4" s="76"/>
      <c r="EO4" s="76"/>
    </row>
    <row r="5" spans="1:145" x14ac:dyDescent="0.15">
      <c r="A5" s="28" t="s">
        <v>83</v>
      </c>
      <c r="B5" s="31"/>
      <c r="C5" s="31"/>
      <c r="D5" s="31"/>
      <c r="E5" s="31"/>
      <c r="F5" s="31"/>
      <c r="G5" s="31"/>
      <c r="H5" s="32" t="s">
        <v>84</v>
      </c>
      <c r="I5" s="32" t="s">
        <v>85</v>
      </c>
      <c r="J5" s="32" t="s">
        <v>86</v>
      </c>
      <c r="K5" s="32" t="s">
        <v>87</v>
      </c>
      <c r="L5" s="32" t="s">
        <v>88</v>
      </c>
      <c r="M5" s="32" t="s">
        <v>5</v>
      </c>
      <c r="N5" s="32" t="s">
        <v>89</v>
      </c>
      <c r="O5" s="32" t="s">
        <v>90</v>
      </c>
      <c r="P5" s="32" t="s">
        <v>91</v>
      </c>
      <c r="Q5" s="32" t="s">
        <v>92</v>
      </c>
      <c r="R5" s="32" t="s">
        <v>93</v>
      </c>
      <c r="S5" s="32" t="s">
        <v>94</v>
      </c>
      <c r="T5" s="32" t="s">
        <v>95</v>
      </c>
      <c r="U5" s="32" t="s">
        <v>96</v>
      </c>
      <c r="V5" s="32" t="s">
        <v>97</v>
      </c>
      <c r="W5" s="32" t="s">
        <v>98</v>
      </c>
      <c r="X5" s="32" t="s">
        <v>99</v>
      </c>
      <c r="Y5" s="32" t="s">
        <v>100</v>
      </c>
      <c r="Z5" s="32" t="s">
        <v>101</v>
      </c>
      <c r="AA5" s="32" t="s">
        <v>102</v>
      </c>
      <c r="AB5" s="32" t="s">
        <v>103</v>
      </c>
      <c r="AC5" s="32" t="s">
        <v>104</v>
      </c>
      <c r="AD5" s="32" t="s">
        <v>105</v>
      </c>
      <c r="AE5" s="32" t="s">
        <v>106</v>
      </c>
      <c r="AF5" s="32" t="s">
        <v>107</v>
      </c>
      <c r="AG5" s="32" t="s">
        <v>108</v>
      </c>
      <c r="AH5" s="32" t="s">
        <v>109</v>
      </c>
      <c r="AI5" s="32" t="s">
        <v>43</v>
      </c>
      <c r="AJ5" s="32" t="s">
        <v>100</v>
      </c>
      <c r="AK5" s="32" t="s">
        <v>101</v>
      </c>
      <c r="AL5" s="32" t="s">
        <v>102</v>
      </c>
      <c r="AM5" s="32" t="s">
        <v>103</v>
      </c>
      <c r="AN5" s="32" t="s">
        <v>104</v>
      </c>
      <c r="AO5" s="32" t="s">
        <v>105</v>
      </c>
      <c r="AP5" s="32" t="s">
        <v>106</v>
      </c>
      <c r="AQ5" s="32" t="s">
        <v>107</v>
      </c>
      <c r="AR5" s="32" t="s">
        <v>108</v>
      </c>
      <c r="AS5" s="32" t="s">
        <v>109</v>
      </c>
      <c r="AT5" s="32" t="s">
        <v>110</v>
      </c>
      <c r="AU5" s="32" t="s">
        <v>100</v>
      </c>
      <c r="AV5" s="32" t="s">
        <v>101</v>
      </c>
      <c r="AW5" s="32" t="s">
        <v>102</v>
      </c>
      <c r="AX5" s="32" t="s">
        <v>103</v>
      </c>
      <c r="AY5" s="32" t="s">
        <v>104</v>
      </c>
      <c r="AZ5" s="32" t="s">
        <v>105</v>
      </c>
      <c r="BA5" s="32" t="s">
        <v>106</v>
      </c>
      <c r="BB5" s="32" t="s">
        <v>107</v>
      </c>
      <c r="BC5" s="32" t="s">
        <v>108</v>
      </c>
      <c r="BD5" s="32" t="s">
        <v>109</v>
      </c>
      <c r="BE5" s="32" t="s">
        <v>110</v>
      </c>
      <c r="BF5" s="32" t="s">
        <v>100</v>
      </c>
      <c r="BG5" s="32" t="s">
        <v>101</v>
      </c>
      <c r="BH5" s="32" t="s">
        <v>102</v>
      </c>
      <c r="BI5" s="32" t="s">
        <v>103</v>
      </c>
      <c r="BJ5" s="32" t="s">
        <v>104</v>
      </c>
      <c r="BK5" s="32" t="s">
        <v>105</v>
      </c>
      <c r="BL5" s="32" t="s">
        <v>106</v>
      </c>
      <c r="BM5" s="32" t="s">
        <v>107</v>
      </c>
      <c r="BN5" s="32" t="s">
        <v>108</v>
      </c>
      <c r="BO5" s="32" t="s">
        <v>109</v>
      </c>
      <c r="BP5" s="32" t="s">
        <v>110</v>
      </c>
      <c r="BQ5" s="32" t="s">
        <v>100</v>
      </c>
      <c r="BR5" s="32" t="s">
        <v>101</v>
      </c>
      <c r="BS5" s="32" t="s">
        <v>102</v>
      </c>
      <c r="BT5" s="32" t="s">
        <v>103</v>
      </c>
      <c r="BU5" s="32" t="s">
        <v>104</v>
      </c>
      <c r="BV5" s="32" t="s">
        <v>105</v>
      </c>
      <c r="BW5" s="32" t="s">
        <v>106</v>
      </c>
      <c r="BX5" s="32" t="s">
        <v>107</v>
      </c>
      <c r="BY5" s="32" t="s">
        <v>108</v>
      </c>
      <c r="BZ5" s="32" t="s">
        <v>109</v>
      </c>
      <c r="CA5" s="32" t="s">
        <v>110</v>
      </c>
      <c r="CB5" s="32" t="s">
        <v>100</v>
      </c>
      <c r="CC5" s="32" t="s">
        <v>101</v>
      </c>
      <c r="CD5" s="32" t="s">
        <v>102</v>
      </c>
      <c r="CE5" s="32" t="s">
        <v>103</v>
      </c>
      <c r="CF5" s="32" t="s">
        <v>104</v>
      </c>
      <c r="CG5" s="32" t="s">
        <v>105</v>
      </c>
      <c r="CH5" s="32" t="s">
        <v>106</v>
      </c>
      <c r="CI5" s="32" t="s">
        <v>107</v>
      </c>
      <c r="CJ5" s="32" t="s">
        <v>108</v>
      </c>
      <c r="CK5" s="32" t="s">
        <v>109</v>
      </c>
      <c r="CL5" s="32" t="s">
        <v>110</v>
      </c>
      <c r="CM5" s="32" t="s">
        <v>100</v>
      </c>
      <c r="CN5" s="32" t="s">
        <v>101</v>
      </c>
      <c r="CO5" s="32" t="s">
        <v>102</v>
      </c>
      <c r="CP5" s="32" t="s">
        <v>103</v>
      </c>
      <c r="CQ5" s="32" t="s">
        <v>104</v>
      </c>
      <c r="CR5" s="32" t="s">
        <v>105</v>
      </c>
      <c r="CS5" s="32" t="s">
        <v>106</v>
      </c>
      <c r="CT5" s="32" t="s">
        <v>107</v>
      </c>
      <c r="CU5" s="32" t="s">
        <v>108</v>
      </c>
      <c r="CV5" s="32" t="s">
        <v>109</v>
      </c>
      <c r="CW5" s="32" t="s">
        <v>110</v>
      </c>
      <c r="CX5" s="32" t="s">
        <v>100</v>
      </c>
      <c r="CY5" s="32" t="s">
        <v>101</v>
      </c>
      <c r="CZ5" s="32" t="s">
        <v>102</v>
      </c>
      <c r="DA5" s="32" t="s">
        <v>103</v>
      </c>
      <c r="DB5" s="32" t="s">
        <v>104</v>
      </c>
      <c r="DC5" s="32" t="s">
        <v>105</v>
      </c>
      <c r="DD5" s="32" t="s">
        <v>106</v>
      </c>
      <c r="DE5" s="32" t="s">
        <v>107</v>
      </c>
      <c r="DF5" s="32" t="s">
        <v>108</v>
      </c>
      <c r="DG5" s="32" t="s">
        <v>109</v>
      </c>
      <c r="DH5" s="32" t="s">
        <v>110</v>
      </c>
      <c r="DI5" s="32" t="s">
        <v>100</v>
      </c>
      <c r="DJ5" s="32" t="s">
        <v>101</v>
      </c>
      <c r="DK5" s="32" t="s">
        <v>102</v>
      </c>
      <c r="DL5" s="32" t="s">
        <v>103</v>
      </c>
      <c r="DM5" s="32" t="s">
        <v>104</v>
      </c>
      <c r="DN5" s="32" t="s">
        <v>105</v>
      </c>
      <c r="DO5" s="32" t="s">
        <v>106</v>
      </c>
      <c r="DP5" s="32" t="s">
        <v>107</v>
      </c>
      <c r="DQ5" s="32" t="s">
        <v>108</v>
      </c>
      <c r="DR5" s="32" t="s">
        <v>109</v>
      </c>
      <c r="DS5" s="32" t="s">
        <v>110</v>
      </c>
      <c r="DT5" s="32" t="s">
        <v>100</v>
      </c>
      <c r="DU5" s="32" t="s">
        <v>101</v>
      </c>
      <c r="DV5" s="32" t="s">
        <v>102</v>
      </c>
      <c r="DW5" s="32" t="s">
        <v>103</v>
      </c>
      <c r="DX5" s="32" t="s">
        <v>104</v>
      </c>
      <c r="DY5" s="32" t="s">
        <v>105</v>
      </c>
      <c r="DZ5" s="32" t="s">
        <v>106</v>
      </c>
      <c r="EA5" s="32" t="s">
        <v>107</v>
      </c>
      <c r="EB5" s="32" t="s">
        <v>108</v>
      </c>
      <c r="EC5" s="32" t="s">
        <v>109</v>
      </c>
      <c r="ED5" s="32" t="s">
        <v>110</v>
      </c>
      <c r="EE5" s="32" t="s">
        <v>100</v>
      </c>
      <c r="EF5" s="32" t="s">
        <v>101</v>
      </c>
      <c r="EG5" s="32" t="s">
        <v>102</v>
      </c>
      <c r="EH5" s="32" t="s">
        <v>103</v>
      </c>
      <c r="EI5" s="32" t="s">
        <v>104</v>
      </c>
      <c r="EJ5" s="32" t="s">
        <v>105</v>
      </c>
      <c r="EK5" s="32" t="s">
        <v>106</v>
      </c>
      <c r="EL5" s="32" t="s">
        <v>107</v>
      </c>
      <c r="EM5" s="32" t="s">
        <v>108</v>
      </c>
      <c r="EN5" s="32" t="s">
        <v>109</v>
      </c>
      <c r="EO5" s="32" t="s">
        <v>110</v>
      </c>
    </row>
    <row r="6" spans="1:145" s="36" customFormat="1" x14ac:dyDescent="0.15">
      <c r="A6" s="28" t="s">
        <v>111</v>
      </c>
      <c r="B6" s="33">
        <f>B7</f>
        <v>2016</v>
      </c>
      <c r="C6" s="33">
        <f t="shared" ref="C6:X6" si="3">C7</f>
        <v>342025</v>
      </c>
      <c r="D6" s="33">
        <f t="shared" si="3"/>
        <v>47</v>
      </c>
      <c r="E6" s="33">
        <f t="shared" si="3"/>
        <v>17</v>
      </c>
      <c r="F6" s="33">
        <f t="shared" si="3"/>
        <v>6</v>
      </c>
      <c r="G6" s="33">
        <f t="shared" si="3"/>
        <v>0</v>
      </c>
      <c r="H6" s="33" t="str">
        <f t="shared" si="3"/>
        <v>広島県　呉市</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0.76</v>
      </c>
      <c r="Q6" s="34">
        <f t="shared" si="3"/>
        <v>94.45</v>
      </c>
      <c r="R6" s="34">
        <f t="shared" si="3"/>
        <v>3477</v>
      </c>
      <c r="S6" s="34">
        <f t="shared" si="3"/>
        <v>231008</v>
      </c>
      <c r="T6" s="34">
        <f t="shared" si="3"/>
        <v>352.8</v>
      </c>
      <c r="U6" s="34">
        <f t="shared" si="3"/>
        <v>654.78</v>
      </c>
      <c r="V6" s="34">
        <f t="shared" si="3"/>
        <v>1762</v>
      </c>
      <c r="W6" s="34">
        <f t="shared" si="3"/>
        <v>0.57999999999999996</v>
      </c>
      <c r="X6" s="34">
        <f t="shared" si="3"/>
        <v>3037.93</v>
      </c>
      <c r="Y6" s="35">
        <f>IF(Y7="",NA(),Y7)</f>
        <v>159.66999999999999</v>
      </c>
      <c r="Z6" s="35">
        <f t="shared" ref="Z6:AH6" si="4">IF(Z7="",NA(),Z7)</f>
        <v>91.07</v>
      </c>
      <c r="AA6" s="35">
        <f t="shared" si="4"/>
        <v>96.48</v>
      </c>
      <c r="AB6" s="35">
        <f t="shared" si="4"/>
        <v>88.68</v>
      </c>
      <c r="AC6" s="35">
        <f t="shared" si="4"/>
        <v>97.9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1978.71</v>
      </c>
      <c r="BG6" s="35">
        <f t="shared" ref="BG6:BO6" si="7">IF(BG7="",NA(),BG7)</f>
        <v>531.65</v>
      </c>
      <c r="BH6" s="35">
        <f t="shared" si="7"/>
        <v>5.86</v>
      </c>
      <c r="BI6" s="35">
        <f t="shared" si="7"/>
        <v>4.18</v>
      </c>
      <c r="BJ6" s="35">
        <f t="shared" si="7"/>
        <v>3.29</v>
      </c>
      <c r="BK6" s="35">
        <f t="shared" si="7"/>
        <v>1665.33</v>
      </c>
      <c r="BL6" s="35">
        <f t="shared" si="7"/>
        <v>1716.47</v>
      </c>
      <c r="BM6" s="35">
        <f t="shared" si="7"/>
        <v>1741.94</v>
      </c>
      <c r="BN6" s="35">
        <f t="shared" si="7"/>
        <v>1029.24</v>
      </c>
      <c r="BO6" s="35">
        <f t="shared" si="7"/>
        <v>1063.93</v>
      </c>
      <c r="BP6" s="34" t="str">
        <f>IF(BP7="","",IF(BP7="-","【-】","【"&amp;SUBSTITUTE(TEXT(BP7,"#,##0.00"),"-","△")&amp;"】"))</f>
        <v>【985.48】</v>
      </c>
      <c r="BQ6" s="35">
        <f>IF(BQ7="",NA(),BQ7)</f>
        <v>27.27</v>
      </c>
      <c r="BR6" s="35">
        <f t="shared" ref="BR6:BZ6" si="8">IF(BR7="",NA(),BR7)</f>
        <v>20.96</v>
      </c>
      <c r="BS6" s="35">
        <f t="shared" si="8"/>
        <v>25.43</v>
      </c>
      <c r="BT6" s="35">
        <f t="shared" si="8"/>
        <v>28.17</v>
      </c>
      <c r="BU6" s="35">
        <f t="shared" si="8"/>
        <v>33.24</v>
      </c>
      <c r="BV6" s="35">
        <f t="shared" si="8"/>
        <v>37.92</v>
      </c>
      <c r="BW6" s="35">
        <f t="shared" si="8"/>
        <v>35.049999999999997</v>
      </c>
      <c r="BX6" s="35">
        <f t="shared" si="8"/>
        <v>33.86</v>
      </c>
      <c r="BY6" s="35">
        <f t="shared" si="8"/>
        <v>43.13</v>
      </c>
      <c r="BZ6" s="35">
        <f t="shared" si="8"/>
        <v>46.26</v>
      </c>
      <c r="CA6" s="34" t="str">
        <f>IF(CA7="","",IF(CA7="-","【-】","【"&amp;SUBSTITUTE(TEXT(CA7,"#,##0.00"),"-","△")&amp;"】"))</f>
        <v>【45.38】</v>
      </c>
      <c r="CB6" s="35">
        <f>IF(CB7="",NA(),CB7)</f>
        <v>652.04999999999995</v>
      </c>
      <c r="CC6" s="35">
        <f t="shared" ref="CC6:CK6" si="9">IF(CC7="",NA(),CC7)</f>
        <v>935.1</v>
      </c>
      <c r="CD6" s="35">
        <f t="shared" si="9"/>
        <v>1184.67</v>
      </c>
      <c r="CE6" s="35">
        <f t="shared" si="9"/>
        <v>682.37</v>
      </c>
      <c r="CF6" s="35">
        <f t="shared" si="9"/>
        <v>579.41999999999996</v>
      </c>
      <c r="CG6" s="35">
        <f t="shared" si="9"/>
        <v>438.71</v>
      </c>
      <c r="CH6" s="35">
        <f t="shared" si="9"/>
        <v>463.38</v>
      </c>
      <c r="CI6" s="35">
        <f t="shared" si="9"/>
        <v>510.15</v>
      </c>
      <c r="CJ6" s="35">
        <f t="shared" si="9"/>
        <v>392.03</v>
      </c>
      <c r="CK6" s="35">
        <f t="shared" si="9"/>
        <v>376.4</v>
      </c>
      <c r="CL6" s="34" t="str">
        <f>IF(CL7="","",IF(CL7="-","【-】","【"&amp;SUBSTITUTE(TEXT(CL7,"#,##0.00"),"-","△")&amp;"】"))</f>
        <v>【377.04】</v>
      </c>
      <c r="CM6" s="35">
        <f>IF(CM7="",NA(),CM7)</f>
        <v>26.96</v>
      </c>
      <c r="CN6" s="35">
        <f t="shared" ref="CN6:CV6" si="10">IF(CN7="",NA(),CN7)</f>
        <v>32.72</v>
      </c>
      <c r="CO6" s="35">
        <f t="shared" si="10"/>
        <v>32.72</v>
      </c>
      <c r="CP6" s="35">
        <f t="shared" si="10"/>
        <v>40.72</v>
      </c>
      <c r="CQ6" s="35">
        <f t="shared" si="10"/>
        <v>40.72</v>
      </c>
      <c r="CR6" s="35">
        <f t="shared" si="10"/>
        <v>33.81</v>
      </c>
      <c r="CS6" s="35">
        <f t="shared" si="10"/>
        <v>31.37</v>
      </c>
      <c r="CT6" s="35">
        <f t="shared" si="10"/>
        <v>29.86</v>
      </c>
      <c r="CU6" s="35">
        <f t="shared" si="10"/>
        <v>35.64</v>
      </c>
      <c r="CV6" s="35">
        <f t="shared" si="10"/>
        <v>33.729999999999997</v>
      </c>
      <c r="CW6" s="34" t="str">
        <f>IF(CW7="","",IF(CW7="-","【-】","【"&amp;SUBSTITUTE(TEXT(CW7,"#,##0.00"),"-","△")&amp;"】"))</f>
        <v>【34.15】</v>
      </c>
      <c r="CX6" s="35">
        <f>IF(CX7="",NA(),CX7)</f>
        <v>59.67</v>
      </c>
      <c r="CY6" s="35">
        <f t="shared" ref="CY6:DG6" si="11">IF(CY7="",NA(),CY7)</f>
        <v>30.42</v>
      </c>
      <c r="CZ6" s="35">
        <f t="shared" si="11"/>
        <v>39.380000000000003</v>
      </c>
      <c r="DA6" s="35">
        <f t="shared" si="11"/>
        <v>47.21</v>
      </c>
      <c r="DB6" s="35">
        <f t="shared" si="11"/>
        <v>51.53</v>
      </c>
      <c r="DC6" s="35">
        <f t="shared" si="11"/>
        <v>68.7</v>
      </c>
      <c r="DD6" s="35">
        <f t="shared" si="11"/>
        <v>67.38</v>
      </c>
      <c r="DE6" s="35">
        <f t="shared" si="11"/>
        <v>65.95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0.31</v>
      </c>
      <c r="EM6" s="35">
        <f t="shared" si="14"/>
        <v>0.18</v>
      </c>
      <c r="EN6" s="35">
        <f t="shared" si="14"/>
        <v>0.01</v>
      </c>
      <c r="EO6" s="34" t="str">
        <f>IF(EO7="","",IF(EO7="-","【-】","【"&amp;SUBSTITUTE(TEXT(EO7,"#,##0.00"),"-","△")&amp;"】"))</f>
        <v>【0.01】</v>
      </c>
    </row>
    <row r="7" spans="1:145" s="36" customFormat="1" x14ac:dyDescent="0.15">
      <c r="A7" s="28"/>
      <c r="B7" s="37">
        <v>2016</v>
      </c>
      <c r="C7" s="37">
        <v>342025</v>
      </c>
      <c r="D7" s="37">
        <v>47</v>
      </c>
      <c r="E7" s="37">
        <v>17</v>
      </c>
      <c r="F7" s="37">
        <v>6</v>
      </c>
      <c r="G7" s="37">
        <v>0</v>
      </c>
      <c r="H7" s="37" t="s">
        <v>112</v>
      </c>
      <c r="I7" s="37" t="s">
        <v>113</v>
      </c>
      <c r="J7" s="37" t="s">
        <v>114</v>
      </c>
      <c r="K7" s="37" t="s">
        <v>115</v>
      </c>
      <c r="L7" s="37" t="s">
        <v>116</v>
      </c>
      <c r="M7" s="37"/>
      <c r="N7" s="38" t="s">
        <v>117</v>
      </c>
      <c r="O7" s="38" t="s">
        <v>118</v>
      </c>
      <c r="P7" s="38">
        <v>0.76</v>
      </c>
      <c r="Q7" s="38">
        <v>94.45</v>
      </c>
      <c r="R7" s="38">
        <v>3477</v>
      </c>
      <c r="S7" s="38">
        <v>231008</v>
      </c>
      <c r="T7" s="38">
        <v>352.8</v>
      </c>
      <c r="U7" s="38">
        <v>654.78</v>
      </c>
      <c r="V7" s="38">
        <v>1762</v>
      </c>
      <c r="W7" s="38">
        <v>0.57999999999999996</v>
      </c>
      <c r="X7" s="38">
        <v>3037.93</v>
      </c>
      <c r="Y7" s="38">
        <v>159.66999999999999</v>
      </c>
      <c r="Z7" s="38">
        <v>91.07</v>
      </c>
      <c r="AA7" s="38">
        <v>96.48</v>
      </c>
      <c r="AB7" s="38">
        <v>88.68</v>
      </c>
      <c r="AC7" s="38">
        <v>97.9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1978.71</v>
      </c>
      <c r="BG7" s="38">
        <v>531.65</v>
      </c>
      <c r="BH7" s="38">
        <v>5.86</v>
      </c>
      <c r="BI7" s="38">
        <v>4.18</v>
      </c>
      <c r="BJ7" s="38">
        <v>3.29</v>
      </c>
      <c r="BK7" s="38">
        <v>1665.33</v>
      </c>
      <c r="BL7" s="38">
        <v>1716.47</v>
      </c>
      <c r="BM7" s="38">
        <v>1741.94</v>
      </c>
      <c r="BN7" s="38">
        <v>1029.24</v>
      </c>
      <c r="BO7" s="38">
        <v>1063.93</v>
      </c>
      <c r="BP7" s="38">
        <v>985.48</v>
      </c>
      <c r="BQ7" s="38">
        <v>27.27</v>
      </c>
      <c r="BR7" s="38">
        <v>20.96</v>
      </c>
      <c r="BS7" s="38">
        <v>25.43</v>
      </c>
      <c r="BT7" s="38">
        <v>28.17</v>
      </c>
      <c r="BU7" s="38">
        <v>33.24</v>
      </c>
      <c r="BV7" s="38">
        <v>37.92</v>
      </c>
      <c r="BW7" s="38">
        <v>35.049999999999997</v>
      </c>
      <c r="BX7" s="38">
        <v>33.86</v>
      </c>
      <c r="BY7" s="38">
        <v>43.13</v>
      </c>
      <c r="BZ7" s="38">
        <v>46.26</v>
      </c>
      <c r="CA7" s="38">
        <v>45.38</v>
      </c>
      <c r="CB7" s="38">
        <v>652.04999999999995</v>
      </c>
      <c r="CC7" s="38">
        <v>935.1</v>
      </c>
      <c r="CD7" s="38">
        <v>1184.67</v>
      </c>
      <c r="CE7" s="38">
        <v>682.37</v>
      </c>
      <c r="CF7" s="38">
        <v>579.41999999999996</v>
      </c>
      <c r="CG7" s="38">
        <v>438.71</v>
      </c>
      <c r="CH7" s="38">
        <v>463.38</v>
      </c>
      <c r="CI7" s="38">
        <v>510.15</v>
      </c>
      <c r="CJ7" s="38">
        <v>392.03</v>
      </c>
      <c r="CK7" s="38">
        <v>376.4</v>
      </c>
      <c r="CL7" s="38">
        <v>377.04</v>
      </c>
      <c r="CM7" s="38">
        <v>26.96</v>
      </c>
      <c r="CN7" s="38">
        <v>32.72</v>
      </c>
      <c r="CO7" s="38">
        <v>32.72</v>
      </c>
      <c r="CP7" s="38">
        <v>40.72</v>
      </c>
      <c r="CQ7" s="38">
        <v>40.72</v>
      </c>
      <c r="CR7" s="38">
        <v>33.81</v>
      </c>
      <c r="CS7" s="38">
        <v>31.37</v>
      </c>
      <c r="CT7" s="38">
        <v>29.86</v>
      </c>
      <c r="CU7" s="38">
        <v>35.64</v>
      </c>
      <c r="CV7" s="38">
        <v>33.729999999999997</v>
      </c>
      <c r="CW7" s="38">
        <v>34.15</v>
      </c>
      <c r="CX7" s="38">
        <v>59.67</v>
      </c>
      <c r="CY7" s="38">
        <v>30.42</v>
      </c>
      <c r="CZ7" s="38">
        <v>39.380000000000003</v>
      </c>
      <c r="DA7" s="38">
        <v>47.21</v>
      </c>
      <c r="DB7" s="38">
        <v>51.53</v>
      </c>
      <c r="DC7" s="38">
        <v>68.7</v>
      </c>
      <c r="DD7" s="38">
        <v>67.38</v>
      </c>
      <c r="DE7" s="38">
        <v>65.95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0.31</v>
      </c>
      <c r="EM7" s="38">
        <v>0.18</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119</v>
      </c>
      <c r="C9" s="40" t="s">
        <v>120</v>
      </c>
      <c r="D9" s="40" t="s">
        <v>121</v>
      </c>
      <c r="E9" s="40" t="s">
        <v>122</v>
      </c>
      <c r="F9" s="40" t="s">
        <v>123</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62</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ｵｸﾓﾄ ｴﾐ</cp:lastModifiedBy>
  <dcterms:created xsi:type="dcterms:W3CDTF">2017-12-25T02:36:07Z</dcterms:created>
  <dcterms:modified xsi:type="dcterms:W3CDTF">2018-02-13T01:15:26Z</dcterms:modified>
  <cp:category/>
</cp:coreProperties>
</file>