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<sst xmlns="http://schemas.openxmlformats.org/spreadsheetml/2006/main" count="232" uniqueCount="120">
  <si>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</si>
  <si>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</si>
  <si>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</si>
  <si>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</si>
  <si>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</si>
  <si>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</si>
  <si>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</si>
  <si>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</si>
  <si>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</si>
  <si>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</si>
  <si>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</si>
  <si>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</si>
  <si>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</si>
  <si>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</si>
  <si>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</si>
  <si>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</si>
  <si>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</si>
  <si>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</si>
  <si>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</si>
  <si>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</si>
  <si>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</si>
  <si>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</si>
  <si>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</si>
  <si>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</si>
  <si>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</si>
  <si>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</si>
  <si>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</si>
  <si>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</si>
  <si>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</si>
  <si>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</si>
  <si>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</si>
  <si>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</si>
  <si>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</si>
  <si>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</si>
  <si>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</si>
  <si>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</si>
  <si>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</si>
  <si>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</si>
  <si>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</si>
  <si>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</si>
  <si>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</si>
  <si>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</si>
  <si>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</si>
  <si>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</si>
  <si>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</si>
  <si>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</si>
  <si>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</si>
  <si>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</si>
  <si>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</si>
  <si>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</si>
  <si>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</si>
  <si>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</si>
  <si>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</si>
  <si>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</si>
  <si>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</si>
  <si>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</si>
  <si>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</si>
  <si>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</si>
  <si>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</si>
  <si>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</si>
  <si>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</si>
  <si>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</si>
  <si>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</si>
  <si>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</si>
  <si>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</si>
  <si>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</si>
  <si>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</si>
  <si>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</si>
  <si>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</si>
  <si>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</si>
  <si>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</si>
  <si>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</si>
  <si>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</si>
  <si>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</si>
  <si>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</si>
  <si>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</si>
  <si>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</si>
  <si>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</si>
  <si>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</si>
  <si>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</si>
  <si>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</si>
  <si>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</si>
  <si>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</si>
  <si>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</si>
  <si>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</si>
  <si>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</si>
  <si>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</si>
  <si>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</si>
  <si>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</si>
  <si>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</si>
  <si>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</si>
  <si>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</si>
  <si>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</si>
  <si>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</si>
  <si>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</si>
  <si>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</si>
  <si>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</si>
  <si>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</si>
  <si>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</si>
  <si>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</si>
  <si>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</si>
  <si>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</si>
  <si>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</si>
  <si>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</si>
  <si>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</si>
  <si>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三原市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</si>
  <si>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</si>
  <si>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</si>
  <si>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</si>
  <si>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</si>
  <si>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</si>
  <si>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</si>
  <si>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</si>
  <si>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</si>
  <si>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</si>
  <si>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</si>
  <si>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</si>
  <si>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①有形固定資産のうち，償却対象資産の償却状況を示しており，100％に近いほど老朽化が進んでいることになります。三原市は，耐用年数の約50％老朽化が進行していると言えます。
②全体の管路に対する法定耐用年数を超えた管路の割合を示しており，高い数値ほど法定耐用年数を超えた管路を保有していることになります。三原市は，類似団体と比べ，H26までは低い数値で推移していましたが，40年前の拡張期に整備した管路が法定耐用年数を超えたため，H27に引き続きH28も高い割合となっています。
③全体の管路に対する単年度で更新した管路の割合を示しており，明確な基準はありません。三原市は，類似団体と比べ，H27に引き続きH28も低い数値となっています。
管路経年化率が高く，管路更新率は低い状態が続いており，計画的な管路更新が必要になっています。</t>
    <rPh sb="218" eb="219">
      <t>ヒ</t>
    </rPh>
    <rPh sb="220" eb="221">
      <t>ツヅ</t>
    </rPh>
    <rPh sb="228" eb="230">
      <t>ワリアイ</t>
    </rPh>
    <rPh sb="338" eb="340">
      <t>ジョウタイ</t>
    </rPh>
    <rPh sb="341" eb="342">
      <t>ツヅ</t>
    </rPh>
    <rPh sb="356" eb="358">
      <t>ヒツヨウ</t>
    </rPh>
    <phoneticPr fontId="4"/>
  </si>
  <si>
    <t>①単年度の収支の状況を示しており，100％以上で黒字であることになります。三原市は100％以上となっており，比較的良好と言えます。
②営業収益に対する累積欠損金の割合を示しています。三原市に累積欠損金はありませんので0％となっています。
③短期的な債務に対する支払能力を示しており，100％以下で不良債務が発生することになります。三原市は100％以上となっており，比較的良好と言えます。
④給水収益に対する企業債残高の割合を示しており，明確な基準はありません。三原市では企業債により，H9～H16に浄水場総合移転整備事業を行っており，類似団体と比較し，高い割合となっています。
⑤給水に係る費用が，どの程度水道料金で賄われているかを示しており，100％以下で営業収益以外の収入で費用を補っていることになります。H28は給水原価が上昇したため，前年に比べて割合が下がっています。
⑥有収水量1㎥あたり，どれだけ費用がかかっているかを示しており，明確な基準はありません。三原市では，H9～H16に浄水場総合移転整備事業を行っており，減価償却費，支払利息が多く発生し，類似団体と比較し，1㎥あたりの費用が高くなっています。
⑦一日の配水能力に対する，一日の平均配水量の割合を示しており，数値が高いほど施設が有効に利用されていることになります。三原市は，水需要の低下と，有収率の向上により，類似団体と比較し，施設利用率が低くなっています。施設規模の見直しを図る必要があります。
⑧施設の稼働状況が収益につながっているかを示しており，明確な基準はありません。三原市は，類似団体と比べ，比較的良好と言えます。
経常収支比率，累積欠損金比率等から経営状況は比較的良好と言えますが，給水原価が類似団体と比べ高くなっており，今後も経営改善を図る必要があります。企業債残高対給水収益比率が高い数値となっており，適正な投資のあり方を検討し，企業債残高を抑制する必要があります</t>
    <rPh sb="91" eb="94">
      <t>ミハラシ</t>
    </rPh>
    <rPh sb="359" eb="361">
      <t>キュウスイ</t>
    </rPh>
    <rPh sb="361" eb="363">
      <t>ゲンカ</t>
    </rPh>
    <rPh sb="364" eb="366">
      <t>ジョウショウ</t>
    </rPh>
    <rPh sb="377" eb="379">
      <t>ワリアイ</t>
    </rPh>
    <rPh sb="380" eb="381">
      <t>サ</t>
    </rPh>
    <rPh sb="615" eb="617">
      <t>シセツ</t>
    </rPh>
    <rPh sb="617" eb="619">
      <t>キボ</t>
    </rPh>
    <rPh sb="620" eb="622">
      <t>ミナオ</t>
    </rPh>
    <rPh sb="624" eb="625">
      <t>ハカ</t>
    </rPh>
    <rPh sb="626" eb="628">
      <t>ヒツヨウ</t>
    </rPh>
    <phoneticPr fontId="4"/>
  </si>
  <si>
    <t>　独立採算制を原則としている水道事業において，経常収支比率や料金回収率の数値が100％以上となっているため，経営状況は概ね健全であると言えます。
　しかしながら，長期的には人口減少等による水需要の減少，短・中期的には平成29年度からの簡易水道事業の統合や老朽化更新に伴う大型投資等，当市の水道事業をとりまく環境は厳しく，今後の経営状況の悪化が懸念されます。
　特に管路更新率が低く，老朽管の更新整備が喫緊の課題となっていますが，一方で企業債残高対給水収益比率の高さを考慮すれば，企業債の抑制に取り組む必要もあります。
　そのため，平成29年度において三原市水道事業経営戦略を策定し，持続的な水道事業経営のための投資（更新）計画・経営方針を定め，アセットマネジメントとあわせて適正規模の施設更新を実施していきます。</t>
    <rPh sb="81" eb="84">
      <t>チョウキテキ</t>
    </rPh>
    <rPh sb="98" eb="100">
      <t>ゲンショウ</t>
    </rPh>
    <rPh sb="105" eb="106">
      <t>テキ</t>
    </rPh>
    <rPh sb="108" eb="110">
      <t>ヘイセイ</t>
    </rPh>
    <rPh sb="112" eb="113">
      <t>ネン</t>
    </rPh>
    <rPh sb="113" eb="114">
      <t>ド</t>
    </rPh>
    <rPh sb="117" eb="119">
      <t>カンイ</t>
    </rPh>
    <rPh sb="119" eb="121">
      <t>スイドウ</t>
    </rPh>
    <rPh sb="121" eb="123">
      <t>ジギョウ</t>
    </rPh>
    <rPh sb="124" eb="126">
      <t>トウゴウ</t>
    </rPh>
    <rPh sb="139" eb="140">
      <t>トウ</t>
    </rPh>
    <rPh sb="141" eb="143">
      <t>トウシ</t>
    </rPh>
    <rPh sb="144" eb="146">
      <t>スイドウ</t>
    </rPh>
    <rPh sb="146" eb="148">
      <t>ジギョウ</t>
    </rPh>
    <rPh sb="153" eb="155">
      <t>カンキョウ</t>
    </rPh>
    <rPh sb="156" eb="157">
      <t>キビ</t>
    </rPh>
    <rPh sb="160" eb="162">
      <t>コンゴ</t>
    </rPh>
    <rPh sb="180" eb="181">
      <t>トク</t>
    </rPh>
    <rPh sb="191" eb="193">
      <t>ロウキュウ</t>
    </rPh>
    <rPh sb="197" eb="199">
      <t>セイビ</t>
    </rPh>
    <rPh sb="200" eb="202">
      <t>キッキン</t>
    </rPh>
    <rPh sb="203" eb="205">
      <t>カダイ</t>
    </rPh>
    <rPh sb="214" eb="216">
      <t>イッポウ</t>
    </rPh>
    <rPh sb="230" eb="231">
      <t>タカ</t>
    </rPh>
    <rPh sb="233" eb="235">
      <t>コウリョ</t>
    </rPh>
    <rPh sb="239" eb="241">
      <t>キギョウ</t>
    </rPh>
    <rPh sb="241" eb="242">
      <t>サイ</t>
    </rPh>
    <rPh sb="243" eb="245">
      <t>ヨクセイ</t>
    </rPh>
    <rPh sb="246" eb="247">
      <t>ト</t>
    </rPh>
    <rPh sb="248" eb="249">
      <t>ク</t>
    </rPh>
    <rPh sb="250" eb="252">
      <t>ヒツヨウ</t>
    </rPh>
    <rPh sb="265" eb="267">
      <t>ヘイセイ</t>
    </rPh>
    <rPh sb="269" eb="271">
      <t>ネンド</t>
    </rPh>
    <rPh sb="275" eb="278">
      <t>ミハラシ</t>
    </rPh>
    <rPh sb="278" eb="280">
      <t>スイドウ</t>
    </rPh>
    <rPh sb="280" eb="282">
      <t>ジギョウ</t>
    </rPh>
    <rPh sb="287" eb="289">
      <t>サクテイ</t>
    </rPh>
    <rPh sb="291" eb="293">
      <t>ジゾク</t>
    </rPh>
    <rPh sb="293" eb="294">
      <t>テキ</t>
    </rPh>
    <rPh sb="295" eb="297">
      <t>スイドウ</t>
    </rPh>
    <rPh sb="297" eb="299">
      <t>ジギョウ</t>
    </rPh>
    <rPh sb="299" eb="301">
      <t>ケイエイ</t>
    </rPh>
    <rPh sb="305" eb="307">
      <t>トウシ</t>
    </rPh>
    <rPh sb="308" eb="310">
      <t>コウシン</t>
    </rPh>
    <rPh sb="311" eb="313">
      <t>ケイカク</t>
    </rPh>
    <rPh sb="314" eb="316">
      <t>ケイエイ</t>
    </rPh>
    <rPh sb="316" eb="318">
      <t>ホウシン</t>
    </rPh>
    <rPh sb="319" eb="320">
      <t>サダ</t>
    </rPh>
    <rPh sb="337" eb="339">
      <t>テキセイ</t>
    </rPh>
    <rPh sb="339" eb="341">
      <t>キボ</t>
    </rPh>
    <rPh sb="342" eb="34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</si>
</sst>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4"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4" fillId="0" borderId="0"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0.77</c:v>
                </c:pt>
                <c:pt idx="1">
                  <c:v>1.54</c:v>
                </c:pt>
                <c:pt idx="2">
                  <c:v>2.52</c:v>
                </c:pt>
                <c:pt idx="3">
                  <c:v>0.2</c:v>
                </c:pt>
                <c:pt idx="4">
                  <c:v>0.2</c:v>
                </c:pt>
              </c:numCache>
            </c:numRef>
          </c:val>
        </c:ser>
        <c:dLbls>
          <c:showLegendKey val="0"/>
          <c:showVal val="0"/>
          <c:showCatName val="0"/>
          <c:showSerName val="0"/>
          <c:showPercent val="0"/>
          <c:showBubbleSize val="0"/>
        </c:dLbls>
        <c:gapWidth val="150"/>
        <c:axId val="83423616"/>
        <c:axId val="834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83423616"/>
        <c:axId val="83425536"/>
      </c:lineChart>
      <c:dateAx>
        <c:axId val="83423616"/>
        <c:scaling>
          <c:orientation val="minMax"/>
        </c:scaling>
        <c:delete val="1"/>
        <c:axPos val="b"/>
        <c:numFmt formatCode="ge" sourceLinked="1"/>
        <c:majorTickMark val="none"/>
        <c:minorTickMark val="none"/>
        <c:tickLblPos val="none"/>
        <c:crossAx val="83425536"/>
        <c:crosses val="autoZero"/>
        <c:auto val="1"/>
        <c:lblOffset val="100"/>
        <c:baseTimeUnit val="years"/>
      </c:dateAx>
      <c:valAx>
        <c:axId val="834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53.97</c:v>
                </c:pt>
                <c:pt idx="1">
                  <c:v>53.26</c:v>
                </c:pt>
                <c:pt idx="2">
                  <c:v>51.34</c:v>
                </c:pt>
                <c:pt idx="3">
                  <c:v>50.63</c:v>
                </c:pt>
                <c:pt idx="4">
                  <c:v>51.1</c:v>
                </c:pt>
              </c:numCache>
            </c:numRef>
          </c:val>
        </c:ser>
        <c:dLbls>
          <c:showLegendKey val="0"/>
          <c:showVal val="0"/>
          <c:showCatName val="0"/>
          <c:showSerName val="0"/>
          <c:showPercent val="0"/>
          <c:showBubbleSize val="0"/>
        </c:dLbls>
        <c:gapWidth val="150"/>
        <c:axId val="84239104"/>
        <c:axId val="842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84239104"/>
        <c:axId val="84241024"/>
      </c:lineChart>
      <c:dateAx>
        <c:axId val="84239104"/>
        <c:scaling>
          <c:orientation val="minMax"/>
        </c:scaling>
        <c:delete val="1"/>
        <c:axPos val="b"/>
        <c:numFmt formatCode="ge" sourceLinked="1"/>
        <c:majorTickMark val="none"/>
        <c:minorTickMark val="none"/>
        <c:tickLblPos val="none"/>
        <c:crossAx val="84241024"/>
        <c:crosses val="autoZero"/>
        <c:auto val="1"/>
        <c:lblOffset val="100"/>
        <c:baseTimeUnit val="years"/>
      </c:dateAx>
      <c:valAx>
        <c:axId val="842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88.4</c:v>
                </c:pt>
                <c:pt idx="1">
                  <c:v>89.02</c:v>
                </c:pt>
                <c:pt idx="2">
                  <c:v>90.03</c:v>
                </c:pt>
                <c:pt idx="3">
                  <c:v>91.37</c:v>
                </c:pt>
                <c:pt idx="4">
                  <c:v>90.75</c:v>
                </c:pt>
              </c:numCache>
            </c:numRef>
          </c:val>
        </c:ser>
        <c:dLbls>
          <c:showLegendKey val="0"/>
          <c:showVal val="0"/>
          <c:showCatName val="0"/>
          <c:showSerName val="0"/>
          <c:showPercent val="0"/>
          <c:showBubbleSize val="0"/>
        </c:dLbls>
        <c:gapWidth val="150"/>
        <c:axId val="84283776"/>
        <c:axId val="842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84283776"/>
        <c:axId val="84285696"/>
      </c:lineChart>
      <c:dateAx>
        <c:axId val="84283776"/>
        <c:scaling>
          <c:orientation val="minMax"/>
        </c:scaling>
        <c:delete val="1"/>
        <c:axPos val="b"/>
        <c:numFmt formatCode="ge" sourceLinked="1"/>
        <c:majorTickMark val="none"/>
        <c:minorTickMark val="none"/>
        <c:tickLblPos val="none"/>
        <c:crossAx val="84285696"/>
        <c:crosses val="autoZero"/>
        <c:auto val="1"/>
        <c:lblOffset val="100"/>
        <c:baseTimeUnit val="years"/>
      </c:dateAx>
      <c:valAx>
        <c:axId val="842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104.15</c:v>
                </c:pt>
                <c:pt idx="1">
                  <c:v>105.9</c:v>
                </c:pt>
                <c:pt idx="2">
                  <c:v>109.44</c:v>
                </c:pt>
                <c:pt idx="3">
                  <c:v>107.1</c:v>
                </c:pt>
                <c:pt idx="4">
                  <c:v>107.27</c:v>
                </c:pt>
              </c:numCache>
            </c:numRef>
          </c:val>
        </c:ser>
        <c:dLbls>
          <c:showLegendKey val="0"/>
          <c:showVal val="0"/>
          <c:showCatName val="0"/>
          <c:showSerName val="0"/>
          <c:showPercent val="0"/>
          <c:showBubbleSize val="0"/>
        </c:dLbls>
        <c:gapWidth val="150"/>
        <c:axId val="83861504"/>
        <c:axId val="838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83861504"/>
        <c:axId val="83863424"/>
      </c:lineChart>
      <c:dateAx>
        <c:axId val="83861504"/>
        <c:scaling>
          <c:orientation val="minMax"/>
        </c:scaling>
        <c:delete val="1"/>
        <c:axPos val="b"/>
        <c:numFmt formatCode="ge" sourceLinked="1"/>
        <c:majorTickMark val="none"/>
        <c:minorTickMark val="none"/>
        <c:tickLblPos val="none"/>
        <c:crossAx val="83863424"/>
        <c:crosses val="autoZero"/>
        <c:auto val="1"/>
        <c:lblOffset val="100"/>
        <c:baseTimeUnit val="years"/>
      </c:dateAx>
      <c:valAx>
        <c:axId val="8386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38.520000000000003</c:v>
                </c:pt>
                <c:pt idx="1">
                  <c:v>39.909999999999997</c:v>
                </c:pt>
                <c:pt idx="2">
                  <c:v>46.64</c:v>
                </c:pt>
                <c:pt idx="3">
                  <c:v>47.92</c:v>
                </c:pt>
                <c:pt idx="4">
                  <c:v>49.49</c:v>
                </c:pt>
              </c:numCache>
            </c:numRef>
          </c:val>
        </c:ser>
        <c:dLbls>
          <c:showLegendKey val="0"/>
          <c:showVal val="0"/>
          <c:showCatName val="0"/>
          <c:showSerName val="0"/>
          <c:showPercent val="0"/>
          <c:showBubbleSize val="0"/>
        </c:dLbls>
        <c:gapWidth val="150"/>
        <c:axId val="83877248"/>
        <c:axId val="838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83877248"/>
        <c:axId val="83887616"/>
      </c:lineChart>
      <c:dateAx>
        <c:axId val="83877248"/>
        <c:scaling>
          <c:orientation val="minMax"/>
        </c:scaling>
        <c:delete val="1"/>
        <c:axPos val="b"/>
        <c:numFmt formatCode="ge" sourceLinked="1"/>
        <c:majorTickMark val="none"/>
        <c:minorTickMark val="none"/>
        <c:tickLblPos val="none"/>
        <c:crossAx val="83887616"/>
        <c:crosses val="autoZero"/>
        <c:auto val="1"/>
        <c:lblOffset val="100"/>
        <c:baseTimeUnit val="years"/>
      </c:dateAx>
      <c:valAx>
        <c:axId val="838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quot;-&quot;">
                  <c:v>2.0299999999999998</c:v>
                </c:pt>
                <c:pt idx="1">
                  <c:v>0</c:v>
                </c:pt>
                <c:pt idx="2" formatCode="#,##0.00;&quot;△&quot;#,##0.00;&quot;-&quot;">
                  <c:v>1.97</c:v>
                </c:pt>
                <c:pt idx="3" formatCode="#,##0.00;&quot;△&quot;#,##0.00;&quot;-&quot;">
                  <c:v>17.11</c:v>
                </c:pt>
                <c:pt idx="4" formatCode="#,##0.00;&quot;△&quot;#,##0.00;&quot;-&quot;">
                  <c:v>18.95</c:v>
                </c:pt>
              </c:numCache>
            </c:numRef>
          </c:val>
        </c:ser>
        <c:dLbls>
          <c:showLegendKey val="0"/>
          <c:showVal val="0"/>
          <c:showCatName val="0"/>
          <c:showSerName val="0"/>
          <c:showPercent val="0"/>
          <c:showBubbleSize val="0"/>
        </c:dLbls>
        <c:gapWidth val="150"/>
        <c:axId val="83942400"/>
        <c:axId val="839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83942400"/>
        <c:axId val="83944576"/>
      </c:lineChart>
      <c:dateAx>
        <c:axId val="83942400"/>
        <c:scaling>
          <c:orientation val="minMax"/>
        </c:scaling>
        <c:delete val="1"/>
        <c:axPos val="b"/>
        <c:numFmt formatCode="ge" sourceLinked="1"/>
        <c:majorTickMark val="none"/>
        <c:minorTickMark val="none"/>
        <c:tickLblPos val="none"/>
        <c:crossAx val="83944576"/>
        <c:crosses val="autoZero"/>
        <c:auto val="1"/>
        <c:lblOffset val="100"/>
        <c:baseTimeUnit val="years"/>
      </c:dateAx>
      <c:valAx>
        <c:axId val="839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052992"/>
        <c:axId val="840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84052992"/>
        <c:axId val="84059264"/>
      </c:lineChart>
      <c:dateAx>
        <c:axId val="84052992"/>
        <c:scaling>
          <c:orientation val="minMax"/>
        </c:scaling>
        <c:delete val="1"/>
        <c:axPos val="b"/>
        <c:numFmt formatCode="ge" sourceLinked="1"/>
        <c:majorTickMark val="none"/>
        <c:minorTickMark val="none"/>
        <c:tickLblPos val="none"/>
        <c:crossAx val="84059264"/>
        <c:crosses val="autoZero"/>
        <c:auto val="1"/>
        <c:lblOffset val="100"/>
        <c:baseTimeUnit val="years"/>
      </c:dateAx>
      <c:valAx>
        <c:axId val="8405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0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629.66</c:v>
                </c:pt>
                <c:pt idx="1">
                  <c:v>526.29999999999995</c:v>
                </c:pt>
                <c:pt idx="2">
                  <c:v>192.69</c:v>
                </c:pt>
                <c:pt idx="3">
                  <c:v>204.42</c:v>
                </c:pt>
                <c:pt idx="4">
                  <c:v>208.77</c:v>
                </c:pt>
              </c:numCache>
            </c:numRef>
          </c:val>
        </c:ser>
        <c:dLbls>
          <c:showLegendKey val="0"/>
          <c:showVal val="0"/>
          <c:showCatName val="0"/>
          <c:showSerName val="0"/>
          <c:showPercent val="0"/>
          <c:showBubbleSize val="0"/>
        </c:dLbls>
        <c:gapWidth val="150"/>
        <c:axId val="84081280"/>
        <c:axId val="846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84081280"/>
        <c:axId val="84620032"/>
      </c:lineChart>
      <c:dateAx>
        <c:axId val="84081280"/>
        <c:scaling>
          <c:orientation val="minMax"/>
        </c:scaling>
        <c:delete val="1"/>
        <c:axPos val="b"/>
        <c:numFmt formatCode="ge" sourceLinked="1"/>
        <c:majorTickMark val="none"/>
        <c:minorTickMark val="none"/>
        <c:tickLblPos val="none"/>
        <c:crossAx val="84620032"/>
        <c:crosses val="autoZero"/>
        <c:auto val="1"/>
        <c:lblOffset val="100"/>
        <c:baseTimeUnit val="years"/>
      </c:dateAx>
      <c:valAx>
        <c:axId val="8462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0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576.78</c:v>
                </c:pt>
                <c:pt idx="1">
                  <c:v>562.39</c:v>
                </c:pt>
                <c:pt idx="2">
                  <c:v>557.91</c:v>
                </c:pt>
                <c:pt idx="3">
                  <c:v>533.23</c:v>
                </c:pt>
                <c:pt idx="4">
                  <c:v>512.12</c:v>
                </c:pt>
              </c:numCache>
            </c:numRef>
          </c:val>
        </c:ser>
        <c:dLbls>
          <c:showLegendKey val="0"/>
          <c:showVal val="0"/>
          <c:showCatName val="0"/>
          <c:showSerName val="0"/>
          <c:showPercent val="0"/>
          <c:showBubbleSize val="0"/>
        </c:dLbls>
        <c:gapWidth val="150"/>
        <c:axId val="84646144"/>
        <c:axId val="846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84646144"/>
        <c:axId val="84652416"/>
      </c:lineChart>
      <c:dateAx>
        <c:axId val="84646144"/>
        <c:scaling>
          <c:orientation val="minMax"/>
        </c:scaling>
        <c:delete val="1"/>
        <c:axPos val="b"/>
        <c:numFmt formatCode="ge" sourceLinked="1"/>
        <c:majorTickMark val="none"/>
        <c:minorTickMark val="none"/>
        <c:tickLblPos val="none"/>
        <c:crossAx val="84652416"/>
        <c:crosses val="autoZero"/>
        <c:auto val="1"/>
        <c:lblOffset val="100"/>
        <c:baseTimeUnit val="years"/>
      </c:dateAx>
      <c:valAx>
        <c:axId val="84652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6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97.29</c:v>
                </c:pt>
                <c:pt idx="1">
                  <c:v>98.66</c:v>
                </c:pt>
                <c:pt idx="2">
                  <c:v>104.02</c:v>
                </c:pt>
                <c:pt idx="3">
                  <c:v>104.48</c:v>
                </c:pt>
                <c:pt idx="4">
                  <c:v>102.23</c:v>
                </c:pt>
              </c:numCache>
            </c:numRef>
          </c:val>
        </c:ser>
        <c:dLbls>
          <c:showLegendKey val="0"/>
          <c:showVal val="0"/>
          <c:showCatName val="0"/>
          <c:showSerName val="0"/>
          <c:showPercent val="0"/>
          <c:showBubbleSize val="0"/>
        </c:dLbls>
        <c:gapWidth val="150"/>
        <c:axId val="84170624"/>
        <c:axId val="841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84170624"/>
        <c:axId val="84172800"/>
      </c:lineChart>
      <c:dateAx>
        <c:axId val="84170624"/>
        <c:scaling>
          <c:orientation val="minMax"/>
        </c:scaling>
        <c:delete val="1"/>
        <c:axPos val="b"/>
        <c:numFmt formatCode="ge" sourceLinked="1"/>
        <c:majorTickMark val="none"/>
        <c:minorTickMark val="none"/>
        <c:tickLblPos val="none"/>
        <c:crossAx val="84172800"/>
        <c:crosses val="autoZero"/>
        <c:auto val="1"/>
        <c:lblOffset val="100"/>
        <c:baseTimeUnit val="years"/>
      </c:dateAx>
      <c:valAx>
        <c:axId val="841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207.48</c:v>
                </c:pt>
                <c:pt idx="1">
                  <c:v>204.65</c:v>
                </c:pt>
                <c:pt idx="2">
                  <c:v>193.67</c:v>
                </c:pt>
                <c:pt idx="3">
                  <c:v>193.71</c:v>
                </c:pt>
                <c:pt idx="4">
                  <c:v>198.55</c:v>
                </c:pt>
              </c:numCache>
            </c:numRef>
          </c:val>
        </c:ser>
        <c:dLbls>
          <c:showLegendKey val="0"/>
          <c:showVal val="0"/>
          <c:showCatName val="0"/>
          <c:showSerName val="0"/>
          <c:showPercent val="0"/>
          <c:showBubbleSize val="0"/>
        </c:dLbls>
        <c:gapWidth val="150"/>
        <c:axId val="84202624"/>
        <c:axId val="842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84202624"/>
        <c:axId val="84204544"/>
      </c:lineChart>
      <c:dateAx>
        <c:axId val="84202624"/>
        <c:scaling>
          <c:orientation val="minMax"/>
        </c:scaling>
        <c:delete val="1"/>
        <c:axPos val="b"/>
        <c:numFmt formatCode="ge" sourceLinked="1"/>
        <c:majorTickMark val="none"/>
        <c:minorTickMark val="none"/>
        <c:tickLblPos val="none"/>
        <c:crossAx val="84204544"/>
        <c:crosses val="autoZero"/>
        <c:auto val="1"/>
        <c:lblOffset val="100"/>
        <c:baseTimeUnit val="years"/>
      </c:dateAx>
      <c:valAx>
        <c:axId val="842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7" zoomScaleNormal="100" workbookViewId="0">
      <selection activeCell="CB74" sqref="CB7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広島県　三原市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7" t="s">
        <v>116</v>
      </c>
      <c r="AE8" s="87"/>
      <c r="AF8" s="87"/>
      <c r="AG8" s="87"/>
      <c r="AH8" s="87"/>
      <c r="AI8" s="87"/>
      <c r="AJ8" s="87"/>
      <c r="AK8" s="5"/>
      <c r="AL8" s="74">
        <f>データ!$R$6</f>
        <v>97009</v>
      </c>
      <c r="AM8" s="74"/>
      <c r="AN8" s="74"/>
      <c r="AO8" s="74"/>
      <c r="AP8" s="74"/>
      <c r="AQ8" s="74"/>
      <c r="AR8" s="74"/>
      <c r="AS8" s="74"/>
      <c r="AT8" s="70">
        <f>データ!$S$6</f>
        <v>471.55</v>
      </c>
      <c r="AU8" s="71"/>
      <c r="AV8" s="71"/>
      <c r="AW8" s="71"/>
      <c r="AX8" s="71"/>
      <c r="AY8" s="71"/>
      <c r="AZ8" s="71"/>
      <c r="BA8" s="71"/>
      <c r="BB8" s="73">
        <f>データ!$T$6</f>
        <v>205.72</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56.72</v>
      </c>
      <c r="J10" s="71"/>
      <c r="K10" s="71"/>
      <c r="L10" s="71"/>
      <c r="M10" s="71"/>
      <c r="N10" s="71"/>
      <c r="O10" s="72"/>
      <c r="P10" s="73">
        <f>データ!$P$6</f>
        <v>87.93</v>
      </c>
      <c r="Q10" s="73"/>
      <c r="R10" s="73"/>
      <c r="S10" s="73"/>
      <c r="T10" s="73"/>
      <c r="U10" s="73"/>
      <c r="V10" s="73"/>
      <c r="W10" s="74">
        <f>データ!$Q$6</f>
        <v>3088</v>
      </c>
      <c r="X10" s="74"/>
      <c r="Y10" s="74"/>
      <c r="Z10" s="74"/>
      <c r="AA10" s="74"/>
      <c r="AB10" s="74"/>
      <c r="AC10" s="74"/>
      <c r="AD10" s="2"/>
      <c r="AE10" s="2"/>
      <c r="AF10" s="2"/>
      <c r="AG10" s="2"/>
      <c r="AH10" s="5"/>
      <c r="AI10" s="5"/>
      <c r="AJ10" s="5"/>
      <c r="AK10" s="5"/>
      <c r="AL10" s="74">
        <f>データ!$U$6</f>
        <v>84725</v>
      </c>
      <c r="AM10" s="74"/>
      <c r="AN10" s="74"/>
      <c r="AO10" s="74"/>
      <c r="AP10" s="74"/>
      <c r="AQ10" s="74"/>
      <c r="AR10" s="74"/>
      <c r="AS10" s="74"/>
      <c r="AT10" s="70">
        <f>データ!$V$6</f>
        <v>471.09</v>
      </c>
      <c r="AU10" s="71"/>
      <c r="AV10" s="71"/>
      <c r="AW10" s="71"/>
      <c r="AX10" s="71"/>
      <c r="AY10" s="71"/>
      <c r="AZ10" s="71"/>
      <c r="BA10" s="71"/>
      <c r="BB10" s="73">
        <f>データ!$W$6</f>
        <v>179.85</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8"/>
      <c r="BN16" s="58"/>
      <c r="BO16" s="58"/>
      <c r="BP16" s="58"/>
      <c r="BQ16" s="58"/>
      <c r="BR16" s="58"/>
      <c r="BS16" s="58"/>
      <c r="BT16" s="58"/>
      <c r="BU16" s="58"/>
      <c r="BV16" s="58"/>
      <c r="BW16" s="58"/>
      <c r="BX16" s="58"/>
      <c r="BY16" s="58"/>
      <c r="BZ16" s="59"/>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8"/>
      <c r="BN17" s="58"/>
      <c r="BO17" s="58"/>
      <c r="BP17" s="58"/>
      <c r="BQ17" s="58"/>
      <c r="BR17" s="58"/>
      <c r="BS17" s="58"/>
      <c r="BT17" s="58"/>
      <c r="BU17" s="58"/>
      <c r="BV17" s="58"/>
      <c r="BW17" s="58"/>
      <c r="BX17" s="58"/>
      <c r="BY17" s="58"/>
      <c r="BZ17" s="59"/>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8"/>
      <c r="BN18" s="58"/>
      <c r="BO18" s="58"/>
      <c r="BP18" s="58"/>
      <c r="BQ18" s="58"/>
      <c r="BR18" s="58"/>
      <c r="BS18" s="58"/>
      <c r="BT18" s="58"/>
      <c r="BU18" s="58"/>
      <c r="BV18" s="58"/>
      <c r="BW18" s="58"/>
      <c r="BX18" s="58"/>
      <c r="BY18" s="58"/>
      <c r="BZ18" s="59"/>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8"/>
      <c r="BN19" s="58"/>
      <c r="BO19" s="58"/>
      <c r="BP19" s="58"/>
      <c r="BQ19" s="58"/>
      <c r="BR19" s="58"/>
      <c r="BS19" s="58"/>
      <c r="BT19" s="58"/>
      <c r="BU19" s="58"/>
      <c r="BV19" s="58"/>
      <c r="BW19" s="58"/>
      <c r="BX19" s="58"/>
      <c r="BY19" s="58"/>
      <c r="BZ19" s="59"/>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8"/>
      <c r="BN20" s="58"/>
      <c r="BO20" s="58"/>
      <c r="BP20" s="58"/>
      <c r="BQ20" s="58"/>
      <c r="BR20" s="58"/>
      <c r="BS20" s="58"/>
      <c r="BT20" s="58"/>
      <c r="BU20" s="58"/>
      <c r="BV20" s="58"/>
      <c r="BW20" s="58"/>
      <c r="BX20" s="58"/>
      <c r="BY20" s="58"/>
      <c r="BZ20" s="59"/>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8"/>
      <c r="BN21" s="58"/>
      <c r="BO21" s="58"/>
      <c r="BP21" s="58"/>
      <c r="BQ21" s="58"/>
      <c r="BR21" s="58"/>
      <c r="BS21" s="58"/>
      <c r="BT21" s="58"/>
      <c r="BU21" s="58"/>
      <c r="BV21" s="58"/>
      <c r="BW21" s="58"/>
      <c r="BX21" s="58"/>
      <c r="BY21" s="58"/>
      <c r="BZ21" s="59"/>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8"/>
      <c r="BN22" s="58"/>
      <c r="BO22" s="58"/>
      <c r="BP22" s="58"/>
      <c r="BQ22" s="58"/>
      <c r="BR22" s="58"/>
      <c r="BS22" s="58"/>
      <c r="BT22" s="58"/>
      <c r="BU22" s="58"/>
      <c r="BV22" s="58"/>
      <c r="BW22" s="58"/>
      <c r="BX22" s="58"/>
      <c r="BY22" s="58"/>
      <c r="BZ22" s="59"/>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8"/>
      <c r="BN23" s="58"/>
      <c r="BO23" s="58"/>
      <c r="BP23" s="58"/>
      <c r="BQ23" s="58"/>
      <c r="BR23" s="58"/>
      <c r="BS23" s="58"/>
      <c r="BT23" s="58"/>
      <c r="BU23" s="58"/>
      <c r="BV23" s="58"/>
      <c r="BW23" s="58"/>
      <c r="BX23" s="58"/>
      <c r="BY23" s="58"/>
      <c r="BZ23" s="59"/>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8"/>
      <c r="BN24" s="58"/>
      <c r="BO24" s="58"/>
      <c r="BP24" s="58"/>
      <c r="BQ24" s="58"/>
      <c r="BR24" s="58"/>
      <c r="BS24" s="58"/>
      <c r="BT24" s="58"/>
      <c r="BU24" s="58"/>
      <c r="BV24" s="58"/>
      <c r="BW24" s="58"/>
      <c r="BX24" s="58"/>
      <c r="BY24" s="58"/>
      <c r="BZ24" s="59"/>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8"/>
      <c r="BN25" s="58"/>
      <c r="BO25" s="58"/>
      <c r="BP25" s="58"/>
      <c r="BQ25" s="58"/>
      <c r="BR25" s="58"/>
      <c r="BS25" s="58"/>
      <c r="BT25" s="58"/>
      <c r="BU25" s="58"/>
      <c r="BV25" s="58"/>
      <c r="BW25" s="58"/>
      <c r="BX25" s="58"/>
      <c r="BY25" s="58"/>
      <c r="BZ25" s="59"/>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8"/>
      <c r="BN26" s="58"/>
      <c r="BO26" s="58"/>
      <c r="BP26" s="58"/>
      <c r="BQ26" s="58"/>
      <c r="BR26" s="58"/>
      <c r="BS26" s="58"/>
      <c r="BT26" s="58"/>
      <c r="BU26" s="58"/>
      <c r="BV26" s="58"/>
      <c r="BW26" s="58"/>
      <c r="BX26" s="58"/>
      <c r="BY26" s="58"/>
      <c r="BZ26" s="59"/>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8"/>
      <c r="BN27" s="58"/>
      <c r="BO27" s="58"/>
      <c r="BP27" s="58"/>
      <c r="BQ27" s="58"/>
      <c r="BR27" s="58"/>
      <c r="BS27" s="58"/>
      <c r="BT27" s="58"/>
      <c r="BU27" s="58"/>
      <c r="BV27" s="58"/>
      <c r="BW27" s="58"/>
      <c r="BX27" s="58"/>
      <c r="BY27" s="58"/>
      <c r="BZ27" s="59"/>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8"/>
      <c r="BN28" s="58"/>
      <c r="BO28" s="58"/>
      <c r="BP28" s="58"/>
      <c r="BQ28" s="58"/>
      <c r="BR28" s="58"/>
      <c r="BS28" s="58"/>
      <c r="BT28" s="58"/>
      <c r="BU28" s="58"/>
      <c r="BV28" s="58"/>
      <c r="BW28" s="58"/>
      <c r="BX28" s="58"/>
      <c r="BY28" s="58"/>
      <c r="BZ28" s="59"/>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8"/>
      <c r="BN29" s="58"/>
      <c r="BO29" s="58"/>
      <c r="BP29" s="58"/>
      <c r="BQ29" s="58"/>
      <c r="BR29" s="58"/>
      <c r="BS29" s="58"/>
      <c r="BT29" s="58"/>
      <c r="BU29" s="58"/>
      <c r="BV29" s="58"/>
      <c r="BW29" s="58"/>
      <c r="BX29" s="58"/>
      <c r="BY29" s="58"/>
      <c r="BZ29" s="59"/>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8"/>
      <c r="BN30" s="58"/>
      <c r="BO30" s="58"/>
      <c r="BP30" s="58"/>
      <c r="BQ30" s="58"/>
      <c r="BR30" s="58"/>
      <c r="BS30" s="58"/>
      <c r="BT30" s="58"/>
      <c r="BU30" s="58"/>
      <c r="BV30" s="58"/>
      <c r="BW30" s="58"/>
      <c r="BX30" s="58"/>
      <c r="BY30" s="58"/>
      <c r="BZ30" s="59"/>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8"/>
      <c r="BN31" s="58"/>
      <c r="BO31" s="58"/>
      <c r="BP31" s="58"/>
      <c r="BQ31" s="58"/>
      <c r="BR31" s="58"/>
      <c r="BS31" s="58"/>
      <c r="BT31" s="58"/>
      <c r="BU31" s="58"/>
      <c r="BV31" s="58"/>
      <c r="BW31" s="58"/>
      <c r="BX31" s="58"/>
      <c r="BY31" s="58"/>
      <c r="BZ31" s="59"/>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8"/>
      <c r="BN32" s="58"/>
      <c r="BO32" s="58"/>
      <c r="BP32" s="58"/>
      <c r="BQ32" s="58"/>
      <c r="BR32" s="58"/>
      <c r="BS32" s="58"/>
      <c r="BT32" s="58"/>
      <c r="BU32" s="58"/>
      <c r="BV32" s="58"/>
      <c r="BW32" s="58"/>
      <c r="BX32" s="58"/>
      <c r="BY32" s="58"/>
      <c r="BZ32" s="59"/>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8"/>
      <c r="BN33" s="58"/>
      <c r="BO33" s="58"/>
      <c r="BP33" s="58"/>
      <c r="BQ33" s="58"/>
      <c r="BR33" s="58"/>
      <c r="BS33" s="58"/>
      <c r="BT33" s="58"/>
      <c r="BU33" s="58"/>
      <c r="BV33" s="58"/>
      <c r="BW33" s="58"/>
      <c r="BX33" s="58"/>
      <c r="BY33" s="58"/>
      <c r="BZ33" s="59"/>
    </row>
    <row r="34" spans="1:78" ht="13.5" customHeight="1">
      <c r="A34" s="2"/>
      <c r="B34" s="18"/>
      <c r="C34" s="57" t="s">
        <v>26</v>
      </c>
      <c r="D34" s="57"/>
      <c r="E34" s="57"/>
      <c r="F34" s="57"/>
      <c r="G34" s="57"/>
      <c r="H34" s="57"/>
      <c r="I34" s="57"/>
      <c r="J34" s="57"/>
      <c r="K34" s="57"/>
      <c r="L34" s="57"/>
      <c r="M34" s="57"/>
      <c r="N34" s="57"/>
      <c r="O34" s="57"/>
      <c r="P34" s="57"/>
      <c r="Q34" s="20"/>
      <c r="R34" s="57" t="s">
        <v>27</v>
      </c>
      <c r="S34" s="57"/>
      <c r="T34" s="57"/>
      <c r="U34" s="57"/>
      <c r="V34" s="57"/>
      <c r="W34" s="57"/>
      <c r="X34" s="57"/>
      <c r="Y34" s="57"/>
      <c r="Z34" s="57"/>
      <c r="AA34" s="57"/>
      <c r="AB34" s="57"/>
      <c r="AC34" s="57"/>
      <c r="AD34" s="57"/>
      <c r="AE34" s="57"/>
      <c r="AF34" s="20"/>
      <c r="AG34" s="57" t="s">
        <v>28</v>
      </c>
      <c r="AH34" s="57"/>
      <c r="AI34" s="57"/>
      <c r="AJ34" s="57"/>
      <c r="AK34" s="57"/>
      <c r="AL34" s="57"/>
      <c r="AM34" s="57"/>
      <c r="AN34" s="57"/>
      <c r="AO34" s="57"/>
      <c r="AP34" s="57"/>
      <c r="AQ34" s="57"/>
      <c r="AR34" s="57"/>
      <c r="AS34" s="57"/>
      <c r="AT34" s="57"/>
      <c r="AU34" s="20"/>
      <c r="AV34" s="57" t="s">
        <v>29</v>
      </c>
      <c r="AW34" s="57"/>
      <c r="AX34" s="57"/>
      <c r="AY34" s="57"/>
      <c r="AZ34" s="57"/>
      <c r="BA34" s="57"/>
      <c r="BB34" s="57"/>
      <c r="BC34" s="57"/>
      <c r="BD34" s="57"/>
      <c r="BE34" s="57"/>
      <c r="BF34" s="57"/>
      <c r="BG34" s="57"/>
      <c r="BH34" s="57"/>
      <c r="BI34" s="57"/>
      <c r="BJ34" s="19"/>
      <c r="BK34" s="2"/>
      <c r="BL34" s="50"/>
      <c r="BM34" s="58"/>
      <c r="BN34" s="58"/>
      <c r="BO34" s="58"/>
      <c r="BP34" s="58"/>
      <c r="BQ34" s="58"/>
      <c r="BR34" s="58"/>
      <c r="BS34" s="58"/>
      <c r="BT34" s="58"/>
      <c r="BU34" s="58"/>
      <c r="BV34" s="58"/>
      <c r="BW34" s="58"/>
      <c r="BX34" s="58"/>
      <c r="BY34" s="58"/>
      <c r="BZ34" s="59"/>
    </row>
    <row r="35" spans="1:78" ht="13.5" customHeight="1">
      <c r="A35" s="2"/>
      <c r="B35" s="18"/>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50"/>
      <c r="BM35" s="58"/>
      <c r="BN35" s="58"/>
      <c r="BO35" s="58"/>
      <c r="BP35" s="58"/>
      <c r="BQ35" s="58"/>
      <c r="BR35" s="58"/>
      <c r="BS35" s="58"/>
      <c r="BT35" s="58"/>
      <c r="BU35" s="58"/>
      <c r="BV35" s="58"/>
      <c r="BW35" s="58"/>
      <c r="BX35" s="58"/>
      <c r="BY35" s="58"/>
      <c r="BZ35" s="59"/>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8"/>
      <c r="BN36" s="58"/>
      <c r="BO36" s="58"/>
      <c r="BP36" s="58"/>
      <c r="BQ36" s="58"/>
      <c r="BR36" s="58"/>
      <c r="BS36" s="58"/>
      <c r="BT36" s="58"/>
      <c r="BU36" s="58"/>
      <c r="BV36" s="58"/>
      <c r="BW36" s="58"/>
      <c r="BX36" s="58"/>
      <c r="BY36" s="58"/>
      <c r="BZ36" s="59"/>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8"/>
      <c r="BN37" s="58"/>
      <c r="BO37" s="58"/>
      <c r="BP37" s="58"/>
      <c r="BQ37" s="58"/>
      <c r="BR37" s="58"/>
      <c r="BS37" s="58"/>
      <c r="BT37" s="58"/>
      <c r="BU37" s="58"/>
      <c r="BV37" s="58"/>
      <c r="BW37" s="58"/>
      <c r="BX37" s="58"/>
      <c r="BY37" s="58"/>
      <c r="BZ37" s="59"/>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8"/>
      <c r="BN38" s="58"/>
      <c r="BO38" s="58"/>
      <c r="BP38" s="58"/>
      <c r="BQ38" s="58"/>
      <c r="BR38" s="58"/>
      <c r="BS38" s="58"/>
      <c r="BT38" s="58"/>
      <c r="BU38" s="58"/>
      <c r="BV38" s="58"/>
      <c r="BW38" s="58"/>
      <c r="BX38" s="58"/>
      <c r="BY38" s="58"/>
      <c r="BZ38" s="59"/>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8"/>
      <c r="BN39" s="58"/>
      <c r="BO39" s="58"/>
      <c r="BP39" s="58"/>
      <c r="BQ39" s="58"/>
      <c r="BR39" s="58"/>
      <c r="BS39" s="58"/>
      <c r="BT39" s="58"/>
      <c r="BU39" s="58"/>
      <c r="BV39" s="58"/>
      <c r="BW39" s="58"/>
      <c r="BX39" s="58"/>
      <c r="BY39" s="58"/>
      <c r="BZ39" s="59"/>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8"/>
      <c r="BN40" s="58"/>
      <c r="BO40" s="58"/>
      <c r="BP40" s="58"/>
      <c r="BQ40" s="58"/>
      <c r="BR40" s="58"/>
      <c r="BS40" s="58"/>
      <c r="BT40" s="58"/>
      <c r="BU40" s="58"/>
      <c r="BV40" s="58"/>
      <c r="BW40" s="58"/>
      <c r="BX40" s="58"/>
      <c r="BY40" s="58"/>
      <c r="BZ40" s="59"/>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8"/>
      <c r="BN41" s="58"/>
      <c r="BO41" s="58"/>
      <c r="BP41" s="58"/>
      <c r="BQ41" s="58"/>
      <c r="BR41" s="58"/>
      <c r="BS41" s="58"/>
      <c r="BT41" s="58"/>
      <c r="BU41" s="58"/>
      <c r="BV41" s="58"/>
      <c r="BW41" s="58"/>
      <c r="BX41" s="58"/>
      <c r="BY41" s="58"/>
      <c r="BZ41" s="59"/>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8"/>
      <c r="BN42" s="58"/>
      <c r="BO42" s="58"/>
      <c r="BP42" s="58"/>
      <c r="BQ42" s="58"/>
      <c r="BR42" s="58"/>
      <c r="BS42" s="58"/>
      <c r="BT42" s="58"/>
      <c r="BU42" s="58"/>
      <c r="BV42" s="58"/>
      <c r="BW42" s="58"/>
      <c r="BX42" s="58"/>
      <c r="BY42" s="58"/>
      <c r="BZ42" s="59"/>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8"/>
      <c r="BN43" s="58"/>
      <c r="BO43" s="58"/>
      <c r="BP43" s="58"/>
      <c r="BQ43" s="58"/>
      <c r="BR43" s="58"/>
      <c r="BS43" s="58"/>
      <c r="BT43" s="58"/>
      <c r="BU43" s="58"/>
      <c r="BV43" s="58"/>
      <c r="BW43" s="58"/>
      <c r="BX43" s="58"/>
      <c r="BY43" s="58"/>
      <c r="BZ43" s="59"/>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8"/>
      <c r="BN44" s="58"/>
      <c r="BO44" s="58"/>
      <c r="BP44" s="58"/>
      <c r="BQ44" s="58"/>
      <c r="BR44" s="58"/>
      <c r="BS44" s="58"/>
      <c r="BT44" s="58"/>
      <c r="BU44" s="58"/>
      <c r="BV44" s="58"/>
      <c r="BW44" s="58"/>
      <c r="BX44" s="58"/>
      <c r="BY44" s="58"/>
      <c r="BZ44" s="59"/>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8"/>
      <c r="BN55" s="58"/>
      <c r="BO55" s="58"/>
      <c r="BP55" s="58"/>
      <c r="BQ55" s="58"/>
      <c r="BR55" s="58"/>
      <c r="BS55" s="58"/>
      <c r="BT55" s="58"/>
      <c r="BU55" s="58"/>
      <c r="BV55" s="58"/>
      <c r="BW55" s="58"/>
      <c r="BX55" s="58"/>
      <c r="BY55" s="58"/>
      <c r="BZ55" s="59"/>
    </row>
    <row r="56" spans="1:78" ht="13.5" customHeight="1">
      <c r="A56" s="2"/>
      <c r="B56" s="18"/>
      <c r="C56" s="57" t="s">
        <v>31</v>
      </c>
      <c r="D56" s="57"/>
      <c r="E56" s="57"/>
      <c r="F56" s="57"/>
      <c r="G56" s="57"/>
      <c r="H56" s="57"/>
      <c r="I56" s="57"/>
      <c r="J56" s="57"/>
      <c r="K56" s="57"/>
      <c r="L56" s="57"/>
      <c r="M56" s="57"/>
      <c r="N56" s="57"/>
      <c r="O56" s="57"/>
      <c r="P56" s="57"/>
      <c r="Q56" s="20"/>
      <c r="R56" s="57" t="s">
        <v>32</v>
      </c>
      <c r="S56" s="57"/>
      <c r="T56" s="57"/>
      <c r="U56" s="57"/>
      <c r="V56" s="57"/>
      <c r="W56" s="57"/>
      <c r="X56" s="57"/>
      <c r="Y56" s="57"/>
      <c r="Z56" s="57"/>
      <c r="AA56" s="57"/>
      <c r="AB56" s="57"/>
      <c r="AC56" s="57"/>
      <c r="AD56" s="57"/>
      <c r="AE56" s="57"/>
      <c r="AF56" s="20"/>
      <c r="AG56" s="57" t="s">
        <v>33</v>
      </c>
      <c r="AH56" s="57"/>
      <c r="AI56" s="57"/>
      <c r="AJ56" s="57"/>
      <c r="AK56" s="57"/>
      <c r="AL56" s="57"/>
      <c r="AM56" s="57"/>
      <c r="AN56" s="57"/>
      <c r="AO56" s="57"/>
      <c r="AP56" s="57"/>
      <c r="AQ56" s="57"/>
      <c r="AR56" s="57"/>
      <c r="AS56" s="57"/>
      <c r="AT56" s="57"/>
      <c r="AU56" s="20"/>
      <c r="AV56" s="57" t="s">
        <v>34</v>
      </c>
      <c r="AW56" s="57"/>
      <c r="AX56" s="57"/>
      <c r="AY56" s="57"/>
      <c r="AZ56" s="57"/>
      <c r="BA56" s="57"/>
      <c r="BB56" s="57"/>
      <c r="BC56" s="57"/>
      <c r="BD56" s="57"/>
      <c r="BE56" s="57"/>
      <c r="BF56" s="57"/>
      <c r="BG56" s="57"/>
      <c r="BH56" s="57"/>
      <c r="BI56" s="57"/>
      <c r="BJ56" s="19"/>
      <c r="BK56" s="2"/>
      <c r="BL56" s="50"/>
      <c r="BM56" s="58"/>
      <c r="BN56" s="58"/>
      <c r="BO56" s="58"/>
      <c r="BP56" s="58"/>
      <c r="BQ56" s="58"/>
      <c r="BR56" s="58"/>
      <c r="BS56" s="58"/>
      <c r="BT56" s="58"/>
      <c r="BU56" s="58"/>
      <c r="BV56" s="58"/>
      <c r="BW56" s="58"/>
      <c r="BX56" s="58"/>
      <c r="BY56" s="58"/>
      <c r="BZ56" s="59"/>
    </row>
    <row r="57" spans="1:78" ht="13.5" customHeight="1">
      <c r="A57" s="2"/>
      <c r="B57" s="18"/>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50"/>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0"/>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0"/>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3"/>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3"/>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3"/>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3"/>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3"/>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3"/>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3"/>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3"/>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3"/>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3"/>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3"/>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3"/>
      <c r="BM78" s="51"/>
      <c r="BN78" s="51"/>
      <c r="BO78" s="51"/>
      <c r="BP78" s="51"/>
      <c r="BQ78" s="51"/>
      <c r="BR78" s="51"/>
      <c r="BS78" s="51"/>
      <c r="BT78" s="51"/>
      <c r="BU78" s="51"/>
      <c r="BV78" s="51"/>
      <c r="BW78" s="51"/>
      <c r="BX78" s="51"/>
      <c r="BY78" s="51"/>
      <c r="BZ78" s="52"/>
    </row>
    <row r="79" spans="1:78" ht="13.5" customHeight="1">
      <c r="A79" s="2"/>
      <c r="B79" s="18"/>
      <c r="C79" s="57" t="s">
        <v>37</v>
      </c>
      <c r="D79" s="57"/>
      <c r="E79" s="57"/>
      <c r="F79" s="57"/>
      <c r="G79" s="57"/>
      <c r="H79" s="57"/>
      <c r="I79" s="57"/>
      <c r="J79" s="57"/>
      <c r="K79" s="57"/>
      <c r="L79" s="57"/>
      <c r="M79" s="57"/>
      <c r="N79" s="57"/>
      <c r="O79" s="57"/>
      <c r="P79" s="57"/>
      <c r="Q79" s="57"/>
      <c r="R79" s="57"/>
      <c r="S79" s="57"/>
      <c r="T79" s="57"/>
      <c r="U79" s="20"/>
      <c r="V79" s="20"/>
      <c r="W79" s="57" t="s">
        <v>38</v>
      </c>
      <c r="X79" s="57"/>
      <c r="Y79" s="57"/>
      <c r="Z79" s="57"/>
      <c r="AA79" s="57"/>
      <c r="AB79" s="57"/>
      <c r="AC79" s="57"/>
      <c r="AD79" s="57"/>
      <c r="AE79" s="57"/>
      <c r="AF79" s="57"/>
      <c r="AG79" s="57"/>
      <c r="AH79" s="57"/>
      <c r="AI79" s="57"/>
      <c r="AJ79" s="57"/>
      <c r="AK79" s="57"/>
      <c r="AL79" s="57"/>
      <c r="AM79" s="57"/>
      <c r="AN79" s="57"/>
      <c r="AO79" s="20"/>
      <c r="AP79" s="20"/>
      <c r="AQ79" s="57" t="s">
        <v>39</v>
      </c>
      <c r="AR79" s="57"/>
      <c r="AS79" s="57"/>
      <c r="AT79" s="57"/>
      <c r="AU79" s="57"/>
      <c r="AV79" s="57"/>
      <c r="AW79" s="57"/>
      <c r="AX79" s="57"/>
      <c r="AY79" s="57"/>
      <c r="AZ79" s="57"/>
      <c r="BA79" s="57"/>
      <c r="BB79" s="57"/>
      <c r="BC79" s="57"/>
      <c r="BD79" s="57"/>
      <c r="BE79" s="57"/>
      <c r="BF79" s="57"/>
      <c r="BG79" s="57"/>
      <c r="BH79" s="57"/>
      <c r="BI79" s="5"/>
      <c r="BJ79" s="19"/>
      <c r="BK79" s="2"/>
      <c r="BL79" s="53"/>
      <c r="BM79" s="51"/>
      <c r="BN79" s="51"/>
      <c r="BO79" s="51"/>
      <c r="BP79" s="51"/>
      <c r="BQ79" s="51"/>
      <c r="BR79" s="51"/>
      <c r="BS79" s="51"/>
      <c r="BT79" s="51"/>
      <c r="BU79" s="51"/>
      <c r="BV79" s="51"/>
      <c r="BW79" s="51"/>
      <c r="BX79" s="51"/>
      <c r="BY79" s="51"/>
      <c r="BZ79" s="52"/>
    </row>
    <row r="80" spans="1:78" ht="13.5" customHeight="1">
      <c r="A80" s="2"/>
      <c r="B80" s="18"/>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5"/>
      <c r="BJ80" s="19"/>
      <c r="BK80" s="2"/>
      <c r="BL80" s="53"/>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3"/>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342041</v>
      </c>
      <c r="D6" s="34">
        <f t="shared" si="3"/>
        <v>46</v>
      </c>
      <c r="E6" s="34">
        <f t="shared" si="3"/>
        <v>1</v>
      </c>
      <c r="F6" s="34">
        <f t="shared" si="3"/>
        <v>0</v>
      </c>
      <c r="G6" s="34">
        <f t="shared" si="3"/>
        <v>1</v>
      </c>
      <c r="H6" s="34" t="str">
        <f t="shared" si="3"/>
        <v>広島県　三原市</v>
      </c>
      <c r="I6" s="34" t="str">
        <f t="shared" si="3"/>
        <v>法適用</v>
      </c>
      <c r="J6" s="34" t="str">
        <f t="shared" si="3"/>
        <v>水道事業</v>
      </c>
      <c r="K6" s="34" t="str">
        <f t="shared" si="3"/>
        <v>末端給水事業</v>
      </c>
      <c r="L6" s="34" t="str">
        <f t="shared" si="3"/>
        <v>A4</v>
      </c>
      <c r="M6" s="34">
        <f t="shared" si="3"/>
        <v>0</v>
      </c>
      <c r="N6" s="35" t="str">
        <f t="shared" si="3"/>
        <v>-</v>
      </c>
      <c r="O6" s="35">
        <f t="shared" si="3"/>
        <v>56.72</v>
      </c>
      <c r="P6" s="35">
        <f t="shared" si="3"/>
        <v>87.93</v>
      </c>
      <c r="Q6" s="35">
        <f t="shared" si="3"/>
        <v>3088</v>
      </c>
      <c r="R6" s="35">
        <f t="shared" si="3"/>
        <v>97009</v>
      </c>
      <c r="S6" s="35">
        <f t="shared" si="3"/>
        <v>471.55</v>
      </c>
      <c r="T6" s="35">
        <f t="shared" si="3"/>
        <v>205.72</v>
      </c>
      <c r="U6" s="35">
        <f t="shared" si="3"/>
        <v>84725</v>
      </c>
      <c r="V6" s="35">
        <f t="shared" si="3"/>
        <v>471.09</v>
      </c>
      <c r="W6" s="35">
        <f t="shared" si="3"/>
        <v>179.85</v>
      </c>
      <c r="X6" s="36">
        <f>IF(X7="",NA(),X7)</f>
        <v>104.15</v>
      </c>
      <c r="Y6" s="36">
        <f t="shared" ref="Y6:AG6" si="4">IF(Y7="",NA(),Y7)</f>
        <v>105.9</v>
      </c>
      <c r="Z6" s="36">
        <f t="shared" si="4"/>
        <v>109.44</v>
      </c>
      <c r="AA6" s="36">
        <f t="shared" si="4"/>
        <v>107.1</v>
      </c>
      <c r="AB6" s="36">
        <f t="shared" si="4"/>
        <v>107.27</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629.66</v>
      </c>
      <c r="AU6" s="36">
        <f t="shared" ref="AU6:BC6" si="6">IF(AU7="",NA(),AU7)</f>
        <v>526.29999999999995</v>
      </c>
      <c r="AV6" s="36">
        <f t="shared" si="6"/>
        <v>192.69</v>
      </c>
      <c r="AW6" s="36">
        <f t="shared" si="6"/>
        <v>204.42</v>
      </c>
      <c r="AX6" s="36">
        <f t="shared" si="6"/>
        <v>208.77</v>
      </c>
      <c r="AY6" s="36">
        <f t="shared" si="6"/>
        <v>701</v>
      </c>
      <c r="AZ6" s="36">
        <f t="shared" si="6"/>
        <v>739.59</v>
      </c>
      <c r="BA6" s="36">
        <f t="shared" si="6"/>
        <v>335.95</v>
      </c>
      <c r="BB6" s="36">
        <f t="shared" si="6"/>
        <v>346.59</v>
      </c>
      <c r="BC6" s="36">
        <f t="shared" si="6"/>
        <v>357.82</v>
      </c>
      <c r="BD6" s="35" t="str">
        <f>IF(BD7="","",IF(BD7="-","【-】","【"&amp;SUBSTITUTE(TEXT(BD7,"#,##0.00"),"-","△")&amp;"】"))</f>
        <v>【262.87】</v>
      </c>
      <c r="BE6" s="36">
        <f>IF(BE7="",NA(),BE7)</f>
        <v>576.78</v>
      </c>
      <c r="BF6" s="36">
        <f t="shared" ref="BF6:BN6" si="7">IF(BF7="",NA(),BF7)</f>
        <v>562.39</v>
      </c>
      <c r="BG6" s="36">
        <f t="shared" si="7"/>
        <v>557.91</v>
      </c>
      <c r="BH6" s="36">
        <f t="shared" si="7"/>
        <v>533.23</v>
      </c>
      <c r="BI6" s="36">
        <f t="shared" si="7"/>
        <v>512.12</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97.29</v>
      </c>
      <c r="BQ6" s="36">
        <f t="shared" ref="BQ6:BY6" si="8">IF(BQ7="",NA(),BQ7)</f>
        <v>98.66</v>
      </c>
      <c r="BR6" s="36">
        <f t="shared" si="8"/>
        <v>104.02</v>
      </c>
      <c r="BS6" s="36">
        <f t="shared" si="8"/>
        <v>104.48</v>
      </c>
      <c r="BT6" s="36">
        <f t="shared" si="8"/>
        <v>102.23</v>
      </c>
      <c r="BU6" s="36">
        <f t="shared" si="8"/>
        <v>100.27</v>
      </c>
      <c r="BV6" s="36">
        <f t="shared" si="8"/>
        <v>99.46</v>
      </c>
      <c r="BW6" s="36">
        <f t="shared" si="8"/>
        <v>105.21</v>
      </c>
      <c r="BX6" s="36">
        <f t="shared" si="8"/>
        <v>105.71</v>
      </c>
      <c r="BY6" s="36">
        <f t="shared" si="8"/>
        <v>106.01</v>
      </c>
      <c r="BZ6" s="35" t="str">
        <f>IF(BZ7="","",IF(BZ7="-","【-】","【"&amp;SUBSTITUTE(TEXT(BZ7,"#,##0.00"),"-","△")&amp;"】"))</f>
        <v>【105.59】</v>
      </c>
      <c r="CA6" s="36">
        <f>IF(CA7="",NA(),CA7)</f>
        <v>207.48</v>
      </c>
      <c r="CB6" s="36">
        <f t="shared" ref="CB6:CJ6" si="9">IF(CB7="",NA(),CB7)</f>
        <v>204.65</v>
      </c>
      <c r="CC6" s="36">
        <f t="shared" si="9"/>
        <v>193.67</v>
      </c>
      <c r="CD6" s="36">
        <f t="shared" si="9"/>
        <v>193.71</v>
      </c>
      <c r="CE6" s="36">
        <f t="shared" si="9"/>
        <v>198.55</v>
      </c>
      <c r="CF6" s="36">
        <f t="shared" si="9"/>
        <v>169.62</v>
      </c>
      <c r="CG6" s="36">
        <f t="shared" si="9"/>
        <v>171.78</v>
      </c>
      <c r="CH6" s="36">
        <f t="shared" si="9"/>
        <v>162.59</v>
      </c>
      <c r="CI6" s="36">
        <f t="shared" si="9"/>
        <v>162.15</v>
      </c>
      <c r="CJ6" s="36">
        <f t="shared" si="9"/>
        <v>162.24</v>
      </c>
      <c r="CK6" s="35" t="str">
        <f>IF(CK7="","",IF(CK7="-","【-】","【"&amp;SUBSTITUTE(TEXT(CK7,"#,##0.00"),"-","△")&amp;"】"))</f>
        <v>【163.27】</v>
      </c>
      <c r="CL6" s="36">
        <f>IF(CL7="",NA(),CL7)</f>
        <v>53.97</v>
      </c>
      <c r="CM6" s="36">
        <f t="shared" ref="CM6:CU6" si="10">IF(CM7="",NA(),CM7)</f>
        <v>53.26</v>
      </c>
      <c r="CN6" s="36">
        <f t="shared" si="10"/>
        <v>51.34</v>
      </c>
      <c r="CO6" s="36">
        <f t="shared" si="10"/>
        <v>50.63</v>
      </c>
      <c r="CP6" s="36">
        <f t="shared" si="10"/>
        <v>51.1</v>
      </c>
      <c r="CQ6" s="36">
        <f t="shared" si="10"/>
        <v>59.88</v>
      </c>
      <c r="CR6" s="36">
        <f t="shared" si="10"/>
        <v>59.68</v>
      </c>
      <c r="CS6" s="36">
        <f t="shared" si="10"/>
        <v>59.17</v>
      </c>
      <c r="CT6" s="36">
        <f t="shared" si="10"/>
        <v>59.34</v>
      </c>
      <c r="CU6" s="36">
        <f t="shared" si="10"/>
        <v>59.11</v>
      </c>
      <c r="CV6" s="35" t="str">
        <f>IF(CV7="","",IF(CV7="-","【-】","【"&amp;SUBSTITUTE(TEXT(CV7,"#,##0.00"),"-","△")&amp;"】"))</f>
        <v>【59.94】</v>
      </c>
      <c r="CW6" s="36">
        <f>IF(CW7="",NA(),CW7)</f>
        <v>88.4</v>
      </c>
      <c r="CX6" s="36">
        <f t="shared" ref="CX6:DF6" si="11">IF(CX7="",NA(),CX7)</f>
        <v>89.02</v>
      </c>
      <c r="CY6" s="36">
        <f t="shared" si="11"/>
        <v>90.03</v>
      </c>
      <c r="CZ6" s="36">
        <f t="shared" si="11"/>
        <v>91.37</v>
      </c>
      <c r="DA6" s="36">
        <f t="shared" si="11"/>
        <v>90.75</v>
      </c>
      <c r="DB6" s="36">
        <f t="shared" si="11"/>
        <v>87.65</v>
      </c>
      <c r="DC6" s="36">
        <f t="shared" si="11"/>
        <v>87.63</v>
      </c>
      <c r="DD6" s="36">
        <f t="shared" si="11"/>
        <v>87.6</v>
      </c>
      <c r="DE6" s="36">
        <f t="shared" si="11"/>
        <v>87.74</v>
      </c>
      <c r="DF6" s="36">
        <f t="shared" si="11"/>
        <v>87.91</v>
      </c>
      <c r="DG6" s="35" t="str">
        <f>IF(DG7="","",IF(DG7="-","【-】","【"&amp;SUBSTITUTE(TEXT(DG7,"#,##0.00"),"-","△")&amp;"】"))</f>
        <v>【90.22】</v>
      </c>
      <c r="DH6" s="36">
        <f>IF(DH7="",NA(),DH7)</f>
        <v>38.520000000000003</v>
      </c>
      <c r="DI6" s="36">
        <f t="shared" ref="DI6:DQ6" si="12">IF(DI7="",NA(),DI7)</f>
        <v>39.909999999999997</v>
      </c>
      <c r="DJ6" s="36">
        <f t="shared" si="12"/>
        <v>46.64</v>
      </c>
      <c r="DK6" s="36">
        <f t="shared" si="12"/>
        <v>47.92</v>
      </c>
      <c r="DL6" s="36">
        <f t="shared" si="12"/>
        <v>49.49</v>
      </c>
      <c r="DM6" s="36">
        <f t="shared" si="12"/>
        <v>38.69</v>
      </c>
      <c r="DN6" s="36">
        <f t="shared" si="12"/>
        <v>39.65</v>
      </c>
      <c r="DO6" s="36">
        <f t="shared" si="12"/>
        <v>45.25</v>
      </c>
      <c r="DP6" s="36">
        <f t="shared" si="12"/>
        <v>46.27</v>
      </c>
      <c r="DQ6" s="36">
        <f t="shared" si="12"/>
        <v>46.88</v>
      </c>
      <c r="DR6" s="35" t="str">
        <f>IF(DR7="","",IF(DR7="-","【-】","【"&amp;SUBSTITUTE(TEXT(DR7,"#,##0.00"),"-","△")&amp;"】"))</f>
        <v>【47.91】</v>
      </c>
      <c r="DS6" s="36">
        <f>IF(DS7="",NA(),DS7)</f>
        <v>2.0299999999999998</v>
      </c>
      <c r="DT6" s="35">
        <f t="shared" ref="DT6:EB6" si="13">IF(DT7="",NA(),DT7)</f>
        <v>0</v>
      </c>
      <c r="DU6" s="36">
        <f t="shared" si="13"/>
        <v>1.97</v>
      </c>
      <c r="DV6" s="36">
        <f t="shared" si="13"/>
        <v>17.11</v>
      </c>
      <c r="DW6" s="36">
        <f t="shared" si="13"/>
        <v>18.95</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0.77</v>
      </c>
      <c r="EE6" s="36">
        <f t="shared" ref="EE6:EM6" si="14">IF(EE7="",NA(),EE7)</f>
        <v>1.54</v>
      </c>
      <c r="EF6" s="36">
        <f t="shared" si="14"/>
        <v>2.52</v>
      </c>
      <c r="EG6" s="36">
        <f t="shared" si="14"/>
        <v>0.2</v>
      </c>
      <c r="EH6" s="36">
        <f t="shared" si="14"/>
        <v>0.2</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342041</v>
      </c>
      <c r="D7" s="38">
        <v>46</v>
      </c>
      <c r="E7" s="38">
        <v>1</v>
      </c>
      <c r="F7" s="38">
        <v>0</v>
      </c>
      <c r="G7" s="38">
        <v>1</v>
      </c>
      <c r="H7" s="38" t="s">
        <v>105</v>
      </c>
      <c r="I7" s="38" t="s">
        <v>106</v>
      </c>
      <c r="J7" s="38" t="s">
        <v>107</v>
      </c>
      <c r="K7" s="38" t="s">
        <v>108</v>
      </c>
      <c r="L7" s="38" t="s">
        <v>109</v>
      </c>
      <c r="M7" s="38"/>
      <c r="N7" s="39" t="s">
        <v>110</v>
      </c>
      <c r="O7" s="39">
        <v>56.72</v>
      </c>
      <c r="P7" s="39">
        <v>87.93</v>
      </c>
      <c r="Q7" s="39">
        <v>3088</v>
      </c>
      <c r="R7" s="39">
        <v>97009</v>
      </c>
      <c r="S7" s="39">
        <v>471.55</v>
      </c>
      <c r="T7" s="39">
        <v>205.72</v>
      </c>
      <c r="U7" s="39">
        <v>84725</v>
      </c>
      <c r="V7" s="39">
        <v>471.09</v>
      </c>
      <c r="W7" s="39">
        <v>179.85</v>
      </c>
      <c r="X7" s="39">
        <v>104.15</v>
      </c>
      <c r="Y7" s="39">
        <v>105.9</v>
      </c>
      <c r="Z7" s="39">
        <v>109.44</v>
      </c>
      <c r="AA7" s="39">
        <v>107.1</v>
      </c>
      <c r="AB7" s="39">
        <v>107.27</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629.66</v>
      </c>
      <c r="AU7" s="39">
        <v>526.29999999999995</v>
      </c>
      <c r="AV7" s="39">
        <v>192.69</v>
      </c>
      <c r="AW7" s="39">
        <v>204.42</v>
      </c>
      <c r="AX7" s="39">
        <v>208.77</v>
      </c>
      <c r="AY7" s="39">
        <v>701</v>
      </c>
      <c r="AZ7" s="39">
        <v>739.59</v>
      </c>
      <c r="BA7" s="39">
        <v>335.95</v>
      </c>
      <c r="BB7" s="39">
        <v>346.59</v>
      </c>
      <c r="BC7" s="39">
        <v>357.82</v>
      </c>
      <c r="BD7" s="39">
        <v>262.87</v>
      </c>
      <c r="BE7" s="39">
        <v>576.78</v>
      </c>
      <c r="BF7" s="39">
        <v>562.39</v>
      </c>
      <c r="BG7" s="39">
        <v>557.91</v>
      </c>
      <c r="BH7" s="39">
        <v>533.23</v>
      </c>
      <c r="BI7" s="39">
        <v>512.12</v>
      </c>
      <c r="BJ7" s="39">
        <v>330.99</v>
      </c>
      <c r="BK7" s="39">
        <v>324.08999999999997</v>
      </c>
      <c r="BL7" s="39">
        <v>319.82</v>
      </c>
      <c r="BM7" s="39">
        <v>312.02999999999997</v>
      </c>
      <c r="BN7" s="39">
        <v>307.45999999999998</v>
      </c>
      <c r="BO7" s="39">
        <v>270.87</v>
      </c>
      <c r="BP7" s="39">
        <v>97.29</v>
      </c>
      <c r="BQ7" s="39">
        <v>98.66</v>
      </c>
      <c r="BR7" s="39">
        <v>104.02</v>
      </c>
      <c r="BS7" s="39">
        <v>104.48</v>
      </c>
      <c r="BT7" s="39">
        <v>102.23</v>
      </c>
      <c r="BU7" s="39">
        <v>100.27</v>
      </c>
      <c r="BV7" s="39">
        <v>99.46</v>
      </c>
      <c r="BW7" s="39">
        <v>105.21</v>
      </c>
      <c r="BX7" s="39">
        <v>105.71</v>
      </c>
      <c r="BY7" s="39">
        <v>106.01</v>
      </c>
      <c r="BZ7" s="39">
        <v>105.59</v>
      </c>
      <c r="CA7" s="39">
        <v>207.48</v>
      </c>
      <c r="CB7" s="39">
        <v>204.65</v>
      </c>
      <c r="CC7" s="39">
        <v>193.67</v>
      </c>
      <c r="CD7" s="39">
        <v>193.71</v>
      </c>
      <c r="CE7" s="39">
        <v>198.55</v>
      </c>
      <c r="CF7" s="39">
        <v>169.62</v>
      </c>
      <c r="CG7" s="39">
        <v>171.78</v>
      </c>
      <c r="CH7" s="39">
        <v>162.59</v>
      </c>
      <c r="CI7" s="39">
        <v>162.15</v>
      </c>
      <c r="CJ7" s="39">
        <v>162.24</v>
      </c>
      <c r="CK7" s="39">
        <v>163.27000000000001</v>
      </c>
      <c r="CL7" s="39">
        <v>53.97</v>
      </c>
      <c r="CM7" s="39">
        <v>53.26</v>
      </c>
      <c r="CN7" s="39">
        <v>51.34</v>
      </c>
      <c r="CO7" s="39">
        <v>50.63</v>
      </c>
      <c r="CP7" s="39">
        <v>51.1</v>
      </c>
      <c r="CQ7" s="39">
        <v>59.88</v>
      </c>
      <c r="CR7" s="39">
        <v>59.68</v>
      </c>
      <c r="CS7" s="39">
        <v>59.17</v>
      </c>
      <c r="CT7" s="39">
        <v>59.34</v>
      </c>
      <c r="CU7" s="39">
        <v>59.11</v>
      </c>
      <c r="CV7" s="39">
        <v>59.94</v>
      </c>
      <c r="CW7" s="39">
        <v>88.4</v>
      </c>
      <c r="CX7" s="39">
        <v>89.02</v>
      </c>
      <c r="CY7" s="39">
        <v>90.03</v>
      </c>
      <c r="CZ7" s="39">
        <v>91.37</v>
      </c>
      <c r="DA7" s="39">
        <v>90.75</v>
      </c>
      <c r="DB7" s="39">
        <v>87.65</v>
      </c>
      <c r="DC7" s="39">
        <v>87.63</v>
      </c>
      <c r="DD7" s="39">
        <v>87.6</v>
      </c>
      <c r="DE7" s="39">
        <v>87.74</v>
      </c>
      <c r="DF7" s="39">
        <v>87.91</v>
      </c>
      <c r="DG7" s="39">
        <v>90.22</v>
      </c>
      <c r="DH7" s="39">
        <v>38.520000000000003</v>
      </c>
      <c r="DI7" s="39">
        <v>39.909999999999997</v>
      </c>
      <c r="DJ7" s="39">
        <v>46.64</v>
      </c>
      <c r="DK7" s="39">
        <v>47.92</v>
      </c>
      <c r="DL7" s="39">
        <v>49.49</v>
      </c>
      <c r="DM7" s="39">
        <v>38.69</v>
      </c>
      <c r="DN7" s="39">
        <v>39.65</v>
      </c>
      <c r="DO7" s="39">
        <v>45.25</v>
      </c>
      <c r="DP7" s="39">
        <v>46.27</v>
      </c>
      <c r="DQ7" s="39">
        <v>46.88</v>
      </c>
      <c r="DR7" s="39">
        <v>47.91</v>
      </c>
      <c r="DS7" s="39">
        <v>2.0299999999999998</v>
      </c>
      <c r="DT7" s="39">
        <v>0</v>
      </c>
      <c r="DU7" s="39">
        <v>1.97</v>
      </c>
      <c r="DV7" s="39">
        <v>17.11</v>
      </c>
      <c r="DW7" s="39">
        <v>18.95</v>
      </c>
      <c r="DX7" s="39">
        <v>8.4</v>
      </c>
      <c r="DY7" s="39">
        <v>9.7100000000000009</v>
      </c>
      <c r="DZ7" s="39">
        <v>10.71</v>
      </c>
      <c r="EA7" s="39">
        <v>10.93</v>
      </c>
      <c r="EB7" s="39">
        <v>13.39</v>
      </c>
      <c r="EC7" s="39">
        <v>15</v>
      </c>
      <c r="ED7" s="39">
        <v>0.77</v>
      </c>
      <c r="EE7" s="39">
        <v>1.54</v>
      </c>
      <c r="EF7" s="39">
        <v>2.52</v>
      </c>
      <c r="EG7" s="39">
        <v>0.2</v>
      </c>
      <c r="EH7" s="39">
        <v>0.2</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h.onoue</cp:lastModifiedBy>
  <dcterms:created xsi:type="dcterms:W3CDTF">2017-12-25T01:34:28Z</dcterms:created>
  <dcterms:modified xsi:type="dcterms:W3CDTF">2018-02-01T00:25:51Z</dcterms:modified>
  <cp:category/>
</cp:coreProperties>
</file>