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<sst xmlns="http://schemas.openxmlformats.org/spreadsheetml/2006/main" count="232" uniqueCount="120">
  <si>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</si>
  <si>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</si>
  <si>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</si>
  <si>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</si>
  <si>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</si>
  <si>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</si>
  <si>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</si>
  <si>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</si>
  <si>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</si>
  <si>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</si>
  <si>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</si>
  <si>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</si>
  <si>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</si>
  <si>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</si>
  <si>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</si>
  <si>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</si>
  <si>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</si>
  <si>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</si>
  <si>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</si>
  <si>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</si>
  <si>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</si>
  <si>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</si>
  <si>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</si>
  <si>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</si>
  <si>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</si>
  <si>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</si>
  <si>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</si>
  <si>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</si>
  <si>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</si>
  <si>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</si>
  <si>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</si>
  <si>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</si>
  <si>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</si>
  <si>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</si>
  <si>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</si>
  <si>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</si>
  <si>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</si>
  <si>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</si>
  <si>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</si>
  <si>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</si>
  <si>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</si>
  <si>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</si>
  <si>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</si>
  <si>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</si>
  <si>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</si>
  <si>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</si>
  <si>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</si>
  <si>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</si>
  <si>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</si>
  <si>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</si>
  <si>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</si>
  <si>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</si>
  <si>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</si>
  <si>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</si>
  <si>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</si>
  <si>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</si>
  <si>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</si>
  <si>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</si>
  <si>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</si>
  <si>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</si>
  <si>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</si>
  <si>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</si>
  <si>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</si>
  <si>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</si>
  <si>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</si>
  <si>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</si>
  <si>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</si>
  <si>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</si>
  <si>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</si>
  <si>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</si>
  <si>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</si>
  <si>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</si>
  <si>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</si>
  <si>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</si>
  <si>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</si>
  <si>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</si>
  <si>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</si>
  <si>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</si>
  <si>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</si>
  <si>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</si>
  <si>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</si>
  <si>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</si>
  <si>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</si>
  <si>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</si>
  <si>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</si>
  <si>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</si>
  <si>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</si>
  <si>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</si>
  <si>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</si>
  <si>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</si>
  <si>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</si>
  <si>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</si>
  <si>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</si>
  <si>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</si>
  <si>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</si>
  <si>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</si>
  <si>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</si>
  <si>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</si>
  <si>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</si>
  <si>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</si>
  <si>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</si>
  <si>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</si>
  <si>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</si>
  <si>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</si>
  <si>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</si>
  <si>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三次市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</si>
  <si>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</si>
  <si>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</si>
  <si>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</si>
  <si>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</si>
  <si>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</si>
  <si>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</si>
  <si>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</si>
  <si>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</si>
  <si>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</si>
  <si>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</si>
  <si>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</si>
  <si>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料金改定は実施するものの，近年の人口の減少などにより水需要は減少しており，今後も給水収益の大幅な増加は見込めず，更には，施設の維持管理費や老朽化した施設の増加などにより，厳しい経営状況が続くものと推測している。今後は，平成２９年３月策定の「経営戦略」に基づき統合後の簡易水道事業も含めた経営の健全化を進めていく必要がある。また，現在策定中の「新水道ビジョン」により，将来の水道事業の方向性を示すとともに，長期的な水道事業の政策課題の解決に向けた取組を行う必要がある。</t>
    <rPh sb="0" eb="2">
      <t>リョウキン</t>
    </rPh>
    <rPh sb="2" eb="4">
      <t>カイテイ</t>
    </rPh>
    <rPh sb="5" eb="7">
      <t>ジッシ</t>
    </rPh>
    <rPh sb="13" eb="15">
      <t>キンネン</t>
    </rPh>
    <rPh sb="16" eb="18">
      <t>ジンコウ</t>
    </rPh>
    <rPh sb="19" eb="21">
      <t>ゲンショウ</t>
    </rPh>
    <rPh sb="26" eb="27">
      <t>ミズ</t>
    </rPh>
    <rPh sb="27" eb="29">
      <t>ジュヨウ</t>
    </rPh>
    <rPh sb="30" eb="31">
      <t>ゲン</t>
    </rPh>
    <rPh sb="31" eb="32">
      <t>ショウ</t>
    </rPh>
    <rPh sb="37" eb="39">
      <t>コンゴ</t>
    </rPh>
    <rPh sb="40" eb="42">
      <t>キュウスイ</t>
    </rPh>
    <rPh sb="42" eb="44">
      <t>シュウエキ</t>
    </rPh>
    <rPh sb="45" eb="47">
      <t>オオハバ</t>
    </rPh>
    <rPh sb="48" eb="50">
      <t>ゾウカ</t>
    </rPh>
    <rPh sb="51" eb="53">
      <t>ミコ</t>
    </rPh>
    <rPh sb="56" eb="57">
      <t>サラ</t>
    </rPh>
    <rPh sb="60" eb="62">
      <t>シセツ</t>
    </rPh>
    <rPh sb="63" eb="65">
      <t>イジ</t>
    </rPh>
    <rPh sb="65" eb="67">
      <t>カンリ</t>
    </rPh>
    <rPh sb="67" eb="68">
      <t>ヒ</t>
    </rPh>
    <rPh sb="69" eb="71">
      <t>ロウキュウ</t>
    </rPh>
    <rPh sb="71" eb="72">
      <t>カ</t>
    </rPh>
    <rPh sb="74" eb="76">
      <t>シセツ</t>
    </rPh>
    <rPh sb="77" eb="79">
      <t>ゾウカ</t>
    </rPh>
    <rPh sb="85" eb="86">
      <t>キビ</t>
    </rPh>
    <rPh sb="88" eb="90">
      <t>ケイエイ</t>
    </rPh>
    <rPh sb="90" eb="92">
      <t>ジョウキョウ</t>
    </rPh>
    <rPh sb="93" eb="94">
      <t>ツヅ</t>
    </rPh>
    <rPh sb="98" eb="100">
      <t>スイソク</t>
    </rPh>
    <rPh sb="105" eb="107">
      <t>コンゴ</t>
    </rPh>
    <rPh sb="109" eb="111">
      <t>ヘイセイ</t>
    </rPh>
    <rPh sb="113" eb="114">
      <t>ネン</t>
    </rPh>
    <rPh sb="115" eb="116">
      <t>ツキ</t>
    </rPh>
    <rPh sb="116" eb="118">
      <t>サクテイ</t>
    </rPh>
    <rPh sb="120" eb="122">
      <t>ケイエイ</t>
    </rPh>
    <rPh sb="122" eb="124">
      <t>センリャク</t>
    </rPh>
    <rPh sb="126" eb="127">
      <t>モト</t>
    </rPh>
    <rPh sb="129" eb="131">
      <t>トウゴウ</t>
    </rPh>
    <rPh sb="131" eb="132">
      <t>ゴ</t>
    </rPh>
    <rPh sb="133" eb="135">
      <t>カンイ</t>
    </rPh>
    <rPh sb="135" eb="137">
      <t>スイドウ</t>
    </rPh>
    <rPh sb="137" eb="139">
      <t>ジギョウ</t>
    </rPh>
    <rPh sb="140" eb="141">
      <t>フク</t>
    </rPh>
    <rPh sb="143" eb="145">
      <t>ケイエイ</t>
    </rPh>
    <rPh sb="146" eb="149">
      <t>ケンゼンカ</t>
    </rPh>
    <rPh sb="150" eb="151">
      <t>スス</t>
    </rPh>
    <rPh sb="155" eb="157">
      <t>ヒツヨウ</t>
    </rPh>
    <rPh sb="164" eb="166">
      <t>ゲンザイ</t>
    </rPh>
    <rPh sb="166" eb="168">
      <t>サクテイ</t>
    </rPh>
    <rPh sb="168" eb="169">
      <t>チュウ</t>
    </rPh>
    <rPh sb="171" eb="172">
      <t>シン</t>
    </rPh>
    <rPh sb="172" eb="174">
      <t>スイドウ</t>
    </rPh>
    <rPh sb="186" eb="188">
      <t>スイドウ</t>
    </rPh>
    <rPh sb="188" eb="190">
      <t>ジギョウ</t>
    </rPh>
    <rPh sb="191" eb="194">
      <t>ホウコウセイ</t>
    </rPh>
    <rPh sb="195" eb="196">
      <t>シメ</t>
    </rPh>
    <rPh sb="202" eb="205">
      <t>チョウキテキ</t>
    </rPh>
    <rPh sb="206" eb="208">
      <t>スイドウ</t>
    </rPh>
    <rPh sb="208" eb="210">
      <t>ジギョウ</t>
    </rPh>
    <rPh sb="211" eb="213">
      <t>セイサク</t>
    </rPh>
    <rPh sb="213" eb="215">
      <t>カダイ</t>
    </rPh>
    <rPh sb="216" eb="218">
      <t>カイケツ</t>
    </rPh>
    <rPh sb="219" eb="220">
      <t>ム</t>
    </rPh>
    <rPh sb="222" eb="224">
      <t>トリクミ</t>
    </rPh>
    <rPh sb="225" eb="226">
      <t>オコナ</t>
    </rPh>
    <rPh sb="227" eb="229">
      <t>ヒツヨウ</t>
    </rPh>
    <phoneticPr fontId="4"/>
  </si>
  <si>
    <t>①有形固定資産減価償却率は全国・類似団体の平均値を下回っており，比較的に資産は新しい。
②③管路経年化率は全国・類似団体の平均値を下回っており，また，管路更新率は全国・類似団体の平均値を上回っており，現在のところは問題ないと考えるが，今後更新時期を迎える管路が増加することが見込まれる。アセットマネジメント計画に基づく更新計画を早期に策定し，計画的かつ効率的な更新に取り組む必要がある。また，更新にあたっては災害に強い耐久性のある管種を選定する必要もある。</t>
    <rPh sb="1" eb="3">
      <t>ユウケイ</t>
    </rPh>
    <rPh sb="3" eb="5">
      <t>コテイ</t>
    </rPh>
    <rPh sb="5" eb="7">
      <t>シサン</t>
    </rPh>
    <rPh sb="7" eb="9">
      <t>ゲンカ</t>
    </rPh>
    <rPh sb="9" eb="11">
      <t>ショウキャク</t>
    </rPh>
    <rPh sb="11" eb="12">
      <t>リツ</t>
    </rPh>
    <rPh sb="32" eb="35">
      <t>ヒカクテキ</t>
    </rPh>
    <rPh sb="36" eb="38">
      <t>シサン</t>
    </rPh>
    <rPh sb="39" eb="40">
      <t>アタラ</t>
    </rPh>
    <rPh sb="46" eb="48">
      <t>カンロ</t>
    </rPh>
    <rPh sb="48" eb="51">
      <t>ケイネンカ</t>
    </rPh>
    <rPh sb="51" eb="52">
      <t>リツ</t>
    </rPh>
    <rPh sb="65" eb="67">
      <t>シタマワ</t>
    </rPh>
    <rPh sb="75" eb="77">
      <t>カンロ</t>
    </rPh>
    <rPh sb="77" eb="79">
      <t>コウシン</t>
    </rPh>
    <rPh sb="79" eb="80">
      <t>リツ</t>
    </rPh>
    <rPh sb="93" eb="94">
      <t>ウワ</t>
    </rPh>
    <rPh sb="100" eb="102">
      <t>ゲンザイ</t>
    </rPh>
    <rPh sb="107" eb="109">
      <t>モンダイ</t>
    </rPh>
    <rPh sb="112" eb="113">
      <t>カンガ</t>
    </rPh>
    <rPh sb="117" eb="119">
      <t>コンゴ</t>
    </rPh>
    <rPh sb="119" eb="121">
      <t>コウシン</t>
    </rPh>
    <rPh sb="121" eb="123">
      <t>ジキ</t>
    </rPh>
    <rPh sb="124" eb="125">
      <t>ムカ</t>
    </rPh>
    <rPh sb="127" eb="129">
      <t>カンロ</t>
    </rPh>
    <rPh sb="130" eb="132">
      <t>ゾウカ</t>
    </rPh>
    <rPh sb="137" eb="139">
      <t>ミコ</t>
    </rPh>
    <rPh sb="164" eb="166">
      <t>ソウキ</t>
    </rPh>
    <rPh sb="171" eb="174">
      <t>ケイカクテキ</t>
    </rPh>
    <rPh sb="176" eb="179">
      <t>コウリツテキ</t>
    </rPh>
    <rPh sb="180" eb="182">
      <t>コウシン</t>
    </rPh>
    <rPh sb="183" eb="184">
      <t>ト</t>
    </rPh>
    <rPh sb="185" eb="186">
      <t>ク</t>
    </rPh>
    <rPh sb="187" eb="189">
      <t>ヒツヨウ</t>
    </rPh>
    <rPh sb="196" eb="198">
      <t>コウシン</t>
    </rPh>
    <rPh sb="204" eb="206">
      <t>サイガイ</t>
    </rPh>
    <rPh sb="207" eb="208">
      <t>ツヨ</t>
    </rPh>
    <rPh sb="209" eb="212">
      <t>タイキュウセイ</t>
    </rPh>
    <rPh sb="215" eb="217">
      <t>カンシュ</t>
    </rPh>
    <rPh sb="218" eb="220">
      <t>センテイ</t>
    </rPh>
    <rPh sb="222" eb="224">
      <t>ヒツヨウ</t>
    </rPh>
    <phoneticPr fontId="4"/>
  </si>
  <si>
    <t>①本年度は，過年度損益修正損で前年度以前の損益修正を行ったため純損失となったが，経常収支比率は依然として１００％以上を維持している。料金回収率の改善に向けて平成２９年４月１日から料金改定を実施することにより改善が見込まれる。引き続き，経費の節減に努めるとともに，給水収益の増加につながる加入促進活動に取り組む必要がある。
③流動比率は１００％を大きく超えており支払能力は充分にある。
④企業債残高対給水収益比率は未普及地域の整備を継続しているものの，新規企業債額が償還額を下回っているため企業債残高は減少しているが，依然として全国・類似団体の平均値を上回っている。平成２９年４月１日から料金改定を実施することにより改善が見込まれるが，企業債の増加につながる新規拡張事業は慎重に判断する必要があり，収益性の低い未施工の計画給水区域の対応を検討しなければならない。
⑤料金回収率は対前年より若干改善されたものの，依然として全国・類似団体の平均値を大きく下回っている。平成２９年４月１日から料金改定を実施することにより改善が見込まれるが，毎年度の経営状況を確認しながら，給水原価に見合った適正な料金水準の設定について検討を行う必要がある。
⑥給水原価は中山間地域特有の地形への配水により，依然として全国・類似団体の平均値を上回っている。アセットマネジメント計画に基づく更新計画を策定し，老朽化施設等の長寿命化を行うことで経費節減に努める必要がある。
⑦施設利用率は全国・類似団体の平均値を上回っており，施設の効率性は保たれている。
⑧有収率は全国・類似団体の平均値を下回っており，また，年々低下してきていることから深刻な問題であると考える。今後は，計画的かつ効率的な老朽管更新を実施するとともに，漏水調査の方法の改善や調査範囲の拡大により，より多くの漏水箇所を発見し，速やかに修繕工事を行う必要がある。</t>
    <rPh sb="1" eb="4">
      <t>ホンネンド</t>
    </rPh>
    <rPh sb="6" eb="9">
      <t>カネンド</t>
    </rPh>
    <rPh sb="9" eb="11">
      <t>ソンエキ</t>
    </rPh>
    <rPh sb="11" eb="13">
      <t>シュウセイ</t>
    </rPh>
    <rPh sb="13" eb="14">
      <t>ソン</t>
    </rPh>
    <rPh sb="15" eb="17">
      <t>ゼンネン</t>
    </rPh>
    <rPh sb="17" eb="18">
      <t>ド</t>
    </rPh>
    <rPh sb="18" eb="20">
      <t>イゼン</t>
    </rPh>
    <rPh sb="21" eb="23">
      <t>ソンエキ</t>
    </rPh>
    <rPh sb="23" eb="25">
      <t>シュウセイ</t>
    </rPh>
    <rPh sb="26" eb="27">
      <t>オコナ</t>
    </rPh>
    <rPh sb="31" eb="32">
      <t>ジュン</t>
    </rPh>
    <rPh sb="32" eb="34">
      <t>ソンシツ</t>
    </rPh>
    <rPh sb="40" eb="42">
      <t>ケイジョウ</t>
    </rPh>
    <rPh sb="42" eb="44">
      <t>シュウシ</t>
    </rPh>
    <rPh sb="44" eb="46">
      <t>ヒリツ</t>
    </rPh>
    <rPh sb="47" eb="49">
      <t>イゼン</t>
    </rPh>
    <rPh sb="56" eb="58">
      <t>イジョウ</t>
    </rPh>
    <rPh sb="59" eb="61">
      <t>イジ</t>
    </rPh>
    <rPh sb="66" eb="68">
      <t>リョウキン</t>
    </rPh>
    <rPh sb="68" eb="70">
      <t>カイシュウ</t>
    </rPh>
    <rPh sb="70" eb="71">
      <t>リツ</t>
    </rPh>
    <rPh sb="72" eb="74">
      <t>カイゼン</t>
    </rPh>
    <rPh sb="75" eb="76">
      <t>ム</t>
    </rPh>
    <rPh sb="78" eb="80">
      <t>ヘイセイ</t>
    </rPh>
    <rPh sb="82" eb="83">
      <t>ネン</t>
    </rPh>
    <rPh sb="84" eb="85">
      <t>ツキ</t>
    </rPh>
    <rPh sb="86" eb="87">
      <t>ニチ</t>
    </rPh>
    <rPh sb="89" eb="91">
      <t>リョウキン</t>
    </rPh>
    <rPh sb="91" eb="93">
      <t>カイテイ</t>
    </rPh>
    <rPh sb="94" eb="96">
      <t>ジッシ</t>
    </rPh>
    <rPh sb="103" eb="105">
      <t>カイゼン</t>
    </rPh>
    <rPh sb="106" eb="108">
      <t>ミコ</t>
    </rPh>
    <rPh sb="112" eb="113">
      <t>ヒ</t>
    </rPh>
    <rPh sb="114" eb="115">
      <t>ツヅ</t>
    </rPh>
    <rPh sb="117" eb="119">
      <t>ケイヒ</t>
    </rPh>
    <rPh sb="120" eb="122">
      <t>セツゲン</t>
    </rPh>
    <rPh sb="123" eb="124">
      <t>ツト</t>
    </rPh>
    <rPh sb="131" eb="133">
      <t>キュウスイ</t>
    </rPh>
    <rPh sb="133" eb="135">
      <t>シュウエキ</t>
    </rPh>
    <rPh sb="136" eb="138">
      <t>ゾウカ</t>
    </rPh>
    <rPh sb="143" eb="145">
      <t>カニュウ</t>
    </rPh>
    <rPh sb="145" eb="147">
      <t>ソクシン</t>
    </rPh>
    <rPh sb="147" eb="149">
      <t>カツドウ</t>
    </rPh>
    <rPh sb="150" eb="151">
      <t>ト</t>
    </rPh>
    <rPh sb="152" eb="153">
      <t>ク</t>
    </rPh>
    <rPh sb="154" eb="156">
      <t>ヒツヨウ</t>
    </rPh>
    <rPh sb="162" eb="164">
      <t>リュウドウ</t>
    </rPh>
    <rPh sb="164" eb="166">
      <t>ヒリツ</t>
    </rPh>
    <rPh sb="172" eb="173">
      <t>オオ</t>
    </rPh>
    <rPh sb="175" eb="176">
      <t>コ</t>
    </rPh>
    <rPh sb="180" eb="182">
      <t>シハライ</t>
    </rPh>
    <rPh sb="182" eb="184">
      <t>ノウリョク</t>
    </rPh>
    <rPh sb="185" eb="187">
      <t>ジュウブン</t>
    </rPh>
    <rPh sb="193" eb="195">
      <t>キギョウ</t>
    </rPh>
    <rPh sb="195" eb="196">
      <t>サイ</t>
    </rPh>
    <rPh sb="196" eb="198">
      <t>ザンダカ</t>
    </rPh>
    <rPh sb="198" eb="199">
      <t>タイ</t>
    </rPh>
    <rPh sb="199" eb="201">
      <t>キュウスイ</t>
    </rPh>
    <rPh sb="201" eb="203">
      <t>シュウエキ</t>
    </rPh>
    <rPh sb="203" eb="205">
      <t>ヒリツ</t>
    </rPh>
    <rPh sb="206" eb="209">
      <t>ミフキュウ</t>
    </rPh>
    <rPh sb="209" eb="211">
      <t>チイキ</t>
    </rPh>
    <rPh sb="212" eb="214">
      <t>セイビ</t>
    </rPh>
    <rPh sb="215" eb="217">
      <t>ケイゾク</t>
    </rPh>
    <rPh sb="225" eb="227">
      <t>シンキ</t>
    </rPh>
    <rPh sb="227" eb="229">
      <t>キギョウ</t>
    </rPh>
    <rPh sb="229" eb="230">
      <t>サイ</t>
    </rPh>
    <rPh sb="230" eb="231">
      <t>ガク</t>
    </rPh>
    <rPh sb="232" eb="234">
      <t>ショウカン</t>
    </rPh>
    <rPh sb="234" eb="235">
      <t>ガク</t>
    </rPh>
    <rPh sb="236" eb="238">
      <t>シタマワ</t>
    </rPh>
    <rPh sb="244" eb="246">
      <t>キギョウ</t>
    </rPh>
    <rPh sb="246" eb="247">
      <t>サイ</t>
    </rPh>
    <rPh sb="247" eb="249">
      <t>ザンダカ</t>
    </rPh>
    <rPh sb="250" eb="251">
      <t>ゲン</t>
    </rPh>
    <rPh sb="251" eb="252">
      <t>ショウ</t>
    </rPh>
    <rPh sb="258" eb="260">
      <t>イゼン</t>
    </rPh>
    <rPh sb="263" eb="265">
      <t>ゼンコク</t>
    </rPh>
    <rPh sb="266" eb="268">
      <t>ルイジ</t>
    </rPh>
    <rPh sb="268" eb="270">
      <t>ダンタイ</t>
    </rPh>
    <rPh sb="271" eb="274">
      <t>ヘイキンチ</t>
    </rPh>
    <rPh sb="275" eb="277">
      <t>ウワマワ</t>
    </rPh>
    <rPh sb="317" eb="319">
      <t>キギョウ</t>
    </rPh>
    <rPh sb="319" eb="320">
      <t>サイ</t>
    </rPh>
    <rPh sb="321" eb="323">
      <t>ゾウカ</t>
    </rPh>
    <rPh sb="328" eb="330">
      <t>シンキ</t>
    </rPh>
    <rPh sb="330" eb="332">
      <t>カクチョウ</t>
    </rPh>
    <rPh sb="332" eb="334">
      <t>ジギョウ</t>
    </rPh>
    <rPh sb="335" eb="337">
      <t>シンチョウ</t>
    </rPh>
    <rPh sb="338" eb="340">
      <t>ハンダン</t>
    </rPh>
    <rPh sb="342" eb="344">
      <t>ヒツヨウ</t>
    </rPh>
    <rPh sb="348" eb="351">
      <t>シュウエキセイ</t>
    </rPh>
    <rPh sb="352" eb="353">
      <t>ヒク</t>
    </rPh>
    <rPh sb="354" eb="357">
      <t>ミセコウ</t>
    </rPh>
    <rPh sb="358" eb="360">
      <t>ケイカク</t>
    </rPh>
    <rPh sb="360" eb="362">
      <t>キュウスイ</t>
    </rPh>
    <rPh sb="362" eb="364">
      <t>クイキ</t>
    </rPh>
    <rPh sb="365" eb="367">
      <t>タイオウ</t>
    </rPh>
    <rPh sb="368" eb="370">
      <t>ケントウ</t>
    </rPh>
    <rPh sb="382" eb="384">
      <t>リョウキン</t>
    </rPh>
    <rPh sb="384" eb="386">
      <t>カイシュウ</t>
    </rPh>
    <rPh sb="386" eb="387">
      <t>リツ</t>
    </rPh>
    <rPh sb="388" eb="389">
      <t>タイ</t>
    </rPh>
    <rPh sb="389" eb="391">
      <t>ゼンネン</t>
    </rPh>
    <rPh sb="393" eb="395">
      <t>ジャッカン</t>
    </rPh>
    <rPh sb="395" eb="397">
      <t>カイゼン</t>
    </rPh>
    <rPh sb="404" eb="406">
      <t>イゼン</t>
    </rPh>
    <rPh sb="409" eb="411">
      <t>ゼンコク</t>
    </rPh>
    <rPh sb="412" eb="414">
      <t>ルイジ</t>
    </rPh>
    <rPh sb="414" eb="416">
      <t>ダンタイ</t>
    </rPh>
    <rPh sb="417" eb="420">
      <t>ヘイキンチ</t>
    </rPh>
    <rPh sb="421" eb="422">
      <t>オオ</t>
    </rPh>
    <rPh sb="424" eb="426">
      <t>シタマワ</t>
    </rPh>
    <rPh sb="470" eb="472">
      <t>ケイエイ</t>
    </rPh>
    <rPh sb="472" eb="474">
      <t>ジョウキョウ</t>
    </rPh>
    <rPh sb="475" eb="477">
      <t>カクニン</t>
    </rPh>
    <rPh sb="482" eb="484">
      <t>キュウスイ</t>
    </rPh>
    <rPh sb="484" eb="486">
      <t>ゲンカ</t>
    </rPh>
    <rPh sb="487" eb="489">
      <t>ミア</t>
    </rPh>
    <rPh sb="491" eb="493">
      <t>テキセイ</t>
    </rPh>
    <rPh sb="494" eb="496">
      <t>リョウキン</t>
    </rPh>
    <rPh sb="496" eb="498">
      <t>スイジュン</t>
    </rPh>
    <rPh sb="499" eb="501">
      <t>セッテイ</t>
    </rPh>
    <rPh sb="505" eb="507">
      <t>ケントウ</t>
    </rPh>
    <rPh sb="508" eb="509">
      <t>オコナ</t>
    </rPh>
    <rPh sb="510" eb="512">
      <t>ヒツヨウ</t>
    </rPh>
    <rPh sb="518" eb="520">
      <t>キュウスイ</t>
    </rPh>
    <rPh sb="520" eb="522">
      <t>ゲンカ</t>
    </rPh>
    <rPh sb="523" eb="526">
      <t>チュウサンカン</t>
    </rPh>
    <rPh sb="526" eb="528">
      <t>チイキ</t>
    </rPh>
    <rPh sb="528" eb="530">
      <t>トクユウ</t>
    </rPh>
    <rPh sb="531" eb="533">
      <t>チケイ</t>
    </rPh>
    <rPh sb="535" eb="537">
      <t>ハイスイ</t>
    </rPh>
    <rPh sb="575" eb="577">
      <t>ケイカク</t>
    </rPh>
    <rPh sb="578" eb="579">
      <t>モト</t>
    </rPh>
    <rPh sb="581" eb="583">
      <t>コウシン</t>
    </rPh>
    <rPh sb="583" eb="585">
      <t>ケイカク</t>
    </rPh>
    <rPh sb="586" eb="588">
      <t>サクテイ</t>
    </rPh>
    <rPh sb="590" eb="593">
      <t>ロウキュウカ</t>
    </rPh>
    <rPh sb="593" eb="595">
      <t>シセツ</t>
    </rPh>
    <rPh sb="595" eb="596">
      <t>トウ</t>
    </rPh>
    <rPh sb="597" eb="598">
      <t>チョウ</t>
    </rPh>
    <rPh sb="598" eb="601">
      <t>ジュミョウカ</t>
    </rPh>
    <rPh sb="602" eb="603">
      <t>オコナ</t>
    </rPh>
    <rPh sb="607" eb="609">
      <t>ケイヒ</t>
    </rPh>
    <rPh sb="609" eb="611">
      <t>セツゲン</t>
    </rPh>
    <rPh sb="612" eb="613">
      <t>ツト</t>
    </rPh>
    <rPh sb="615" eb="617">
      <t>ヒツヨウ</t>
    </rPh>
    <rPh sb="623" eb="625">
      <t>シセツ</t>
    </rPh>
    <rPh sb="625" eb="628">
      <t>リヨウリツ</t>
    </rPh>
    <rPh sb="648" eb="650">
      <t>シセツ</t>
    </rPh>
    <rPh sb="651" eb="654">
      <t>コウリツセイ</t>
    </rPh>
    <rPh sb="655" eb="656">
      <t>タモ</t>
    </rPh>
    <rPh sb="664" eb="666">
      <t>ユウシュウ</t>
    </rPh>
    <rPh sb="666" eb="667">
      <t>リツ</t>
    </rPh>
    <rPh sb="680" eb="681">
      <t>シタ</t>
    </rPh>
    <rPh sb="690" eb="692">
      <t>ネンネン</t>
    </rPh>
    <rPh sb="692" eb="694">
      <t>テイカ</t>
    </rPh>
    <rPh sb="704" eb="706">
      <t>シンコク</t>
    </rPh>
    <rPh sb="707" eb="709">
      <t>モンダイ</t>
    </rPh>
    <rPh sb="713" eb="714">
      <t>カンガ</t>
    </rPh>
    <rPh sb="717" eb="719">
      <t>コンゴ</t>
    </rPh>
    <rPh sb="721" eb="724">
      <t>ケイカクテキ</t>
    </rPh>
    <rPh sb="726" eb="729">
      <t>コウリツテキ</t>
    </rPh>
    <rPh sb="730" eb="732">
      <t>ロウキュウ</t>
    </rPh>
    <rPh sb="732" eb="733">
      <t>カン</t>
    </rPh>
    <rPh sb="733" eb="735">
      <t>コウシン</t>
    </rPh>
    <rPh sb="736" eb="738">
      <t>ジッシ</t>
    </rPh>
    <rPh sb="745" eb="747">
      <t>ロウスイ</t>
    </rPh>
    <rPh sb="747" eb="749">
      <t>チョウサ</t>
    </rPh>
    <rPh sb="750" eb="752">
      <t>ホウホウ</t>
    </rPh>
    <rPh sb="753" eb="755">
      <t>カイゼン</t>
    </rPh>
    <rPh sb="756" eb="758">
      <t>チョウサ</t>
    </rPh>
    <rPh sb="758" eb="760">
      <t>ハンイ</t>
    </rPh>
    <rPh sb="761" eb="763">
      <t>カクダイ</t>
    </rPh>
    <rPh sb="769" eb="770">
      <t>オオ</t>
    </rPh>
    <rPh sb="772" eb="774">
      <t>ロウスイ</t>
    </rPh>
    <rPh sb="774" eb="776">
      <t>カショ</t>
    </rPh>
    <rPh sb="777" eb="779">
      <t>ハッケン</t>
    </rPh>
    <rPh sb="781" eb="782">
      <t>スミ</t>
    </rPh>
    <rPh sb="785" eb="787">
      <t>シュウゼン</t>
    </rPh>
    <rPh sb="787" eb="789">
      <t>コウジ</t>
    </rPh>
    <rPh sb="790" eb="791">
      <t>オコナ</t>
    </rPh>
    <rPh sb="792" eb="794">
      <t>ヒツヨウ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</si>
</sst>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0.11</c:v>
                </c:pt>
                <c:pt idx="1">
                  <c:v>0.41</c:v>
                </c:pt>
                <c:pt idx="2">
                  <c:v>0.48</c:v>
                </c:pt>
                <c:pt idx="3">
                  <c:v>2</c:v>
                </c:pt>
                <c:pt idx="4">
                  <c:v>1.1200000000000001</c:v>
                </c:pt>
              </c:numCache>
            </c:numRef>
          </c:val>
        </c:ser>
        <c:dLbls>
          <c:showLegendKey val="0"/>
          <c:showVal val="0"/>
          <c:showCatName val="0"/>
          <c:showSerName val="0"/>
          <c:showPercent val="0"/>
          <c:showBubbleSize val="0"/>
        </c:dLbls>
        <c:gapWidth val="150"/>
        <c:axId val="94172672"/>
        <c:axId val="941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94172672"/>
        <c:axId val="94174592"/>
      </c:lineChart>
      <c:dateAx>
        <c:axId val="94172672"/>
        <c:scaling>
          <c:orientation val="minMax"/>
        </c:scaling>
        <c:delete val="1"/>
        <c:axPos val="b"/>
        <c:numFmt formatCode="ge" sourceLinked="1"/>
        <c:majorTickMark val="none"/>
        <c:minorTickMark val="none"/>
        <c:tickLblPos val="none"/>
        <c:crossAx val="94174592"/>
        <c:crosses val="autoZero"/>
        <c:auto val="1"/>
        <c:lblOffset val="100"/>
        <c:baseTimeUnit val="years"/>
      </c:dateAx>
      <c:valAx>
        <c:axId val="941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17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70.95</c:v>
                </c:pt>
                <c:pt idx="1">
                  <c:v>69.7</c:v>
                </c:pt>
                <c:pt idx="2">
                  <c:v>69.59</c:v>
                </c:pt>
                <c:pt idx="3">
                  <c:v>70.900000000000006</c:v>
                </c:pt>
                <c:pt idx="4">
                  <c:v>70.040000000000006</c:v>
                </c:pt>
              </c:numCache>
            </c:numRef>
          </c:val>
        </c:ser>
        <c:dLbls>
          <c:showLegendKey val="0"/>
          <c:showVal val="0"/>
          <c:showCatName val="0"/>
          <c:showSerName val="0"/>
          <c:showPercent val="0"/>
          <c:showBubbleSize val="0"/>
        </c:dLbls>
        <c:gapWidth val="150"/>
        <c:axId val="102848384"/>
        <c:axId val="102866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ser>
        <c:dLbls>
          <c:showLegendKey val="0"/>
          <c:showVal val="0"/>
          <c:showCatName val="0"/>
          <c:showSerName val="0"/>
          <c:showPercent val="0"/>
          <c:showBubbleSize val="0"/>
        </c:dLbls>
        <c:marker val="1"/>
        <c:smooth val="0"/>
        <c:axId val="102848384"/>
        <c:axId val="102866944"/>
      </c:lineChart>
      <c:dateAx>
        <c:axId val="102848384"/>
        <c:scaling>
          <c:orientation val="minMax"/>
        </c:scaling>
        <c:delete val="1"/>
        <c:axPos val="b"/>
        <c:numFmt formatCode="ge" sourceLinked="1"/>
        <c:majorTickMark val="none"/>
        <c:minorTickMark val="none"/>
        <c:tickLblPos val="none"/>
        <c:crossAx val="102866944"/>
        <c:crosses val="autoZero"/>
        <c:auto val="1"/>
        <c:lblOffset val="100"/>
        <c:baseTimeUnit val="years"/>
      </c:dateAx>
      <c:valAx>
        <c:axId val="10286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84.67</c:v>
                </c:pt>
                <c:pt idx="1">
                  <c:v>83.37</c:v>
                </c:pt>
                <c:pt idx="2">
                  <c:v>82.6</c:v>
                </c:pt>
                <c:pt idx="3">
                  <c:v>80.84</c:v>
                </c:pt>
                <c:pt idx="4">
                  <c:v>82.48</c:v>
                </c:pt>
              </c:numCache>
            </c:numRef>
          </c:val>
        </c:ser>
        <c:dLbls>
          <c:showLegendKey val="0"/>
          <c:showVal val="0"/>
          <c:showCatName val="0"/>
          <c:showSerName val="0"/>
          <c:showPercent val="0"/>
          <c:showBubbleSize val="0"/>
        </c:dLbls>
        <c:gapWidth val="150"/>
        <c:axId val="102897152"/>
        <c:axId val="10289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ser>
        <c:dLbls>
          <c:showLegendKey val="0"/>
          <c:showVal val="0"/>
          <c:showCatName val="0"/>
          <c:showSerName val="0"/>
          <c:showPercent val="0"/>
          <c:showBubbleSize val="0"/>
        </c:dLbls>
        <c:marker val="1"/>
        <c:smooth val="0"/>
        <c:axId val="102897152"/>
        <c:axId val="102899072"/>
      </c:lineChart>
      <c:dateAx>
        <c:axId val="102897152"/>
        <c:scaling>
          <c:orientation val="minMax"/>
        </c:scaling>
        <c:delete val="1"/>
        <c:axPos val="b"/>
        <c:numFmt formatCode="ge" sourceLinked="1"/>
        <c:majorTickMark val="none"/>
        <c:minorTickMark val="none"/>
        <c:tickLblPos val="none"/>
        <c:crossAx val="102899072"/>
        <c:crosses val="autoZero"/>
        <c:auto val="1"/>
        <c:lblOffset val="100"/>
        <c:baseTimeUnit val="years"/>
      </c:dateAx>
      <c:valAx>
        <c:axId val="10289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89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101.86</c:v>
                </c:pt>
                <c:pt idx="1">
                  <c:v>100.66</c:v>
                </c:pt>
                <c:pt idx="2">
                  <c:v>101.03</c:v>
                </c:pt>
                <c:pt idx="3">
                  <c:v>104.74</c:v>
                </c:pt>
                <c:pt idx="4">
                  <c:v>101.64</c:v>
                </c:pt>
              </c:numCache>
            </c:numRef>
          </c:val>
        </c:ser>
        <c:dLbls>
          <c:showLegendKey val="0"/>
          <c:showVal val="0"/>
          <c:showCatName val="0"/>
          <c:showSerName val="0"/>
          <c:showPercent val="0"/>
          <c:showBubbleSize val="0"/>
        </c:dLbls>
        <c:gapWidth val="150"/>
        <c:axId val="94217344"/>
        <c:axId val="942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ser>
        <c:dLbls>
          <c:showLegendKey val="0"/>
          <c:showVal val="0"/>
          <c:showCatName val="0"/>
          <c:showSerName val="0"/>
          <c:showPercent val="0"/>
          <c:showBubbleSize val="0"/>
        </c:dLbls>
        <c:marker val="1"/>
        <c:smooth val="0"/>
        <c:axId val="94217344"/>
        <c:axId val="94219264"/>
      </c:lineChart>
      <c:dateAx>
        <c:axId val="94217344"/>
        <c:scaling>
          <c:orientation val="minMax"/>
        </c:scaling>
        <c:delete val="1"/>
        <c:axPos val="b"/>
        <c:numFmt formatCode="ge" sourceLinked="1"/>
        <c:majorTickMark val="none"/>
        <c:minorTickMark val="none"/>
        <c:tickLblPos val="none"/>
        <c:crossAx val="94219264"/>
        <c:crosses val="autoZero"/>
        <c:auto val="1"/>
        <c:lblOffset val="100"/>
        <c:baseTimeUnit val="years"/>
      </c:dateAx>
      <c:valAx>
        <c:axId val="94219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21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27.36</c:v>
                </c:pt>
                <c:pt idx="1">
                  <c:v>28.07</c:v>
                </c:pt>
                <c:pt idx="2">
                  <c:v>41.67</c:v>
                </c:pt>
                <c:pt idx="3">
                  <c:v>42.59</c:v>
                </c:pt>
                <c:pt idx="4">
                  <c:v>44.17</c:v>
                </c:pt>
              </c:numCache>
            </c:numRef>
          </c:val>
        </c:ser>
        <c:dLbls>
          <c:showLegendKey val="0"/>
          <c:showVal val="0"/>
          <c:showCatName val="0"/>
          <c:showSerName val="0"/>
          <c:showPercent val="0"/>
          <c:showBubbleSize val="0"/>
        </c:dLbls>
        <c:gapWidth val="150"/>
        <c:axId val="96486144"/>
        <c:axId val="9648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ser>
        <c:dLbls>
          <c:showLegendKey val="0"/>
          <c:showVal val="0"/>
          <c:showCatName val="0"/>
          <c:showSerName val="0"/>
          <c:showPercent val="0"/>
          <c:showBubbleSize val="0"/>
        </c:dLbls>
        <c:marker val="1"/>
        <c:smooth val="0"/>
        <c:axId val="96486144"/>
        <c:axId val="96488064"/>
      </c:lineChart>
      <c:dateAx>
        <c:axId val="96486144"/>
        <c:scaling>
          <c:orientation val="minMax"/>
        </c:scaling>
        <c:delete val="1"/>
        <c:axPos val="b"/>
        <c:numFmt formatCode="ge" sourceLinked="1"/>
        <c:majorTickMark val="none"/>
        <c:minorTickMark val="none"/>
        <c:tickLblPos val="none"/>
        <c:crossAx val="96488064"/>
        <c:crosses val="autoZero"/>
        <c:auto val="1"/>
        <c:lblOffset val="100"/>
        <c:baseTimeUnit val="years"/>
      </c:dateAx>
      <c:valAx>
        <c:axId val="9648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10.57</c:v>
                </c:pt>
                <c:pt idx="1">
                  <c:v>11.08</c:v>
                </c:pt>
                <c:pt idx="2">
                  <c:v>10.78</c:v>
                </c:pt>
                <c:pt idx="3">
                  <c:v>10.83</c:v>
                </c:pt>
                <c:pt idx="4">
                  <c:v>11.16</c:v>
                </c:pt>
              </c:numCache>
            </c:numRef>
          </c:val>
        </c:ser>
        <c:dLbls>
          <c:showLegendKey val="0"/>
          <c:showVal val="0"/>
          <c:showCatName val="0"/>
          <c:showSerName val="0"/>
          <c:showPercent val="0"/>
          <c:showBubbleSize val="0"/>
        </c:dLbls>
        <c:gapWidth val="150"/>
        <c:axId val="96526720"/>
        <c:axId val="96528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ser>
        <c:dLbls>
          <c:showLegendKey val="0"/>
          <c:showVal val="0"/>
          <c:showCatName val="0"/>
          <c:showSerName val="0"/>
          <c:showPercent val="0"/>
          <c:showBubbleSize val="0"/>
        </c:dLbls>
        <c:marker val="1"/>
        <c:smooth val="0"/>
        <c:axId val="96526720"/>
        <c:axId val="96528640"/>
      </c:lineChart>
      <c:dateAx>
        <c:axId val="96526720"/>
        <c:scaling>
          <c:orientation val="minMax"/>
        </c:scaling>
        <c:delete val="1"/>
        <c:axPos val="b"/>
        <c:numFmt formatCode="ge" sourceLinked="1"/>
        <c:majorTickMark val="none"/>
        <c:minorTickMark val="none"/>
        <c:tickLblPos val="none"/>
        <c:crossAx val="96528640"/>
        <c:crosses val="autoZero"/>
        <c:auto val="1"/>
        <c:lblOffset val="100"/>
        <c:baseTimeUnit val="years"/>
      </c:dateAx>
      <c:valAx>
        <c:axId val="96528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2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1560704"/>
        <c:axId val="10156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ser>
        <c:dLbls>
          <c:showLegendKey val="0"/>
          <c:showVal val="0"/>
          <c:showCatName val="0"/>
          <c:showSerName val="0"/>
          <c:showPercent val="0"/>
          <c:showBubbleSize val="0"/>
        </c:dLbls>
        <c:marker val="1"/>
        <c:smooth val="0"/>
        <c:axId val="101560704"/>
        <c:axId val="101562624"/>
      </c:lineChart>
      <c:dateAx>
        <c:axId val="101560704"/>
        <c:scaling>
          <c:orientation val="minMax"/>
        </c:scaling>
        <c:delete val="1"/>
        <c:axPos val="b"/>
        <c:numFmt formatCode="ge" sourceLinked="1"/>
        <c:majorTickMark val="none"/>
        <c:minorTickMark val="none"/>
        <c:tickLblPos val="none"/>
        <c:crossAx val="101562624"/>
        <c:crosses val="autoZero"/>
        <c:auto val="1"/>
        <c:lblOffset val="100"/>
        <c:baseTimeUnit val="years"/>
      </c:dateAx>
      <c:valAx>
        <c:axId val="101562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56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669.72</c:v>
                </c:pt>
                <c:pt idx="1">
                  <c:v>1022.25</c:v>
                </c:pt>
                <c:pt idx="2">
                  <c:v>234.57</c:v>
                </c:pt>
                <c:pt idx="3">
                  <c:v>223.16</c:v>
                </c:pt>
                <c:pt idx="4">
                  <c:v>210.93</c:v>
                </c:pt>
              </c:numCache>
            </c:numRef>
          </c:val>
        </c:ser>
        <c:dLbls>
          <c:showLegendKey val="0"/>
          <c:showVal val="0"/>
          <c:showCatName val="0"/>
          <c:showSerName val="0"/>
          <c:showPercent val="0"/>
          <c:showBubbleSize val="0"/>
        </c:dLbls>
        <c:gapWidth val="150"/>
        <c:axId val="101607296"/>
        <c:axId val="10161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ser>
        <c:dLbls>
          <c:showLegendKey val="0"/>
          <c:showVal val="0"/>
          <c:showCatName val="0"/>
          <c:showSerName val="0"/>
          <c:showPercent val="0"/>
          <c:showBubbleSize val="0"/>
        </c:dLbls>
        <c:marker val="1"/>
        <c:smooth val="0"/>
        <c:axId val="101607296"/>
        <c:axId val="101613568"/>
      </c:lineChart>
      <c:dateAx>
        <c:axId val="101607296"/>
        <c:scaling>
          <c:orientation val="minMax"/>
        </c:scaling>
        <c:delete val="1"/>
        <c:axPos val="b"/>
        <c:numFmt formatCode="ge" sourceLinked="1"/>
        <c:majorTickMark val="none"/>
        <c:minorTickMark val="none"/>
        <c:tickLblPos val="none"/>
        <c:crossAx val="101613568"/>
        <c:crosses val="autoZero"/>
        <c:auto val="1"/>
        <c:lblOffset val="100"/>
        <c:baseTimeUnit val="years"/>
      </c:dateAx>
      <c:valAx>
        <c:axId val="101613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60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979.27</c:v>
                </c:pt>
                <c:pt idx="1">
                  <c:v>988.81</c:v>
                </c:pt>
                <c:pt idx="2">
                  <c:v>989.69</c:v>
                </c:pt>
                <c:pt idx="3">
                  <c:v>976.66</c:v>
                </c:pt>
                <c:pt idx="4">
                  <c:v>934.02</c:v>
                </c:pt>
              </c:numCache>
            </c:numRef>
          </c:val>
        </c:ser>
        <c:dLbls>
          <c:showLegendKey val="0"/>
          <c:showVal val="0"/>
          <c:showCatName val="0"/>
          <c:showSerName val="0"/>
          <c:showPercent val="0"/>
          <c:showBubbleSize val="0"/>
        </c:dLbls>
        <c:gapWidth val="150"/>
        <c:axId val="101639680"/>
        <c:axId val="10164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ser>
        <c:dLbls>
          <c:showLegendKey val="0"/>
          <c:showVal val="0"/>
          <c:showCatName val="0"/>
          <c:showSerName val="0"/>
          <c:showPercent val="0"/>
          <c:showBubbleSize val="0"/>
        </c:dLbls>
        <c:marker val="1"/>
        <c:smooth val="0"/>
        <c:axId val="101639680"/>
        <c:axId val="101641600"/>
      </c:lineChart>
      <c:dateAx>
        <c:axId val="101639680"/>
        <c:scaling>
          <c:orientation val="minMax"/>
        </c:scaling>
        <c:delete val="1"/>
        <c:axPos val="b"/>
        <c:numFmt formatCode="ge" sourceLinked="1"/>
        <c:majorTickMark val="none"/>
        <c:minorTickMark val="none"/>
        <c:tickLblPos val="none"/>
        <c:crossAx val="101641600"/>
        <c:crosses val="autoZero"/>
        <c:auto val="1"/>
        <c:lblOffset val="100"/>
        <c:baseTimeUnit val="years"/>
      </c:dateAx>
      <c:valAx>
        <c:axId val="101641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63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76.569999999999993</c:v>
                </c:pt>
                <c:pt idx="1">
                  <c:v>76.680000000000007</c:v>
                </c:pt>
                <c:pt idx="2">
                  <c:v>75.37</c:v>
                </c:pt>
                <c:pt idx="3">
                  <c:v>77.489999999999995</c:v>
                </c:pt>
                <c:pt idx="4">
                  <c:v>77.61</c:v>
                </c:pt>
              </c:numCache>
            </c:numRef>
          </c:val>
        </c:ser>
        <c:dLbls>
          <c:showLegendKey val="0"/>
          <c:showVal val="0"/>
          <c:showCatName val="0"/>
          <c:showSerName val="0"/>
          <c:showPercent val="0"/>
          <c:showBubbleSize val="0"/>
        </c:dLbls>
        <c:gapWidth val="150"/>
        <c:axId val="101684352"/>
        <c:axId val="10168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ser>
        <c:dLbls>
          <c:showLegendKey val="0"/>
          <c:showVal val="0"/>
          <c:showCatName val="0"/>
          <c:showSerName val="0"/>
          <c:showPercent val="0"/>
          <c:showBubbleSize val="0"/>
        </c:dLbls>
        <c:marker val="1"/>
        <c:smooth val="0"/>
        <c:axId val="101684352"/>
        <c:axId val="101686272"/>
      </c:lineChart>
      <c:dateAx>
        <c:axId val="101684352"/>
        <c:scaling>
          <c:orientation val="minMax"/>
        </c:scaling>
        <c:delete val="1"/>
        <c:axPos val="b"/>
        <c:numFmt formatCode="ge" sourceLinked="1"/>
        <c:majorTickMark val="none"/>
        <c:minorTickMark val="none"/>
        <c:tickLblPos val="none"/>
        <c:crossAx val="101686272"/>
        <c:crosses val="autoZero"/>
        <c:auto val="1"/>
        <c:lblOffset val="100"/>
        <c:baseTimeUnit val="years"/>
      </c:dateAx>
      <c:valAx>
        <c:axId val="10168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228.05</c:v>
                </c:pt>
                <c:pt idx="1">
                  <c:v>226.7</c:v>
                </c:pt>
                <c:pt idx="2">
                  <c:v>230.69</c:v>
                </c:pt>
                <c:pt idx="3">
                  <c:v>224.36</c:v>
                </c:pt>
                <c:pt idx="4">
                  <c:v>224.4</c:v>
                </c:pt>
              </c:numCache>
            </c:numRef>
          </c:val>
        </c:ser>
        <c:dLbls>
          <c:showLegendKey val="0"/>
          <c:showVal val="0"/>
          <c:showCatName val="0"/>
          <c:showSerName val="0"/>
          <c:showPercent val="0"/>
          <c:showBubbleSize val="0"/>
        </c:dLbls>
        <c:gapWidth val="150"/>
        <c:axId val="101697792"/>
        <c:axId val="10170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ser>
        <c:dLbls>
          <c:showLegendKey val="0"/>
          <c:showVal val="0"/>
          <c:showCatName val="0"/>
          <c:showSerName val="0"/>
          <c:showPercent val="0"/>
          <c:showBubbleSize val="0"/>
        </c:dLbls>
        <c:marker val="1"/>
        <c:smooth val="0"/>
        <c:axId val="101697792"/>
        <c:axId val="101708160"/>
      </c:lineChart>
      <c:dateAx>
        <c:axId val="101697792"/>
        <c:scaling>
          <c:orientation val="minMax"/>
        </c:scaling>
        <c:delete val="1"/>
        <c:axPos val="b"/>
        <c:numFmt formatCode="ge" sourceLinked="1"/>
        <c:majorTickMark val="none"/>
        <c:minorTickMark val="none"/>
        <c:tickLblPos val="none"/>
        <c:crossAx val="101708160"/>
        <c:crosses val="autoZero"/>
        <c:auto val="1"/>
        <c:lblOffset val="100"/>
        <c:baseTimeUnit val="years"/>
      </c:dateAx>
      <c:valAx>
        <c:axId val="10170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69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Normal="100" workbookViewId="0">
      <selection activeCell="CE27" sqref="CE27"/>
    </sheetView>
  </sheetViews>
  <sheetFormatPr defaultColWidth="2.625" defaultRowHeight="13.5"/>
  <cols>
    <col min="1" max="1" width="2.625" style="3" customWidth="1"/>
    <col min="2" max="62" width="3.75" style="3" customWidth="1"/>
    <col min="63" max="63" width="2.625" style="3"/>
    <col min="64" max="77" width="3.125" style="3" customWidth="1"/>
    <col min="78" max="78" width="9.37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8" t="s">
        <v>0</v>
      </c>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c r="BV2" s="88"/>
      <c r="BW2" s="88"/>
      <c r="BX2" s="88"/>
      <c r="BY2" s="88"/>
      <c r="BZ2" s="88"/>
    </row>
    <row r="3" spans="1:78" ht="9.75" customHeight="1">
      <c r="A3" s="2"/>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row>
    <row r="4" spans="1:78" ht="9.75" customHeight="1">
      <c r="A4" s="2"/>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9" t="str">
        <f>データ!H6</f>
        <v>広島県　三次市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5"/>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4"/>
      <c r="BK7" s="4"/>
      <c r="BL7" s="6" t="s">
        <v>9</v>
      </c>
      <c r="BM7" s="7"/>
      <c r="BN7" s="7"/>
      <c r="BO7" s="7"/>
      <c r="BP7" s="7"/>
      <c r="BQ7" s="7"/>
      <c r="BR7" s="7"/>
      <c r="BS7" s="7"/>
      <c r="BT7" s="7"/>
      <c r="BU7" s="7"/>
      <c r="BV7" s="7"/>
      <c r="BW7" s="7"/>
      <c r="BX7" s="7"/>
      <c r="BY7" s="8"/>
    </row>
    <row r="8" spans="1:78" ht="18.75" customHeight="1">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7" t="s">
        <v>116</v>
      </c>
      <c r="AE8" s="87"/>
      <c r="AF8" s="87"/>
      <c r="AG8" s="87"/>
      <c r="AH8" s="87"/>
      <c r="AI8" s="87"/>
      <c r="AJ8" s="87"/>
      <c r="AK8" s="5"/>
      <c r="AL8" s="74">
        <f>データ!$R$6</f>
        <v>53995</v>
      </c>
      <c r="AM8" s="74"/>
      <c r="AN8" s="74"/>
      <c r="AO8" s="74"/>
      <c r="AP8" s="74"/>
      <c r="AQ8" s="74"/>
      <c r="AR8" s="74"/>
      <c r="AS8" s="74"/>
      <c r="AT8" s="70">
        <f>データ!$S$6</f>
        <v>778.14</v>
      </c>
      <c r="AU8" s="71"/>
      <c r="AV8" s="71"/>
      <c r="AW8" s="71"/>
      <c r="AX8" s="71"/>
      <c r="AY8" s="71"/>
      <c r="AZ8" s="71"/>
      <c r="BA8" s="71"/>
      <c r="BB8" s="73">
        <f>データ!$T$6</f>
        <v>69.39</v>
      </c>
      <c r="BC8" s="73"/>
      <c r="BD8" s="73"/>
      <c r="BE8" s="73"/>
      <c r="BF8" s="73"/>
      <c r="BG8" s="73"/>
      <c r="BH8" s="73"/>
      <c r="BI8" s="73"/>
      <c r="BJ8" s="4"/>
      <c r="BK8" s="4"/>
      <c r="BL8" s="77" t="s">
        <v>10</v>
      </c>
      <c r="BM8" s="78"/>
      <c r="BN8" s="9" t="s">
        <v>11</v>
      </c>
      <c r="BO8" s="10"/>
      <c r="BP8" s="10"/>
      <c r="BQ8" s="10"/>
      <c r="BR8" s="10"/>
      <c r="BS8" s="10"/>
      <c r="BT8" s="10"/>
      <c r="BU8" s="10"/>
      <c r="BV8" s="10"/>
      <c r="BW8" s="10"/>
      <c r="BX8" s="10"/>
      <c r="BY8" s="11"/>
    </row>
    <row r="9" spans="1:78" ht="18.75" customHeight="1">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5"/>
      <c r="AI9" s="5"/>
      <c r="AJ9" s="5"/>
      <c r="AK9" s="5"/>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4"/>
      <c r="BK9" s="4"/>
      <c r="BL9" s="68" t="s">
        <v>19</v>
      </c>
      <c r="BM9" s="69"/>
      <c r="BN9" s="12" t="s">
        <v>20</v>
      </c>
      <c r="BO9" s="13"/>
      <c r="BP9" s="13"/>
      <c r="BQ9" s="13"/>
      <c r="BR9" s="13"/>
      <c r="BS9" s="13"/>
      <c r="BT9" s="13"/>
      <c r="BU9" s="13"/>
      <c r="BV9" s="13"/>
      <c r="BW9" s="13"/>
      <c r="BX9" s="13"/>
      <c r="BY9" s="14"/>
    </row>
    <row r="10" spans="1:78" ht="18.75" customHeight="1">
      <c r="A10" s="2"/>
      <c r="B10" s="70" t="str">
        <f>データ!$N$6</f>
        <v>-</v>
      </c>
      <c r="C10" s="71"/>
      <c r="D10" s="71"/>
      <c r="E10" s="71"/>
      <c r="F10" s="71"/>
      <c r="G10" s="71"/>
      <c r="H10" s="71"/>
      <c r="I10" s="70">
        <f>データ!$O$6</f>
        <v>61.48</v>
      </c>
      <c r="J10" s="71"/>
      <c r="K10" s="71"/>
      <c r="L10" s="71"/>
      <c r="M10" s="71"/>
      <c r="N10" s="71"/>
      <c r="O10" s="72"/>
      <c r="P10" s="73">
        <f>データ!$P$6</f>
        <v>67.290000000000006</v>
      </c>
      <c r="Q10" s="73"/>
      <c r="R10" s="73"/>
      <c r="S10" s="73"/>
      <c r="T10" s="73"/>
      <c r="U10" s="73"/>
      <c r="V10" s="73"/>
      <c r="W10" s="74">
        <f>データ!$Q$6</f>
        <v>3012</v>
      </c>
      <c r="X10" s="74"/>
      <c r="Y10" s="74"/>
      <c r="Z10" s="74"/>
      <c r="AA10" s="74"/>
      <c r="AB10" s="74"/>
      <c r="AC10" s="74"/>
      <c r="AD10" s="2"/>
      <c r="AE10" s="2"/>
      <c r="AF10" s="2"/>
      <c r="AG10" s="2"/>
      <c r="AH10" s="5"/>
      <c r="AI10" s="5"/>
      <c r="AJ10" s="5"/>
      <c r="AK10" s="5"/>
      <c r="AL10" s="74">
        <f>データ!$U$6</f>
        <v>36042</v>
      </c>
      <c r="AM10" s="74"/>
      <c r="AN10" s="74"/>
      <c r="AO10" s="74"/>
      <c r="AP10" s="74"/>
      <c r="AQ10" s="74"/>
      <c r="AR10" s="74"/>
      <c r="AS10" s="74"/>
      <c r="AT10" s="70">
        <f>データ!$V$6</f>
        <v>65.8</v>
      </c>
      <c r="AU10" s="71"/>
      <c r="AV10" s="71"/>
      <c r="AW10" s="71"/>
      <c r="AX10" s="71"/>
      <c r="AY10" s="71"/>
      <c r="AZ10" s="71"/>
      <c r="BA10" s="71"/>
      <c r="BB10" s="73">
        <f>データ!$W$6</f>
        <v>547.75</v>
      </c>
      <c r="BC10" s="73"/>
      <c r="BD10" s="73"/>
      <c r="BE10" s="73"/>
      <c r="BF10" s="73"/>
      <c r="BG10" s="73"/>
      <c r="BH10" s="73"/>
      <c r="BI10" s="73"/>
      <c r="BJ10" s="2"/>
      <c r="BK10" s="2"/>
      <c r="BL10" s="75" t="s">
        <v>21</v>
      </c>
      <c r="BM10" s="7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119</v>
      </c>
      <c r="BM16" s="66"/>
      <c r="BN16" s="66"/>
      <c r="BO16" s="66"/>
      <c r="BP16" s="66"/>
      <c r="BQ16" s="66"/>
      <c r="BR16" s="66"/>
      <c r="BS16" s="66"/>
      <c r="BT16" s="66"/>
      <c r="BU16" s="66"/>
      <c r="BV16" s="66"/>
      <c r="BW16" s="66"/>
      <c r="BX16" s="66"/>
      <c r="BY16" s="66"/>
      <c r="BZ16" s="67"/>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65"/>
      <c r="BM17" s="66"/>
      <c r="BN17" s="66"/>
      <c r="BO17" s="66"/>
      <c r="BP17" s="66"/>
      <c r="BQ17" s="66"/>
      <c r="BR17" s="66"/>
      <c r="BS17" s="66"/>
      <c r="BT17" s="66"/>
      <c r="BU17" s="66"/>
      <c r="BV17" s="66"/>
      <c r="BW17" s="66"/>
      <c r="BX17" s="66"/>
      <c r="BY17" s="66"/>
      <c r="BZ17" s="67"/>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65"/>
      <c r="BM18" s="66"/>
      <c r="BN18" s="66"/>
      <c r="BO18" s="66"/>
      <c r="BP18" s="66"/>
      <c r="BQ18" s="66"/>
      <c r="BR18" s="66"/>
      <c r="BS18" s="66"/>
      <c r="BT18" s="66"/>
      <c r="BU18" s="66"/>
      <c r="BV18" s="66"/>
      <c r="BW18" s="66"/>
      <c r="BX18" s="66"/>
      <c r="BY18" s="66"/>
      <c r="BZ18" s="67"/>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65"/>
      <c r="BM19" s="66"/>
      <c r="BN19" s="66"/>
      <c r="BO19" s="66"/>
      <c r="BP19" s="66"/>
      <c r="BQ19" s="66"/>
      <c r="BR19" s="66"/>
      <c r="BS19" s="66"/>
      <c r="BT19" s="66"/>
      <c r="BU19" s="66"/>
      <c r="BV19" s="66"/>
      <c r="BW19" s="66"/>
      <c r="BX19" s="66"/>
      <c r="BY19" s="66"/>
      <c r="BZ19" s="67"/>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65"/>
      <c r="BM20" s="66"/>
      <c r="BN20" s="66"/>
      <c r="BO20" s="66"/>
      <c r="BP20" s="66"/>
      <c r="BQ20" s="66"/>
      <c r="BR20" s="66"/>
      <c r="BS20" s="66"/>
      <c r="BT20" s="66"/>
      <c r="BU20" s="66"/>
      <c r="BV20" s="66"/>
      <c r="BW20" s="66"/>
      <c r="BX20" s="66"/>
      <c r="BY20" s="66"/>
      <c r="BZ20" s="67"/>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65"/>
      <c r="BM21" s="66"/>
      <c r="BN21" s="66"/>
      <c r="BO21" s="66"/>
      <c r="BP21" s="66"/>
      <c r="BQ21" s="66"/>
      <c r="BR21" s="66"/>
      <c r="BS21" s="66"/>
      <c r="BT21" s="66"/>
      <c r="BU21" s="66"/>
      <c r="BV21" s="66"/>
      <c r="BW21" s="66"/>
      <c r="BX21" s="66"/>
      <c r="BY21" s="66"/>
      <c r="BZ21" s="67"/>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65"/>
      <c r="BM22" s="66"/>
      <c r="BN22" s="66"/>
      <c r="BO22" s="66"/>
      <c r="BP22" s="66"/>
      <c r="BQ22" s="66"/>
      <c r="BR22" s="66"/>
      <c r="BS22" s="66"/>
      <c r="BT22" s="66"/>
      <c r="BU22" s="66"/>
      <c r="BV22" s="66"/>
      <c r="BW22" s="66"/>
      <c r="BX22" s="66"/>
      <c r="BY22" s="66"/>
      <c r="BZ22" s="67"/>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65"/>
      <c r="BM23" s="66"/>
      <c r="BN23" s="66"/>
      <c r="BO23" s="66"/>
      <c r="BP23" s="66"/>
      <c r="BQ23" s="66"/>
      <c r="BR23" s="66"/>
      <c r="BS23" s="66"/>
      <c r="BT23" s="66"/>
      <c r="BU23" s="66"/>
      <c r="BV23" s="66"/>
      <c r="BW23" s="66"/>
      <c r="BX23" s="66"/>
      <c r="BY23" s="66"/>
      <c r="BZ23" s="67"/>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65"/>
      <c r="BM24" s="66"/>
      <c r="BN24" s="66"/>
      <c r="BO24" s="66"/>
      <c r="BP24" s="66"/>
      <c r="BQ24" s="66"/>
      <c r="BR24" s="66"/>
      <c r="BS24" s="66"/>
      <c r="BT24" s="66"/>
      <c r="BU24" s="66"/>
      <c r="BV24" s="66"/>
      <c r="BW24" s="66"/>
      <c r="BX24" s="66"/>
      <c r="BY24" s="66"/>
      <c r="BZ24" s="67"/>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65"/>
      <c r="BM25" s="66"/>
      <c r="BN25" s="66"/>
      <c r="BO25" s="66"/>
      <c r="BP25" s="66"/>
      <c r="BQ25" s="66"/>
      <c r="BR25" s="66"/>
      <c r="BS25" s="66"/>
      <c r="BT25" s="66"/>
      <c r="BU25" s="66"/>
      <c r="BV25" s="66"/>
      <c r="BW25" s="66"/>
      <c r="BX25" s="66"/>
      <c r="BY25" s="66"/>
      <c r="BZ25" s="67"/>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65"/>
      <c r="BM26" s="66"/>
      <c r="BN26" s="66"/>
      <c r="BO26" s="66"/>
      <c r="BP26" s="66"/>
      <c r="BQ26" s="66"/>
      <c r="BR26" s="66"/>
      <c r="BS26" s="66"/>
      <c r="BT26" s="66"/>
      <c r="BU26" s="66"/>
      <c r="BV26" s="66"/>
      <c r="BW26" s="66"/>
      <c r="BX26" s="66"/>
      <c r="BY26" s="66"/>
      <c r="BZ26" s="67"/>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65"/>
      <c r="BM27" s="66"/>
      <c r="BN27" s="66"/>
      <c r="BO27" s="66"/>
      <c r="BP27" s="66"/>
      <c r="BQ27" s="66"/>
      <c r="BR27" s="66"/>
      <c r="BS27" s="66"/>
      <c r="BT27" s="66"/>
      <c r="BU27" s="66"/>
      <c r="BV27" s="66"/>
      <c r="BW27" s="66"/>
      <c r="BX27" s="66"/>
      <c r="BY27" s="66"/>
      <c r="BZ27" s="67"/>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65"/>
      <c r="BM28" s="66"/>
      <c r="BN28" s="66"/>
      <c r="BO28" s="66"/>
      <c r="BP28" s="66"/>
      <c r="BQ28" s="66"/>
      <c r="BR28" s="66"/>
      <c r="BS28" s="66"/>
      <c r="BT28" s="66"/>
      <c r="BU28" s="66"/>
      <c r="BV28" s="66"/>
      <c r="BW28" s="66"/>
      <c r="BX28" s="66"/>
      <c r="BY28" s="66"/>
      <c r="BZ28" s="67"/>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65"/>
      <c r="BM29" s="66"/>
      <c r="BN29" s="66"/>
      <c r="BO29" s="66"/>
      <c r="BP29" s="66"/>
      <c r="BQ29" s="66"/>
      <c r="BR29" s="66"/>
      <c r="BS29" s="66"/>
      <c r="BT29" s="66"/>
      <c r="BU29" s="66"/>
      <c r="BV29" s="66"/>
      <c r="BW29" s="66"/>
      <c r="BX29" s="66"/>
      <c r="BY29" s="66"/>
      <c r="BZ29" s="67"/>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65"/>
      <c r="BM30" s="66"/>
      <c r="BN30" s="66"/>
      <c r="BO30" s="66"/>
      <c r="BP30" s="66"/>
      <c r="BQ30" s="66"/>
      <c r="BR30" s="66"/>
      <c r="BS30" s="66"/>
      <c r="BT30" s="66"/>
      <c r="BU30" s="66"/>
      <c r="BV30" s="66"/>
      <c r="BW30" s="66"/>
      <c r="BX30" s="66"/>
      <c r="BY30" s="66"/>
      <c r="BZ30" s="67"/>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65"/>
      <c r="BM31" s="66"/>
      <c r="BN31" s="66"/>
      <c r="BO31" s="66"/>
      <c r="BP31" s="66"/>
      <c r="BQ31" s="66"/>
      <c r="BR31" s="66"/>
      <c r="BS31" s="66"/>
      <c r="BT31" s="66"/>
      <c r="BU31" s="66"/>
      <c r="BV31" s="66"/>
      <c r="BW31" s="66"/>
      <c r="BX31" s="66"/>
      <c r="BY31" s="66"/>
      <c r="BZ31" s="67"/>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65"/>
      <c r="BM32" s="66"/>
      <c r="BN32" s="66"/>
      <c r="BO32" s="66"/>
      <c r="BP32" s="66"/>
      <c r="BQ32" s="66"/>
      <c r="BR32" s="66"/>
      <c r="BS32" s="66"/>
      <c r="BT32" s="66"/>
      <c r="BU32" s="66"/>
      <c r="BV32" s="66"/>
      <c r="BW32" s="66"/>
      <c r="BX32" s="66"/>
      <c r="BY32" s="66"/>
      <c r="BZ32" s="67"/>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65"/>
      <c r="BM33" s="66"/>
      <c r="BN33" s="66"/>
      <c r="BO33" s="66"/>
      <c r="BP33" s="66"/>
      <c r="BQ33" s="66"/>
      <c r="BR33" s="66"/>
      <c r="BS33" s="66"/>
      <c r="BT33" s="66"/>
      <c r="BU33" s="66"/>
      <c r="BV33" s="66"/>
      <c r="BW33" s="66"/>
      <c r="BX33" s="66"/>
      <c r="BY33" s="66"/>
      <c r="BZ33" s="67"/>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65"/>
      <c r="BM34" s="66"/>
      <c r="BN34" s="66"/>
      <c r="BO34" s="66"/>
      <c r="BP34" s="66"/>
      <c r="BQ34" s="66"/>
      <c r="BR34" s="66"/>
      <c r="BS34" s="66"/>
      <c r="BT34" s="66"/>
      <c r="BU34" s="66"/>
      <c r="BV34" s="66"/>
      <c r="BW34" s="66"/>
      <c r="BX34" s="66"/>
      <c r="BY34" s="66"/>
      <c r="BZ34" s="67"/>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65"/>
      <c r="BM35" s="66"/>
      <c r="BN35" s="66"/>
      <c r="BO35" s="66"/>
      <c r="BP35" s="66"/>
      <c r="BQ35" s="66"/>
      <c r="BR35" s="66"/>
      <c r="BS35" s="66"/>
      <c r="BT35" s="66"/>
      <c r="BU35" s="66"/>
      <c r="BV35" s="66"/>
      <c r="BW35" s="66"/>
      <c r="BX35" s="66"/>
      <c r="BY35" s="66"/>
      <c r="BZ35" s="67"/>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65"/>
      <c r="BM36" s="66"/>
      <c r="BN36" s="66"/>
      <c r="BO36" s="66"/>
      <c r="BP36" s="66"/>
      <c r="BQ36" s="66"/>
      <c r="BR36" s="66"/>
      <c r="BS36" s="66"/>
      <c r="BT36" s="66"/>
      <c r="BU36" s="66"/>
      <c r="BV36" s="66"/>
      <c r="BW36" s="66"/>
      <c r="BX36" s="66"/>
      <c r="BY36" s="66"/>
      <c r="BZ36" s="67"/>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65"/>
      <c r="BM37" s="66"/>
      <c r="BN37" s="66"/>
      <c r="BO37" s="66"/>
      <c r="BP37" s="66"/>
      <c r="BQ37" s="66"/>
      <c r="BR37" s="66"/>
      <c r="BS37" s="66"/>
      <c r="BT37" s="66"/>
      <c r="BU37" s="66"/>
      <c r="BV37" s="66"/>
      <c r="BW37" s="66"/>
      <c r="BX37" s="66"/>
      <c r="BY37" s="66"/>
      <c r="BZ37" s="67"/>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65"/>
      <c r="BM38" s="66"/>
      <c r="BN38" s="66"/>
      <c r="BO38" s="66"/>
      <c r="BP38" s="66"/>
      <c r="BQ38" s="66"/>
      <c r="BR38" s="66"/>
      <c r="BS38" s="66"/>
      <c r="BT38" s="66"/>
      <c r="BU38" s="66"/>
      <c r="BV38" s="66"/>
      <c r="BW38" s="66"/>
      <c r="BX38" s="66"/>
      <c r="BY38" s="66"/>
      <c r="BZ38" s="67"/>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65"/>
      <c r="BM39" s="66"/>
      <c r="BN39" s="66"/>
      <c r="BO39" s="66"/>
      <c r="BP39" s="66"/>
      <c r="BQ39" s="66"/>
      <c r="BR39" s="66"/>
      <c r="BS39" s="66"/>
      <c r="BT39" s="66"/>
      <c r="BU39" s="66"/>
      <c r="BV39" s="66"/>
      <c r="BW39" s="66"/>
      <c r="BX39" s="66"/>
      <c r="BY39" s="66"/>
      <c r="BZ39" s="67"/>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65"/>
      <c r="BM40" s="66"/>
      <c r="BN40" s="66"/>
      <c r="BO40" s="66"/>
      <c r="BP40" s="66"/>
      <c r="BQ40" s="66"/>
      <c r="BR40" s="66"/>
      <c r="BS40" s="66"/>
      <c r="BT40" s="66"/>
      <c r="BU40" s="66"/>
      <c r="BV40" s="66"/>
      <c r="BW40" s="66"/>
      <c r="BX40" s="66"/>
      <c r="BY40" s="66"/>
      <c r="BZ40" s="67"/>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65"/>
      <c r="BM41" s="66"/>
      <c r="BN41" s="66"/>
      <c r="BO41" s="66"/>
      <c r="BP41" s="66"/>
      <c r="BQ41" s="66"/>
      <c r="BR41" s="66"/>
      <c r="BS41" s="66"/>
      <c r="BT41" s="66"/>
      <c r="BU41" s="66"/>
      <c r="BV41" s="66"/>
      <c r="BW41" s="66"/>
      <c r="BX41" s="66"/>
      <c r="BY41" s="66"/>
      <c r="BZ41" s="67"/>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65"/>
      <c r="BM42" s="66"/>
      <c r="BN42" s="66"/>
      <c r="BO42" s="66"/>
      <c r="BP42" s="66"/>
      <c r="BQ42" s="66"/>
      <c r="BR42" s="66"/>
      <c r="BS42" s="66"/>
      <c r="BT42" s="66"/>
      <c r="BU42" s="66"/>
      <c r="BV42" s="66"/>
      <c r="BW42" s="66"/>
      <c r="BX42" s="66"/>
      <c r="BY42" s="66"/>
      <c r="BZ42" s="67"/>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65"/>
      <c r="BM43" s="66"/>
      <c r="BN43" s="66"/>
      <c r="BO43" s="66"/>
      <c r="BP43" s="66"/>
      <c r="BQ43" s="66"/>
      <c r="BR43" s="66"/>
      <c r="BS43" s="66"/>
      <c r="BT43" s="66"/>
      <c r="BU43" s="66"/>
      <c r="BV43" s="66"/>
      <c r="BW43" s="66"/>
      <c r="BX43" s="66"/>
      <c r="BY43" s="66"/>
      <c r="BZ43" s="67"/>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65"/>
      <c r="BM44" s="66"/>
      <c r="BN44" s="66"/>
      <c r="BO44" s="66"/>
      <c r="BP44" s="66"/>
      <c r="BQ44" s="66"/>
      <c r="BR44" s="66"/>
      <c r="BS44" s="66"/>
      <c r="BT44" s="66"/>
      <c r="BU44" s="66"/>
      <c r="BV44" s="66"/>
      <c r="BW44" s="66"/>
      <c r="BX44" s="66"/>
      <c r="BY44" s="66"/>
      <c r="BZ44" s="67"/>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342092</v>
      </c>
      <c r="D6" s="34">
        <f t="shared" si="3"/>
        <v>46</v>
      </c>
      <c r="E6" s="34">
        <f t="shared" si="3"/>
        <v>1</v>
      </c>
      <c r="F6" s="34">
        <f t="shared" si="3"/>
        <v>0</v>
      </c>
      <c r="G6" s="34">
        <f t="shared" si="3"/>
        <v>1</v>
      </c>
      <c r="H6" s="34" t="str">
        <f t="shared" si="3"/>
        <v>広島県　三次市</v>
      </c>
      <c r="I6" s="34" t="str">
        <f t="shared" si="3"/>
        <v>法適用</v>
      </c>
      <c r="J6" s="34" t="str">
        <f t="shared" si="3"/>
        <v>水道事業</v>
      </c>
      <c r="K6" s="34" t="str">
        <f t="shared" si="3"/>
        <v>末端給水事業</v>
      </c>
      <c r="L6" s="34" t="str">
        <f t="shared" si="3"/>
        <v>A5</v>
      </c>
      <c r="M6" s="34">
        <f t="shared" si="3"/>
        <v>0</v>
      </c>
      <c r="N6" s="35" t="str">
        <f t="shared" si="3"/>
        <v>-</v>
      </c>
      <c r="O6" s="35">
        <f t="shared" si="3"/>
        <v>61.48</v>
      </c>
      <c r="P6" s="35">
        <f t="shared" si="3"/>
        <v>67.290000000000006</v>
      </c>
      <c r="Q6" s="35">
        <f t="shared" si="3"/>
        <v>3012</v>
      </c>
      <c r="R6" s="35">
        <f t="shared" si="3"/>
        <v>53995</v>
      </c>
      <c r="S6" s="35">
        <f t="shared" si="3"/>
        <v>778.14</v>
      </c>
      <c r="T6" s="35">
        <f t="shared" si="3"/>
        <v>69.39</v>
      </c>
      <c r="U6" s="35">
        <f t="shared" si="3"/>
        <v>36042</v>
      </c>
      <c r="V6" s="35">
        <f t="shared" si="3"/>
        <v>65.8</v>
      </c>
      <c r="W6" s="35">
        <f t="shared" si="3"/>
        <v>547.75</v>
      </c>
      <c r="X6" s="36">
        <f>IF(X7="",NA(),X7)</f>
        <v>101.86</v>
      </c>
      <c r="Y6" s="36">
        <f t="shared" ref="Y6:AG6" si="4">IF(Y7="",NA(),Y7)</f>
        <v>100.66</v>
      </c>
      <c r="Z6" s="36">
        <f t="shared" si="4"/>
        <v>101.03</v>
      </c>
      <c r="AA6" s="36">
        <f t="shared" si="4"/>
        <v>104.74</v>
      </c>
      <c r="AB6" s="36">
        <f t="shared" si="4"/>
        <v>101.64</v>
      </c>
      <c r="AC6" s="36">
        <f t="shared" si="4"/>
        <v>106.41</v>
      </c>
      <c r="AD6" s="36">
        <f t="shared" si="4"/>
        <v>106.89</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669.72</v>
      </c>
      <c r="AU6" s="36">
        <f t="shared" ref="AU6:BC6" si="6">IF(AU7="",NA(),AU7)</f>
        <v>1022.25</v>
      </c>
      <c r="AV6" s="36">
        <f t="shared" si="6"/>
        <v>234.57</v>
      </c>
      <c r="AW6" s="36">
        <f t="shared" si="6"/>
        <v>223.16</v>
      </c>
      <c r="AX6" s="36">
        <f t="shared" si="6"/>
        <v>210.93</v>
      </c>
      <c r="AY6" s="36">
        <f t="shared" si="6"/>
        <v>852.01</v>
      </c>
      <c r="AZ6" s="36">
        <f t="shared" si="6"/>
        <v>909.68</v>
      </c>
      <c r="BA6" s="36">
        <f t="shared" si="6"/>
        <v>382.09</v>
      </c>
      <c r="BB6" s="36">
        <f t="shared" si="6"/>
        <v>371.31</v>
      </c>
      <c r="BC6" s="36">
        <f t="shared" si="6"/>
        <v>377.63</v>
      </c>
      <c r="BD6" s="35" t="str">
        <f>IF(BD7="","",IF(BD7="-","【-】","【"&amp;SUBSTITUTE(TEXT(BD7,"#,##0.00"),"-","△")&amp;"】"))</f>
        <v>【262.87】</v>
      </c>
      <c r="BE6" s="36">
        <f>IF(BE7="",NA(),BE7)</f>
        <v>979.27</v>
      </c>
      <c r="BF6" s="36">
        <f t="shared" ref="BF6:BN6" si="7">IF(BF7="",NA(),BF7)</f>
        <v>988.81</v>
      </c>
      <c r="BG6" s="36">
        <f t="shared" si="7"/>
        <v>989.69</v>
      </c>
      <c r="BH6" s="36">
        <f t="shared" si="7"/>
        <v>976.66</v>
      </c>
      <c r="BI6" s="36">
        <f t="shared" si="7"/>
        <v>934.02</v>
      </c>
      <c r="BJ6" s="36">
        <f t="shared" si="7"/>
        <v>391.4</v>
      </c>
      <c r="BK6" s="36">
        <f t="shared" si="7"/>
        <v>382.65</v>
      </c>
      <c r="BL6" s="36">
        <f t="shared" si="7"/>
        <v>385.06</v>
      </c>
      <c r="BM6" s="36">
        <f t="shared" si="7"/>
        <v>373.09</v>
      </c>
      <c r="BN6" s="36">
        <f t="shared" si="7"/>
        <v>364.71</v>
      </c>
      <c r="BO6" s="35" t="str">
        <f>IF(BO7="","",IF(BO7="-","【-】","【"&amp;SUBSTITUTE(TEXT(BO7,"#,##0.00"),"-","△")&amp;"】"))</f>
        <v>【270.87】</v>
      </c>
      <c r="BP6" s="36">
        <f>IF(BP7="",NA(),BP7)</f>
        <v>76.569999999999993</v>
      </c>
      <c r="BQ6" s="36">
        <f t="shared" ref="BQ6:BY6" si="8">IF(BQ7="",NA(),BQ7)</f>
        <v>76.680000000000007</v>
      </c>
      <c r="BR6" s="36">
        <f t="shared" si="8"/>
        <v>75.37</v>
      </c>
      <c r="BS6" s="36">
        <f t="shared" si="8"/>
        <v>77.489999999999995</v>
      </c>
      <c r="BT6" s="36">
        <f t="shared" si="8"/>
        <v>77.61</v>
      </c>
      <c r="BU6" s="36">
        <f t="shared" si="8"/>
        <v>95.91</v>
      </c>
      <c r="BV6" s="36">
        <f t="shared" si="8"/>
        <v>96.1</v>
      </c>
      <c r="BW6" s="36">
        <f t="shared" si="8"/>
        <v>99.07</v>
      </c>
      <c r="BX6" s="36">
        <f t="shared" si="8"/>
        <v>99.99</v>
      </c>
      <c r="BY6" s="36">
        <f t="shared" si="8"/>
        <v>100.65</v>
      </c>
      <c r="BZ6" s="35" t="str">
        <f>IF(BZ7="","",IF(BZ7="-","【-】","【"&amp;SUBSTITUTE(TEXT(BZ7,"#,##0.00"),"-","△")&amp;"】"))</f>
        <v>【105.59】</v>
      </c>
      <c r="CA6" s="36">
        <f>IF(CA7="",NA(),CA7)</f>
        <v>228.05</v>
      </c>
      <c r="CB6" s="36">
        <f t="shared" ref="CB6:CJ6" si="9">IF(CB7="",NA(),CB7)</f>
        <v>226.7</v>
      </c>
      <c r="CC6" s="36">
        <f t="shared" si="9"/>
        <v>230.69</v>
      </c>
      <c r="CD6" s="36">
        <f t="shared" si="9"/>
        <v>224.36</v>
      </c>
      <c r="CE6" s="36">
        <f t="shared" si="9"/>
        <v>224.4</v>
      </c>
      <c r="CF6" s="36">
        <f t="shared" si="9"/>
        <v>179.29</v>
      </c>
      <c r="CG6" s="36">
        <f t="shared" si="9"/>
        <v>178.39</v>
      </c>
      <c r="CH6" s="36">
        <f t="shared" si="9"/>
        <v>173.03</v>
      </c>
      <c r="CI6" s="36">
        <f t="shared" si="9"/>
        <v>171.15</v>
      </c>
      <c r="CJ6" s="36">
        <f t="shared" si="9"/>
        <v>170.19</v>
      </c>
      <c r="CK6" s="35" t="str">
        <f>IF(CK7="","",IF(CK7="-","【-】","【"&amp;SUBSTITUTE(TEXT(CK7,"#,##0.00"),"-","△")&amp;"】"))</f>
        <v>【163.27】</v>
      </c>
      <c r="CL6" s="36">
        <f>IF(CL7="",NA(),CL7)</f>
        <v>70.95</v>
      </c>
      <c r="CM6" s="36">
        <f t="shared" ref="CM6:CU6" si="10">IF(CM7="",NA(),CM7)</f>
        <v>69.7</v>
      </c>
      <c r="CN6" s="36">
        <f t="shared" si="10"/>
        <v>69.59</v>
      </c>
      <c r="CO6" s="36">
        <f t="shared" si="10"/>
        <v>70.900000000000006</v>
      </c>
      <c r="CP6" s="36">
        <f t="shared" si="10"/>
        <v>70.040000000000006</v>
      </c>
      <c r="CQ6" s="36">
        <f t="shared" si="10"/>
        <v>59.09</v>
      </c>
      <c r="CR6" s="36">
        <f t="shared" si="10"/>
        <v>59.23</v>
      </c>
      <c r="CS6" s="36">
        <f t="shared" si="10"/>
        <v>58.58</v>
      </c>
      <c r="CT6" s="36">
        <f t="shared" si="10"/>
        <v>58.53</v>
      </c>
      <c r="CU6" s="36">
        <f t="shared" si="10"/>
        <v>59.01</v>
      </c>
      <c r="CV6" s="35" t="str">
        <f>IF(CV7="","",IF(CV7="-","【-】","【"&amp;SUBSTITUTE(TEXT(CV7,"#,##0.00"),"-","△")&amp;"】"))</f>
        <v>【59.94】</v>
      </c>
      <c r="CW6" s="36">
        <f>IF(CW7="",NA(),CW7)</f>
        <v>84.67</v>
      </c>
      <c r="CX6" s="36">
        <f t="shared" ref="CX6:DF6" si="11">IF(CX7="",NA(),CX7)</f>
        <v>83.37</v>
      </c>
      <c r="CY6" s="36">
        <f t="shared" si="11"/>
        <v>82.6</v>
      </c>
      <c r="CZ6" s="36">
        <f t="shared" si="11"/>
        <v>80.84</v>
      </c>
      <c r="DA6" s="36">
        <f t="shared" si="11"/>
        <v>82.48</v>
      </c>
      <c r="DB6" s="36">
        <f t="shared" si="11"/>
        <v>85.4</v>
      </c>
      <c r="DC6" s="36">
        <f t="shared" si="11"/>
        <v>85.53</v>
      </c>
      <c r="DD6" s="36">
        <f t="shared" si="11"/>
        <v>85.23</v>
      </c>
      <c r="DE6" s="36">
        <f t="shared" si="11"/>
        <v>85.26</v>
      </c>
      <c r="DF6" s="36">
        <f t="shared" si="11"/>
        <v>85.37</v>
      </c>
      <c r="DG6" s="35" t="str">
        <f>IF(DG7="","",IF(DG7="-","【-】","【"&amp;SUBSTITUTE(TEXT(DG7,"#,##0.00"),"-","△")&amp;"】"))</f>
        <v>【90.22】</v>
      </c>
      <c r="DH6" s="36">
        <f>IF(DH7="",NA(),DH7)</f>
        <v>27.36</v>
      </c>
      <c r="DI6" s="36">
        <f t="shared" ref="DI6:DQ6" si="12">IF(DI7="",NA(),DI7)</f>
        <v>28.07</v>
      </c>
      <c r="DJ6" s="36">
        <f t="shared" si="12"/>
        <v>41.67</v>
      </c>
      <c r="DK6" s="36">
        <f t="shared" si="12"/>
        <v>42.59</v>
      </c>
      <c r="DL6" s="36">
        <f t="shared" si="12"/>
        <v>44.17</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10.57</v>
      </c>
      <c r="DT6" s="36">
        <f t="shared" ref="DT6:EB6" si="13">IF(DT7="",NA(),DT7)</f>
        <v>11.08</v>
      </c>
      <c r="DU6" s="36">
        <f t="shared" si="13"/>
        <v>10.78</v>
      </c>
      <c r="DV6" s="36">
        <f t="shared" si="13"/>
        <v>10.83</v>
      </c>
      <c r="DW6" s="36">
        <f t="shared" si="13"/>
        <v>11.16</v>
      </c>
      <c r="DX6" s="36">
        <f t="shared" si="13"/>
        <v>7.8</v>
      </c>
      <c r="DY6" s="36">
        <f t="shared" si="13"/>
        <v>8.39</v>
      </c>
      <c r="DZ6" s="36">
        <f t="shared" si="13"/>
        <v>10.09</v>
      </c>
      <c r="EA6" s="36">
        <f t="shared" si="13"/>
        <v>10.54</v>
      </c>
      <c r="EB6" s="36">
        <f t="shared" si="13"/>
        <v>12.03</v>
      </c>
      <c r="EC6" s="35" t="str">
        <f>IF(EC7="","",IF(EC7="-","【-】","【"&amp;SUBSTITUTE(TEXT(EC7,"#,##0.00"),"-","△")&amp;"】"))</f>
        <v>【15.00】</v>
      </c>
      <c r="ED6" s="36">
        <f>IF(ED7="",NA(),ED7)</f>
        <v>0.11</v>
      </c>
      <c r="EE6" s="36">
        <f t="shared" ref="EE6:EM6" si="14">IF(EE7="",NA(),EE7)</f>
        <v>0.41</v>
      </c>
      <c r="EF6" s="36">
        <f t="shared" si="14"/>
        <v>0.48</v>
      </c>
      <c r="EG6" s="36">
        <f t="shared" si="14"/>
        <v>2</v>
      </c>
      <c r="EH6" s="36">
        <f t="shared" si="14"/>
        <v>1.1200000000000001</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c r="A7" s="29"/>
      <c r="B7" s="38">
        <v>2016</v>
      </c>
      <c r="C7" s="38">
        <v>342092</v>
      </c>
      <c r="D7" s="38">
        <v>46</v>
      </c>
      <c r="E7" s="38">
        <v>1</v>
      </c>
      <c r="F7" s="38">
        <v>0</v>
      </c>
      <c r="G7" s="38">
        <v>1</v>
      </c>
      <c r="H7" s="38" t="s">
        <v>105</v>
      </c>
      <c r="I7" s="38" t="s">
        <v>106</v>
      </c>
      <c r="J7" s="38" t="s">
        <v>107</v>
      </c>
      <c r="K7" s="38" t="s">
        <v>108</v>
      </c>
      <c r="L7" s="38" t="s">
        <v>109</v>
      </c>
      <c r="M7" s="38"/>
      <c r="N7" s="39" t="s">
        <v>110</v>
      </c>
      <c r="O7" s="39">
        <v>61.48</v>
      </c>
      <c r="P7" s="39">
        <v>67.290000000000006</v>
      </c>
      <c r="Q7" s="39">
        <v>3012</v>
      </c>
      <c r="R7" s="39">
        <v>53995</v>
      </c>
      <c r="S7" s="39">
        <v>778.14</v>
      </c>
      <c r="T7" s="39">
        <v>69.39</v>
      </c>
      <c r="U7" s="39">
        <v>36042</v>
      </c>
      <c r="V7" s="39">
        <v>65.8</v>
      </c>
      <c r="W7" s="39">
        <v>547.75</v>
      </c>
      <c r="X7" s="39">
        <v>101.86</v>
      </c>
      <c r="Y7" s="39">
        <v>100.66</v>
      </c>
      <c r="Z7" s="39">
        <v>101.03</v>
      </c>
      <c r="AA7" s="39">
        <v>104.74</v>
      </c>
      <c r="AB7" s="39">
        <v>101.64</v>
      </c>
      <c r="AC7" s="39">
        <v>106.41</v>
      </c>
      <c r="AD7" s="39">
        <v>106.89</v>
      </c>
      <c r="AE7" s="39">
        <v>109.04</v>
      </c>
      <c r="AF7" s="39">
        <v>109.64</v>
      </c>
      <c r="AG7" s="39">
        <v>110.95</v>
      </c>
      <c r="AH7" s="39">
        <v>114.35</v>
      </c>
      <c r="AI7" s="39">
        <v>0</v>
      </c>
      <c r="AJ7" s="39">
        <v>0</v>
      </c>
      <c r="AK7" s="39">
        <v>0</v>
      </c>
      <c r="AL7" s="39">
        <v>0</v>
      </c>
      <c r="AM7" s="39">
        <v>0</v>
      </c>
      <c r="AN7" s="39">
        <v>6.33</v>
      </c>
      <c r="AO7" s="39">
        <v>7.76</v>
      </c>
      <c r="AP7" s="39">
        <v>3.77</v>
      </c>
      <c r="AQ7" s="39">
        <v>3.62</v>
      </c>
      <c r="AR7" s="39">
        <v>3.91</v>
      </c>
      <c r="AS7" s="39">
        <v>0.79</v>
      </c>
      <c r="AT7" s="39">
        <v>669.72</v>
      </c>
      <c r="AU7" s="39">
        <v>1022.25</v>
      </c>
      <c r="AV7" s="39">
        <v>234.57</v>
      </c>
      <c r="AW7" s="39">
        <v>223.16</v>
      </c>
      <c r="AX7" s="39">
        <v>210.93</v>
      </c>
      <c r="AY7" s="39">
        <v>852.01</v>
      </c>
      <c r="AZ7" s="39">
        <v>909.68</v>
      </c>
      <c r="BA7" s="39">
        <v>382.09</v>
      </c>
      <c r="BB7" s="39">
        <v>371.31</v>
      </c>
      <c r="BC7" s="39">
        <v>377.63</v>
      </c>
      <c r="BD7" s="39">
        <v>262.87</v>
      </c>
      <c r="BE7" s="39">
        <v>979.27</v>
      </c>
      <c r="BF7" s="39">
        <v>988.81</v>
      </c>
      <c r="BG7" s="39">
        <v>989.69</v>
      </c>
      <c r="BH7" s="39">
        <v>976.66</v>
      </c>
      <c r="BI7" s="39">
        <v>934.02</v>
      </c>
      <c r="BJ7" s="39">
        <v>391.4</v>
      </c>
      <c r="BK7" s="39">
        <v>382.65</v>
      </c>
      <c r="BL7" s="39">
        <v>385.06</v>
      </c>
      <c r="BM7" s="39">
        <v>373.09</v>
      </c>
      <c r="BN7" s="39">
        <v>364.71</v>
      </c>
      <c r="BO7" s="39">
        <v>270.87</v>
      </c>
      <c r="BP7" s="39">
        <v>76.569999999999993</v>
      </c>
      <c r="BQ7" s="39">
        <v>76.680000000000007</v>
      </c>
      <c r="BR7" s="39">
        <v>75.37</v>
      </c>
      <c r="BS7" s="39">
        <v>77.489999999999995</v>
      </c>
      <c r="BT7" s="39">
        <v>77.61</v>
      </c>
      <c r="BU7" s="39">
        <v>95.91</v>
      </c>
      <c r="BV7" s="39">
        <v>96.1</v>
      </c>
      <c r="BW7" s="39">
        <v>99.07</v>
      </c>
      <c r="BX7" s="39">
        <v>99.99</v>
      </c>
      <c r="BY7" s="39">
        <v>100.65</v>
      </c>
      <c r="BZ7" s="39">
        <v>105.59</v>
      </c>
      <c r="CA7" s="39">
        <v>228.05</v>
      </c>
      <c r="CB7" s="39">
        <v>226.7</v>
      </c>
      <c r="CC7" s="39">
        <v>230.69</v>
      </c>
      <c r="CD7" s="39">
        <v>224.36</v>
      </c>
      <c r="CE7" s="39">
        <v>224.4</v>
      </c>
      <c r="CF7" s="39">
        <v>179.29</v>
      </c>
      <c r="CG7" s="39">
        <v>178.39</v>
      </c>
      <c r="CH7" s="39">
        <v>173.03</v>
      </c>
      <c r="CI7" s="39">
        <v>171.15</v>
      </c>
      <c r="CJ7" s="39">
        <v>170.19</v>
      </c>
      <c r="CK7" s="39">
        <v>163.27000000000001</v>
      </c>
      <c r="CL7" s="39">
        <v>70.95</v>
      </c>
      <c r="CM7" s="39">
        <v>69.7</v>
      </c>
      <c r="CN7" s="39">
        <v>69.59</v>
      </c>
      <c r="CO7" s="39">
        <v>70.900000000000006</v>
      </c>
      <c r="CP7" s="39">
        <v>70.040000000000006</v>
      </c>
      <c r="CQ7" s="39">
        <v>59.09</v>
      </c>
      <c r="CR7" s="39">
        <v>59.23</v>
      </c>
      <c r="CS7" s="39">
        <v>58.58</v>
      </c>
      <c r="CT7" s="39">
        <v>58.53</v>
      </c>
      <c r="CU7" s="39">
        <v>59.01</v>
      </c>
      <c r="CV7" s="39">
        <v>59.94</v>
      </c>
      <c r="CW7" s="39">
        <v>84.67</v>
      </c>
      <c r="CX7" s="39">
        <v>83.37</v>
      </c>
      <c r="CY7" s="39">
        <v>82.6</v>
      </c>
      <c r="CZ7" s="39">
        <v>80.84</v>
      </c>
      <c r="DA7" s="39">
        <v>82.48</v>
      </c>
      <c r="DB7" s="39">
        <v>85.4</v>
      </c>
      <c r="DC7" s="39">
        <v>85.53</v>
      </c>
      <c r="DD7" s="39">
        <v>85.23</v>
      </c>
      <c r="DE7" s="39">
        <v>85.26</v>
      </c>
      <c r="DF7" s="39">
        <v>85.37</v>
      </c>
      <c r="DG7" s="39">
        <v>90.22</v>
      </c>
      <c r="DH7" s="39">
        <v>27.36</v>
      </c>
      <c r="DI7" s="39">
        <v>28.07</v>
      </c>
      <c r="DJ7" s="39">
        <v>41.67</v>
      </c>
      <c r="DK7" s="39">
        <v>42.59</v>
      </c>
      <c r="DL7" s="39">
        <v>44.17</v>
      </c>
      <c r="DM7" s="39">
        <v>36.36</v>
      </c>
      <c r="DN7" s="39">
        <v>37.340000000000003</v>
      </c>
      <c r="DO7" s="39">
        <v>44.31</v>
      </c>
      <c r="DP7" s="39">
        <v>45.75</v>
      </c>
      <c r="DQ7" s="39">
        <v>46.9</v>
      </c>
      <c r="DR7" s="39">
        <v>47.91</v>
      </c>
      <c r="DS7" s="39">
        <v>10.57</v>
      </c>
      <c r="DT7" s="39">
        <v>11.08</v>
      </c>
      <c r="DU7" s="39">
        <v>10.78</v>
      </c>
      <c r="DV7" s="39">
        <v>10.83</v>
      </c>
      <c r="DW7" s="39">
        <v>11.16</v>
      </c>
      <c r="DX7" s="39">
        <v>7.8</v>
      </c>
      <c r="DY7" s="39">
        <v>8.39</v>
      </c>
      <c r="DZ7" s="39">
        <v>10.09</v>
      </c>
      <c r="EA7" s="39">
        <v>10.54</v>
      </c>
      <c r="EB7" s="39">
        <v>12.03</v>
      </c>
      <c r="EC7" s="39">
        <v>15</v>
      </c>
      <c r="ED7" s="39">
        <v>0.11</v>
      </c>
      <c r="EE7" s="39">
        <v>0.41</v>
      </c>
      <c r="EF7" s="39">
        <v>0.48</v>
      </c>
      <c r="EG7" s="39">
        <v>2</v>
      </c>
      <c r="EH7" s="39">
        <v>1.1200000000000001</v>
      </c>
      <c r="EI7" s="39">
        <v>0.81</v>
      </c>
      <c r="EJ7" s="39">
        <v>0.59</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広島県</cp:lastModifiedBy>
  <cp:lastPrinted>2018-02-26T02:24:47Z</cp:lastPrinted>
  <dcterms:created xsi:type="dcterms:W3CDTF">2017-12-25T01:34:31Z</dcterms:created>
  <dcterms:modified xsi:type="dcterms:W3CDTF">2018-02-26T02:24:49Z</dcterms:modified>
</cp:coreProperties>
</file>