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T6" i="5"/>
  <c r="AT8" i="4" s="1"/>
  <c r="S6" i="5"/>
  <c r="R6" i="5"/>
  <c r="AD10" i="4" s="1"/>
  <c r="Q6" i="5"/>
  <c r="P6" i="5"/>
  <c r="P10" i="4" s="1"/>
  <c r="O6" i="5"/>
  <c r="N6" i="5"/>
  <c r="B10" i="4" s="1"/>
  <c r="M6" i="5"/>
  <c r="L6" i="5"/>
  <c r="W8" i="4" s="1"/>
  <c r="K6" i="5"/>
  <c r="J6" i="5"/>
  <c r="I8" i="4" s="1"/>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H86" i="4"/>
  <c r="E86" i="4"/>
  <c r="AT10" i="4"/>
  <c r="W10" i="4"/>
  <c r="I10" i="4"/>
  <c r="BB8" i="4"/>
  <c r="AL8" i="4"/>
  <c r="P8" i="4"/>
  <c r="B8" i="4"/>
  <c r="C10" i="5" l="1"/>
  <c r="D10" i="5"/>
  <c r="E10" i="5"/>
  <c r="B10" i="5"/>
</calcChain>
</file>

<file path=xl/sharedStrings.xml><?xml version="1.0" encoding="utf-8"?>
<sst xmlns="http://schemas.openxmlformats.org/spreadsheetml/2006/main" count="251" uniqueCount="127">
  <si>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</si>
  <si>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</si>
  <si>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</si>
  <si>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</si>
  <si>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</si>
  <si>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</si>
  <si>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</si>
  <si>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</si>
  <si>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</si>
  <si>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</si>
  <si>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</si>
  <si>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</si>
  <si>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</si>
  <si>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</si>
  <si>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</si>
  <si>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</si>
  <si>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</si>
  <si>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</si>
  <si>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</si>
  <si>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</si>
  <si>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</si>
  <si>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</si>
  <si>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</si>
  <si>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</si>
  <si>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</si>
  <si>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</si>
  <si>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</si>
  <si>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</si>
  <si>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</si>
  <si>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</si>
  <si>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</si>
  <si>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</si>
  <si>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</si>
  <si>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</si>
  <si>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</si>
  <si>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</si>
  <si>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</si>
  <si>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</si>
  <si>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</si>
  <si>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</si>
  <si>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</si>
  <si>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</si>
  <si>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</si>
  <si>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</si>
  <si>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</si>
  <si>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</si>
  <si>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</si>
  <si>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</si>
  <si>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</si>
  <si>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</si>
  <si>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</si>
  <si>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</si>
  <si>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</si>
  <si>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</si>
  <si>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</si>
  <si>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</si>
  <si>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t>
    <phoneticPr fontId="7"/>
  </si>
  <si>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</si>
  <si>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</si>
  <si>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</si>
  <si>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</si>
  <si>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</si>
  <si>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</si>
  <si>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</si>
  <si>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</si>
  <si>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</si>
  <si>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</si>
  <si>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</si>
  <si>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</si>
  <si>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</si>
  <si>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</si>
  <si>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</si>
  <si>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</si>
  <si>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</si>
  <si>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</si>
  <si>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</si>
  <si>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</si>
  <si>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</si>
  <si>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</si>
  <si>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</si>
  <si>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</si>
  <si>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</si>
  <si>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</si>
  <si>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</si>
  <si>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</si>
  <si>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</si>
  <si>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</si>
  <si>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</si>
  <si>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</si>
  <si>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</si>
  <si>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</si>
  <si>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</si>
  <si>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</si>
  <si>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</si>
  <si>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</si>
  <si>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</si>
  <si>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</si>
  <si>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</si>
  <si>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</si>
  <si>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</si>
  <si>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</si>
  <si>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</si>
  <si>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</si>
  <si>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</si>
  <si>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</si>
  <si>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</si>
  <si>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</si>
  <si>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</si>
  <si>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</si>
  <si>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</si>
  <si>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</si>
  <si>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広島県　三次市</t>
  </si>
  <si>
    <t>法非適用</t>
  </si>
  <si>
    <t>下水道事業</t>
  </si>
  <si>
    <t>特定地域生活排水処理</t>
  </si>
  <si>
    <t>K2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</si>
  <si>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</si>
  <si>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</si>
  <si>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</si>
  <si>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</si>
  <si>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</si>
  <si>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</si>
  <si>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</si>
  <si>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平成４年に設置したものが一番古く，今後，一斉に更新時期が到来するため，ストックマネジメント計画の導入により計画的な更新に努める。</t>
    <phoneticPr fontId="4"/>
  </si>
  <si>
    <t>非設置</t>
    <rPh sb="0" eb="1">
      <t>ヒ</t>
    </rPh>
    <rPh sb="1" eb="3">
      <t>セッチ</t>
    </rPh>
    <phoneticPr fontId="4"/>
  </si>
  <si>
    <t xml:space="preserve">●収益的収支比率，企業債残高対事業規模比率
　平成２８年度は，収益的収支比率が約９３％程度であり，企業債残高対事業規模比率は，企業債残高が減少するに伴い平均値を下回った。引き続き経営の健全化に努める。
●経費回収率，汚水処理原価
　平成２８年度の，経費回収率は汚水処理費用が増加したため，昨年度に比べ約１．４ポイント低くなった。汚水処理原価は昨年度並みである。今後，浄化槽の更新時期が一斉に到来するため，計画的に修繕・更新を進め，経常経費の節減と適正な経費回収に努める。
●施設利用率，水洗化率
　施設利用率や水洗化率は平均値に比べ高い数値にある。
</t>
    <rPh sb="39" eb="40">
      <t>ヤク</t>
    </rPh>
    <rPh sb="151" eb="152">
      <t>ヤク</t>
    </rPh>
    <rPh sb="159" eb="160">
      <t>ヒク</t>
    </rPh>
    <phoneticPr fontId="4"/>
  </si>
  <si>
    <t>　今後，人口減少により使用料収入の減少や更新費用の増加が見込まれるため，経常経費の節減に努め，計画的な更新を進めていく必要がある。</t>
    <rPh sb="59" eb="6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</si>
</sst>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7221760"/>
        <c:axId val="6808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67221760"/>
        <c:axId val="68084096"/>
      </c:lineChart>
      <c:dateAx>
        <c:axId val="67221760"/>
        <c:scaling>
          <c:orientation val="minMax"/>
        </c:scaling>
        <c:delete val="1"/>
        <c:axPos val="b"/>
        <c:numFmt formatCode="ge" sourceLinked="1"/>
        <c:majorTickMark val="none"/>
        <c:minorTickMark val="none"/>
        <c:tickLblPos val="none"/>
        <c:crossAx val="68084096"/>
        <c:crosses val="autoZero"/>
        <c:auto val="1"/>
        <c:lblOffset val="100"/>
        <c:baseTimeUnit val="years"/>
      </c:dateAx>
      <c:valAx>
        <c:axId val="680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221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67696896"/>
        <c:axId val="121835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61.93</c:v>
                </c:pt>
                <c:pt idx="1">
                  <c:v>58.06</c:v>
                </c:pt>
                <c:pt idx="2">
                  <c:v>59.08</c:v>
                </c:pt>
                <c:pt idx="3">
                  <c:v>58.25</c:v>
                </c:pt>
                <c:pt idx="4">
                  <c:v>61.94</c:v>
                </c:pt>
              </c:numCache>
            </c:numRef>
          </c:val>
          <c:smooth val="0"/>
        </c:ser>
        <c:dLbls>
          <c:showLegendKey val="0"/>
          <c:showVal val="0"/>
          <c:showCatName val="0"/>
          <c:showSerName val="0"/>
          <c:showPercent val="0"/>
          <c:showBubbleSize val="0"/>
        </c:dLbls>
        <c:marker val="1"/>
        <c:smooth val="0"/>
        <c:axId val="67696896"/>
        <c:axId val="121835904"/>
      </c:lineChart>
      <c:dateAx>
        <c:axId val="67696896"/>
        <c:scaling>
          <c:orientation val="minMax"/>
        </c:scaling>
        <c:delete val="1"/>
        <c:axPos val="b"/>
        <c:numFmt formatCode="ge" sourceLinked="1"/>
        <c:majorTickMark val="none"/>
        <c:minorTickMark val="none"/>
        <c:tickLblPos val="none"/>
        <c:crossAx val="121835904"/>
        <c:crosses val="autoZero"/>
        <c:auto val="1"/>
        <c:lblOffset val="100"/>
        <c:baseTimeUnit val="years"/>
      </c:dateAx>
      <c:valAx>
        <c:axId val="121835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100</c:v>
                </c:pt>
                <c:pt idx="1">
                  <c:v>100</c:v>
                </c:pt>
                <c:pt idx="2">
                  <c:v>100</c:v>
                </c:pt>
                <c:pt idx="3">
                  <c:v>96.35</c:v>
                </c:pt>
                <c:pt idx="4">
                  <c:v>100</c:v>
                </c:pt>
              </c:numCache>
            </c:numRef>
          </c:val>
        </c:ser>
        <c:dLbls>
          <c:showLegendKey val="0"/>
          <c:showVal val="0"/>
          <c:showCatName val="0"/>
          <c:showSerName val="0"/>
          <c:showPercent val="0"/>
          <c:showBubbleSize val="0"/>
        </c:dLbls>
        <c:gapWidth val="150"/>
        <c:axId val="121870208"/>
        <c:axId val="121880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77.25</c:v>
                </c:pt>
                <c:pt idx="1">
                  <c:v>75.790000000000006</c:v>
                </c:pt>
                <c:pt idx="2">
                  <c:v>77.12</c:v>
                </c:pt>
                <c:pt idx="3">
                  <c:v>68.150000000000006</c:v>
                </c:pt>
                <c:pt idx="4">
                  <c:v>94.14</c:v>
                </c:pt>
              </c:numCache>
            </c:numRef>
          </c:val>
          <c:smooth val="0"/>
        </c:ser>
        <c:dLbls>
          <c:showLegendKey val="0"/>
          <c:showVal val="0"/>
          <c:showCatName val="0"/>
          <c:showSerName val="0"/>
          <c:showPercent val="0"/>
          <c:showBubbleSize val="0"/>
        </c:dLbls>
        <c:marker val="1"/>
        <c:smooth val="0"/>
        <c:axId val="121870208"/>
        <c:axId val="121880576"/>
      </c:lineChart>
      <c:dateAx>
        <c:axId val="121870208"/>
        <c:scaling>
          <c:orientation val="minMax"/>
        </c:scaling>
        <c:delete val="1"/>
        <c:axPos val="b"/>
        <c:numFmt formatCode="ge" sourceLinked="1"/>
        <c:majorTickMark val="none"/>
        <c:minorTickMark val="none"/>
        <c:tickLblPos val="none"/>
        <c:crossAx val="121880576"/>
        <c:crosses val="autoZero"/>
        <c:auto val="1"/>
        <c:lblOffset val="100"/>
        <c:baseTimeUnit val="years"/>
      </c:dateAx>
      <c:valAx>
        <c:axId val="121880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8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89.5</c:v>
                </c:pt>
                <c:pt idx="1">
                  <c:v>88.71</c:v>
                </c:pt>
                <c:pt idx="2">
                  <c:v>89.9</c:v>
                </c:pt>
                <c:pt idx="3">
                  <c:v>89.52</c:v>
                </c:pt>
                <c:pt idx="4">
                  <c:v>93.09</c:v>
                </c:pt>
              </c:numCache>
            </c:numRef>
          </c:val>
        </c:ser>
        <c:dLbls>
          <c:showLegendKey val="0"/>
          <c:showVal val="0"/>
          <c:showCatName val="0"/>
          <c:showSerName val="0"/>
          <c:showPercent val="0"/>
          <c:showBubbleSize val="0"/>
        </c:dLbls>
        <c:gapWidth val="150"/>
        <c:axId val="69781376"/>
        <c:axId val="104550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69781376"/>
        <c:axId val="104550400"/>
      </c:lineChart>
      <c:dateAx>
        <c:axId val="69781376"/>
        <c:scaling>
          <c:orientation val="minMax"/>
        </c:scaling>
        <c:delete val="1"/>
        <c:axPos val="b"/>
        <c:numFmt formatCode="ge" sourceLinked="1"/>
        <c:majorTickMark val="none"/>
        <c:minorTickMark val="none"/>
        <c:tickLblPos val="none"/>
        <c:crossAx val="104550400"/>
        <c:crosses val="autoZero"/>
        <c:auto val="1"/>
        <c:lblOffset val="100"/>
        <c:baseTimeUnit val="years"/>
      </c:dateAx>
      <c:valAx>
        <c:axId val="104550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78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8440576"/>
        <c:axId val="108446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8440576"/>
        <c:axId val="108446848"/>
      </c:lineChart>
      <c:dateAx>
        <c:axId val="108440576"/>
        <c:scaling>
          <c:orientation val="minMax"/>
        </c:scaling>
        <c:delete val="1"/>
        <c:axPos val="b"/>
        <c:numFmt formatCode="ge" sourceLinked="1"/>
        <c:majorTickMark val="none"/>
        <c:minorTickMark val="none"/>
        <c:tickLblPos val="none"/>
        <c:crossAx val="108446848"/>
        <c:crosses val="autoZero"/>
        <c:auto val="1"/>
        <c:lblOffset val="100"/>
        <c:baseTimeUnit val="years"/>
      </c:dateAx>
      <c:valAx>
        <c:axId val="108446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4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9193856"/>
        <c:axId val="109212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9193856"/>
        <c:axId val="109212416"/>
      </c:lineChart>
      <c:dateAx>
        <c:axId val="109193856"/>
        <c:scaling>
          <c:orientation val="minMax"/>
        </c:scaling>
        <c:delete val="1"/>
        <c:axPos val="b"/>
        <c:numFmt formatCode="ge" sourceLinked="1"/>
        <c:majorTickMark val="none"/>
        <c:minorTickMark val="none"/>
        <c:tickLblPos val="none"/>
        <c:crossAx val="109212416"/>
        <c:crosses val="autoZero"/>
        <c:auto val="1"/>
        <c:lblOffset val="100"/>
        <c:baseTimeUnit val="years"/>
      </c:dateAx>
      <c:valAx>
        <c:axId val="109212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9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2326400"/>
        <c:axId val="2023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326400"/>
        <c:axId val="202328320"/>
      </c:lineChart>
      <c:dateAx>
        <c:axId val="202326400"/>
        <c:scaling>
          <c:orientation val="minMax"/>
        </c:scaling>
        <c:delete val="1"/>
        <c:axPos val="b"/>
        <c:numFmt formatCode="ge" sourceLinked="1"/>
        <c:majorTickMark val="none"/>
        <c:minorTickMark val="none"/>
        <c:tickLblPos val="none"/>
        <c:crossAx val="202328320"/>
        <c:crosses val="autoZero"/>
        <c:auto val="1"/>
        <c:lblOffset val="100"/>
        <c:baseTimeUnit val="years"/>
      </c:dateAx>
      <c:valAx>
        <c:axId val="2023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3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2371456"/>
        <c:axId val="202373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2371456"/>
        <c:axId val="202373376"/>
      </c:lineChart>
      <c:dateAx>
        <c:axId val="202371456"/>
        <c:scaling>
          <c:orientation val="minMax"/>
        </c:scaling>
        <c:delete val="1"/>
        <c:axPos val="b"/>
        <c:numFmt formatCode="ge" sourceLinked="1"/>
        <c:majorTickMark val="none"/>
        <c:minorTickMark val="none"/>
        <c:tickLblPos val="none"/>
        <c:crossAx val="202373376"/>
        <c:crosses val="autoZero"/>
        <c:auto val="1"/>
        <c:lblOffset val="100"/>
        <c:baseTimeUnit val="years"/>
      </c:dateAx>
      <c:valAx>
        <c:axId val="202373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37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469.62</c:v>
                </c:pt>
                <c:pt idx="1">
                  <c:v>487.39</c:v>
                </c:pt>
                <c:pt idx="2">
                  <c:v>426.44</c:v>
                </c:pt>
                <c:pt idx="3">
                  <c:v>163.63999999999999</c:v>
                </c:pt>
                <c:pt idx="4">
                  <c:v>164.26</c:v>
                </c:pt>
              </c:numCache>
            </c:numRef>
          </c:val>
        </c:ser>
        <c:dLbls>
          <c:showLegendKey val="0"/>
          <c:showVal val="0"/>
          <c:showCatName val="0"/>
          <c:showSerName val="0"/>
          <c:showPercent val="0"/>
          <c:showBubbleSize val="0"/>
        </c:dLbls>
        <c:gapWidth val="150"/>
        <c:axId val="208977280"/>
        <c:axId val="208987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430.64</c:v>
                </c:pt>
                <c:pt idx="1">
                  <c:v>446.63</c:v>
                </c:pt>
                <c:pt idx="2">
                  <c:v>416.91</c:v>
                </c:pt>
                <c:pt idx="3">
                  <c:v>392.19</c:v>
                </c:pt>
                <c:pt idx="4">
                  <c:v>248.44</c:v>
                </c:pt>
              </c:numCache>
            </c:numRef>
          </c:val>
          <c:smooth val="0"/>
        </c:ser>
        <c:dLbls>
          <c:showLegendKey val="0"/>
          <c:showVal val="0"/>
          <c:showCatName val="0"/>
          <c:showSerName val="0"/>
          <c:showPercent val="0"/>
          <c:showBubbleSize val="0"/>
        </c:dLbls>
        <c:marker val="1"/>
        <c:smooth val="0"/>
        <c:axId val="208977280"/>
        <c:axId val="208987648"/>
      </c:lineChart>
      <c:dateAx>
        <c:axId val="208977280"/>
        <c:scaling>
          <c:orientation val="minMax"/>
        </c:scaling>
        <c:delete val="1"/>
        <c:axPos val="b"/>
        <c:numFmt formatCode="ge" sourceLinked="1"/>
        <c:majorTickMark val="none"/>
        <c:minorTickMark val="none"/>
        <c:tickLblPos val="none"/>
        <c:crossAx val="208987648"/>
        <c:crosses val="autoZero"/>
        <c:auto val="1"/>
        <c:lblOffset val="100"/>
        <c:baseTimeUnit val="years"/>
      </c:dateAx>
      <c:valAx>
        <c:axId val="20898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77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87.66</c:v>
                </c:pt>
                <c:pt idx="1">
                  <c:v>70.400000000000006</c:v>
                </c:pt>
                <c:pt idx="2">
                  <c:v>64.81</c:v>
                </c:pt>
                <c:pt idx="3">
                  <c:v>64.739999999999995</c:v>
                </c:pt>
                <c:pt idx="4">
                  <c:v>63.36</c:v>
                </c:pt>
              </c:numCache>
            </c:numRef>
          </c:val>
        </c:ser>
        <c:dLbls>
          <c:showLegendKey val="0"/>
          <c:showVal val="0"/>
          <c:showCatName val="0"/>
          <c:showSerName val="0"/>
          <c:showPercent val="0"/>
          <c:showBubbleSize val="0"/>
        </c:dLbls>
        <c:gapWidth val="150"/>
        <c:axId val="209038336"/>
        <c:axId val="209056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58.78</c:v>
                </c:pt>
                <c:pt idx="1">
                  <c:v>58.53</c:v>
                </c:pt>
                <c:pt idx="2">
                  <c:v>57.93</c:v>
                </c:pt>
                <c:pt idx="3">
                  <c:v>57.03</c:v>
                </c:pt>
                <c:pt idx="4">
                  <c:v>66.73</c:v>
                </c:pt>
              </c:numCache>
            </c:numRef>
          </c:val>
          <c:smooth val="0"/>
        </c:ser>
        <c:dLbls>
          <c:showLegendKey val="0"/>
          <c:showVal val="0"/>
          <c:showCatName val="0"/>
          <c:showSerName val="0"/>
          <c:showPercent val="0"/>
          <c:showBubbleSize val="0"/>
        </c:dLbls>
        <c:marker val="1"/>
        <c:smooth val="0"/>
        <c:axId val="209038336"/>
        <c:axId val="209056896"/>
      </c:lineChart>
      <c:dateAx>
        <c:axId val="209038336"/>
        <c:scaling>
          <c:orientation val="minMax"/>
        </c:scaling>
        <c:delete val="1"/>
        <c:axPos val="b"/>
        <c:numFmt formatCode="ge" sourceLinked="1"/>
        <c:majorTickMark val="none"/>
        <c:minorTickMark val="none"/>
        <c:tickLblPos val="none"/>
        <c:crossAx val="209056896"/>
        <c:crosses val="autoZero"/>
        <c:auto val="1"/>
        <c:lblOffset val="100"/>
        <c:baseTimeUnit val="years"/>
      </c:dateAx>
      <c:valAx>
        <c:axId val="209056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03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137.47999999999999</c:v>
                </c:pt>
                <c:pt idx="1">
                  <c:v>155.41</c:v>
                </c:pt>
                <c:pt idx="2">
                  <c:v>186.59</c:v>
                </c:pt>
                <c:pt idx="3">
                  <c:v>186.31</c:v>
                </c:pt>
                <c:pt idx="4">
                  <c:v>187.04</c:v>
                </c:pt>
              </c:numCache>
            </c:numRef>
          </c:val>
        </c:ser>
        <c:dLbls>
          <c:showLegendKey val="0"/>
          <c:showVal val="0"/>
          <c:showCatName val="0"/>
          <c:showSerName val="0"/>
          <c:showPercent val="0"/>
          <c:showBubbleSize val="0"/>
        </c:dLbls>
        <c:gapWidth val="150"/>
        <c:axId val="67660416"/>
        <c:axId val="6767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257.02999999999997</c:v>
                </c:pt>
                <c:pt idx="1">
                  <c:v>266.57</c:v>
                </c:pt>
                <c:pt idx="2">
                  <c:v>276.93</c:v>
                </c:pt>
                <c:pt idx="3">
                  <c:v>283.73</c:v>
                </c:pt>
                <c:pt idx="4">
                  <c:v>241.29</c:v>
                </c:pt>
              </c:numCache>
            </c:numRef>
          </c:val>
          <c:smooth val="0"/>
        </c:ser>
        <c:dLbls>
          <c:showLegendKey val="0"/>
          <c:showVal val="0"/>
          <c:showCatName val="0"/>
          <c:showSerName val="0"/>
          <c:showPercent val="0"/>
          <c:showBubbleSize val="0"/>
        </c:dLbls>
        <c:marker val="1"/>
        <c:smooth val="0"/>
        <c:axId val="67660416"/>
        <c:axId val="67670784"/>
      </c:lineChart>
      <c:dateAx>
        <c:axId val="67660416"/>
        <c:scaling>
          <c:orientation val="minMax"/>
        </c:scaling>
        <c:delete val="1"/>
        <c:axPos val="b"/>
        <c:numFmt formatCode="ge" sourceLinked="1"/>
        <c:majorTickMark val="none"/>
        <c:minorTickMark val="none"/>
        <c:tickLblPos val="none"/>
        <c:crossAx val="67670784"/>
        <c:crosses val="autoZero"/>
        <c:auto val="1"/>
        <c:lblOffset val="100"/>
        <c:baseTimeUnit val="years"/>
      </c:dateAx>
      <c:valAx>
        <c:axId val="6767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7660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55" zoomScaleNormal="100" workbookViewId="0">
      <selection activeCell="CB62" sqref="CB62"/>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広島県　三次市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特定地域生活排水処理</v>
      </c>
      <c r="Q8" s="48"/>
      <c r="R8" s="48"/>
      <c r="S8" s="48"/>
      <c r="T8" s="48"/>
      <c r="U8" s="48"/>
      <c r="V8" s="48"/>
      <c r="W8" s="48" t="str">
        <f>データ!L6</f>
        <v>K2</v>
      </c>
      <c r="X8" s="48"/>
      <c r="Y8" s="48"/>
      <c r="Z8" s="48"/>
      <c r="AA8" s="48"/>
      <c r="AB8" s="48"/>
      <c r="AC8" s="48"/>
      <c r="AD8" s="49" t="s">
        <v>124</v>
      </c>
      <c r="AE8" s="49"/>
      <c r="AF8" s="49"/>
      <c r="AG8" s="49"/>
      <c r="AH8" s="49"/>
      <c r="AI8" s="49"/>
      <c r="AJ8" s="49"/>
      <c r="AK8" s="4"/>
      <c r="AL8" s="50">
        <f>データ!S6</f>
        <v>53995</v>
      </c>
      <c r="AM8" s="50"/>
      <c r="AN8" s="50"/>
      <c r="AO8" s="50"/>
      <c r="AP8" s="50"/>
      <c r="AQ8" s="50"/>
      <c r="AR8" s="50"/>
      <c r="AS8" s="50"/>
      <c r="AT8" s="45">
        <f>データ!T6</f>
        <v>778.14</v>
      </c>
      <c r="AU8" s="45"/>
      <c r="AV8" s="45"/>
      <c r="AW8" s="45"/>
      <c r="AX8" s="45"/>
      <c r="AY8" s="45"/>
      <c r="AZ8" s="45"/>
      <c r="BA8" s="45"/>
      <c r="BB8" s="45">
        <f>データ!U6</f>
        <v>69.39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2.16</v>
      </c>
      <c r="Q10" s="45"/>
      <c r="R10" s="45"/>
      <c r="S10" s="45"/>
      <c r="T10" s="45"/>
      <c r="U10" s="45"/>
      <c r="V10" s="45"/>
      <c r="W10" s="45">
        <f>データ!Q6</f>
        <v>100</v>
      </c>
      <c r="X10" s="45"/>
      <c r="Y10" s="45"/>
      <c r="Z10" s="45"/>
      <c r="AA10" s="45"/>
      <c r="AB10" s="45"/>
      <c r="AC10" s="45"/>
      <c r="AD10" s="50">
        <f>データ!R6</f>
        <v>5292</v>
      </c>
      <c r="AE10" s="50"/>
      <c r="AF10" s="50"/>
      <c r="AG10" s="50"/>
      <c r="AH10" s="50"/>
      <c r="AI10" s="50"/>
      <c r="AJ10" s="50"/>
      <c r="AK10" s="2"/>
      <c r="AL10" s="50">
        <f>データ!V6</f>
        <v>1159</v>
      </c>
      <c r="AM10" s="50"/>
      <c r="AN10" s="50"/>
      <c r="AO10" s="50"/>
      <c r="AP10" s="50"/>
      <c r="AQ10" s="50"/>
      <c r="AR10" s="50"/>
      <c r="AS10" s="50"/>
      <c r="AT10" s="45">
        <f>データ!W6</f>
        <v>0.74</v>
      </c>
      <c r="AU10" s="45"/>
      <c r="AV10" s="45"/>
      <c r="AW10" s="45"/>
      <c r="AX10" s="45"/>
      <c r="AY10" s="45"/>
      <c r="AZ10" s="45"/>
      <c r="BA10" s="45"/>
      <c r="BB10" s="45">
        <f>データ!X6</f>
        <v>1566.22</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125</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126</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56</v>
      </c>
      <c r="H86" s="26" t="str">
        <f>データ!BP6</f>
        <v>【346.13】</v>
      </c>
      <c r="I86" s="26" t="str">
        <f>データ!CA6</f>
        <v>【59.83】</v>
      </c>
      <c r="J86" s="26" t="str">
        <f>データ!CL6</f>
        <v>【268.69】</v>
      </c>
      <c r="K86" s="26" t="str">
        <f>データ!CW6</f>
        <v>【61.71】</v>
      </c>
      <c r="L86" s="26" t="str">
        <f>データ!DH6</f>
        <v>【75.78】</v>
      </c>
      <c r="M86" s="26" t="s">
        <v>57</v>
      </c>
      <c r="N86" s="26" t="s">
        <v>57</v>
      </c>
      <c r="O86" s="26" t="str">
        <f>データ!EO6</f>
        <v>【-】</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58</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59</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60</v>
      </c>
      <c r="B3" s="29" t="s">
        <v>61</v>
      </c>
      <c r="C3" s="29" t="s">
        <v>62</v>
      </c>
      <c r="D3" s="29" t="s">
        <v>63</v>
      </c>
      <c r="E3" s="29" t="s">
        <v>64</v>
      </c>
      <c r="F3" s="29" t="s">
        <v>65</v>
      </c>
      <c r="G3" s="29" t="s">
        <v>66</v>
      </c>
      <c r="H3" s="77" t="s">
        <v>67</v>
      </c>
      <c r="I3" s="78"/>
      <c r="J3" s="78"/>
      <c r="K3" s="78"/>
      <c r="L3" s="78"/>
      <c r="M3" s="78"/>
      <c r="N3" s="78"/>
      <c r="O3" s="78"/>
      <c r="P3" s="78"/>
      <c r="Q3" s="78"/>
      <c r="R3" s="78"/>
      <c r="S3" s="78"/>
      <c r="T3" s="78"/>
      <c r="U3" s="78"/>
      <c r="V3" s="78"/>
      <c r="W3" s="78"/>
      <c r="X3" s="79"/>
      <c r="Y3" s="83" t="s">
        <v>68</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69</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70</v>
      </c>
      <c r="B4" s="30"/>
      <c r="C4" s="30"/>
      <c r="D4" s="30"/>
      <c r="E4" s="30"/>
      <c r="F4" s="30"/>
      <c r="G4" s="30"/>
      <c r="H4" s="80"/>
      <c r="I4" s="81"/>
      <c r="J4" s="81"/>
      <c r="K4" s="81"/>
      <c r="L4" s="81"/>
      <c r="M4" s="81"/>
      <c r="N4" s="81"/>
      <c r="O4" s="81"/>
      <c r="P4" s="81"/>
      <c r="Q4" s="81"/>
      <c r="R4" s="81"/>
      <c r="S4" s="81"/>
      <c r="T4" s="81"/>
      <c r="U4" s="81"/>
      <c r="V4" s="81"/>
      <c r="W4" s="81"/>
      <c r="X4" s="82"/>
      <c r="Y4" s="76" t="s">
        <v>71</v>
      </c>
      <c r="Z4" s="76"/>
      <c r="AA4" s="76"/>
      <c r="AB4" s="76"/>
      <c r="AC4" s="76"/>
      <c r="AD4" s="76"/>
      <c r="AE4" s="76"/>
      <c r="AF4" s="76"/>
      <c r="AG4" s="76"/>
      <c r="AH4" s="76"/>
      <c r="AI4" s="76"/>
      <c r="AJ4" s="76" t="s">
        <v>72</v>
      </c>
      <c r="AK4" s="76"/>
      <c r="AL4" s="76"/>
      <c r="AM4" s="76"/>
      <c r="AN4" s="76"/>
      <c r="AO4" s="76"/>
      <c r="AP4" s="76"/>
      <c r="AQ4" s="76"/>
      <c r="AR4" s="76"/>
      <c r="AS4" s="76"/>
      <c r="AT4" s="76"/>
      <c r="AU4" s="76" t="s">
        <v>73</v>
      </c>
      <c r="AV4" s="76"/>
      <c r="AW4" s="76"/>
      <c r="AX4" s="76"/>
      <c r="AY4" s="76"/>
      <c r="AZ4" s="76"/>
      <c r="BA4" s="76"/>
      <c r="BB4" s="76"/>
      <c r="BC4" s="76"/>
      <c r="BD4" s="76"/>
      <c r="BE4" s="76"/>
      <c r="BF4" s="76" t="s">
        <v>74</v>
      </c>
      <c r="BG4" s="76"/>
      <c r="BH4" s="76"/>
      <c r="BI4" s="76"/>
      <c r="BJ4" s="76"/>
      <c r="BK4" s="76"/>
      <c r="BL4" s="76"/>
      <c r="BM4" s="76"/>
      <c r="BN4" s="76"/>
      <c r="BO4" s="76"/>
      <c r="BP4" s="76"/>
      <c r="BQ4" s="76" t="s">
        <v>75</v>
      </c>
      <c r="BR4" s="76"/>
      <c r="BS4" s="76"/>
      <c r="BT4" s="76"/>
      <c r="BU4" s="76"/>
      <c r="BV4" s="76"/>
      <c r="BW4" s="76"/>
      <c r="BX4" s="76"/>
      <c r="BY4" s="76"/>
      <c r="BZ4" s="76"/>
      <c r="CA4" s="76"/>
      <c r="CB4" s="76" t="s">
        <v>76</v>
      </c>
      <c r="CC4" s="76"/>
      <c r="CD4" s="76"/>
      <c r="CE4" s="76"/>
      <c r="CF4" s="76"/>
      <c r="CG4" s="76"/>
      <c r="CH4" s="76"/>
      <c r="CI4" s="76"/>
      <c r="CJ4" s="76"/>
      <c r="CK4" s="76"/>
      <c r="CL4" s="76"/>
      <c r="CM4" s="76" t="s">
        <v>77</v>
      </c>
      <c r="CN4" s="76"/>
      <c r="CO4" s="76"/>
      <c r="CP4" s="76"/>
      <c r="CQ4" s="76"/>
      <c r="CR4" s="76"/>
      <c r="CS4" s="76"/>
      <c r="CT4" s="76"/>
      <c r="CU4" s="76"/>
      <c r="CV4" s="76"/>
      <c r="CW4" s="76"/>
      <c r="CX4" s="76" t="s">
        <v>78</v>
      </c>
      <c r="CY4" s="76"/>
      <c r="CZ4" s="76"/>
      <c r="DA4" s="76"/>
      <c r="DB4" s="76"/>
      <c r="DC4" s="76"/>
      <c r="DD4" s="76"/>
      <c r="DE4" s="76"/>
      <c r="DF4" s="76"/>
      <c r="DG4" s="76"/>
      <c r="DH4" s="76"/>
      <c r="DI4" s="76" t="s">
        <v>79</v>
      </c>
      <c r="DJ4" s="76"/>
      <c r="DK4" s="76"/>
      <c r="DL4" s="76"/>
      <c r="DM4" s="76"/>
      <c r="DN4" s="76"/>
      <c r="DO4" s="76"/>
      <c r="DP4" s="76"/>
      <c r="DQ4" s="76"/>
      <c r="DR4" s="76"/>
      <c r="DS4" s="76"/>
      <c r="DT4" s="76" t="s">
        <v>80</v>
      </c>
      <c r="DU4" s="76"/>
      <c r="DV4" s="76"/>
      <c r="DW4" s="76"/>
      <c r="DX4" s="76"/>
      <c r="DY4" s="76"/>
      <c r="DZ4" s="76"/>
      <c r="EA4" s="76"/>
      <c r="EB4" s="76"/>
      <c r="EC4" s="76"/>
      <c r="ED4" s="76"/>
      <c r="EE4" s="76" t="s">
        <v>81</v>
      </c>
      <c r="EF4" s="76"/>
      <c r="EG4" s="76"/>
      <c r="EH4" s="76"/>
      <c r="EI4" s="76"/>
      <c r="EJ4" s="76"/>
      <c r="EK4" s="76"/>
      <c r="EL4" s="76"/>
      <c r="EM4" s="76"/>
      <c r="EN4" s="76"/>
      <c r="EO4" s="76"/>
    </row>
    <row r="5" spans="1:145" x14ac:dyDescent="0.15">
      <c r="A5" s="28" t="s">
        <v>82</v>
      </c>
      <c r="B5" s="31"/>
      <c r="C5" s="31"/>
      <c r="D5" s="31"/>
      <c r="E5" s="31"/>
      <c r="F5" s="31"/>
      <c r="G5" s="31"/>
      <c r="H5" s="32" t="s">
        <v>83</v>
      </c>
      <c r="I5" s="32" t="s">
        <v>84</v>
      </c>
      <c r="J5" s="32" t="s">
        <v>85</v>
      </c>
      <c r="K5" s="32" t="s">
        <v>86</v>
      </c>
      <c r="L5" s="32" t="s">
        <v>87</v>
      </c>
      <c r="M5" s="32" t="s">
        <v>5</v>
      </c>
      <c r="N5" s="32" t="s">
        <v>88</v>
      </c>
      <c r="O5" s="32" t="s">
        <v>89</v>
      </c>
      <c r="P5" s="32" t="s">
        <v>90</v>
      </c>
      <c r="Q5" s="32" t="s">
        <v>91</v>
      </c>
      <c r="R5" s="32" t="s">
        <v>92</v>
      </c>
      <c r="S5" s="32" t="s">
        <v>93</v>
      </c>
      <c r="T5" s="32" t="s">
        <v>94</v>
      </c>
      <c r="U5" s="32" t="s">
        <v>95</v>
      </c>
      <c r="V5" s="32" t="s">
        <v>96</v>
      </c>
      <c r="W5" s="32" t="s">
        <v>97</v>
      </c>
      <c r="X5" s="32" t="s">
        <v>98</v>
      </c>
      <c r="Y5" s="32" t="s">
        <v>99</v>
      </c>
      <c r="Z5" s="32" t="s">
        <v>100</v>
      </c>
      <c r="AA5" s="32" t="s">
        <v>101</v>
      </c>
      <c r="AB5" s="32" t="s">
        <v>102</v>
      </c>
      <c r="AC5" s="32" t="s">
        <v>103</v>
      </c>
      <c r="AD5" s="32" t="s">
        <v>104</v>
      </c>
      <c r="AE5" s="32" t="s">
        <v>105</v>
      </c>
      <c r="AF5" s="32" t="s">
        <v>106</v>
      </c>
      <c r="AG5" s="32" t="s">
        <v>107</v>
      </c>
      <c r="AH5" s="32" t="s">
        <v>108</v>
      </c>
      <c r="AI5" s="32" t="s">
        <v>43</v>
      </c>
      <c r="AJ5" s="32" t="s">
        <v>99</v>
      </c>
      <c r="AK5" s="32" t="s">
        <v>100</v>
      </c>
      <c r="AL5" s="32" t="s">
        <v>101</v>
      </c>
      <c r="AM5" s="32" t="s">
        <v>102</v>
      </c>
      <c r="AN5" s="32" t="s">
        <v>103</v>
      </c>
      <c r="AO5" s="32" t="s">
        <v>104</v>
      </c>
      <c r="AP5" s="32" t="s">
        <v>105</v>
      </c>
      <c r="AQ5" s="32" t="s">
        <v>106</v>
      </c>
      <c r="AR5" s="32" t="s">
        <v>107</v>
      </c>
      <c r="AS5" s="32" t="s">
        <v>108</v>
      </c>
      <c r="AT5" s="32" t="s">
        <v>109</v>
      </c>
      <c r="AU5" s="32" t="s">
        <v>99</v>
      </c>
      <c r="AV5" s="32" t="s">
        <v>100</v>
      </c>
      <c r="AW5" s="32" t="s">
        <v>101</v>
      </c>
      <c r="AX5" s="32" t="s">
        <v>102</v>
      </c>
      <c r="AY5" s="32" t="s">
        <v>103</v>
      </c>
      <c r="AZ5" s="32" t="s">
        <v>104</v>
      </c>
      <c r="BA5" s="32" t="s">
        <v>105</v>
      </c>
      <c r="BB5" s="32" t="s">
        <v>106</v>
      </c>
      <c r="BC5" s="32" t="s">
        <v>107</v>
      </c>
      <c r="BD5" s="32" t="s">
        <v>108</v>
      </c>
      <c r="BE5" s="32" t="s">
        <v>109</v>
      </c>
      <c r="BF5" s="32" t="s">
        <v>99</v>
      </c>
      <c r="BG5" s="32" t="s">
        <v>100</v>
      </c>
      <c r="BH5" s="32" t="s">
        <v>101</v>
      </c>
      <c r="BI5" s="32" t="s">
        <v>102</v>
      </c>
      <c r="BJ5" s="32" t="s">
        <v>103</v>
      </c>
      <c r="BK5" s="32" t="s">
        <v>104</v>
      </c>
      <c r="BL5" s="32" t="s">
        <v>105</v>
      </c>
      <c r="BM5" s="32" t="s">
        <v>106</v>
      </c>
      <c r="BN5" s="32" t="s">
        <v>107</v>
      </c>
      <c r="BO5" s="32" t="s">
        <v>108</v>
      </c>
      <c r="BP5" s="32" t="s">
        <v>109</v>
      </c>
      <c r="BQ5" s="32" t="s">
        <v>99</v>
      </c>
      <c r="BR5" s="32" t="s">
        <v>100</v>
      </c>
      <c r="BS5" s="32" t="s">
        <v>101</v>
      </c>
      <c r="BT5" s="32" t="s">
        <v>102</v>
      </c>
      <c r="BU5" s="32" t="s">
        <v>103</v>
      </c>
      <c r="BV5" s="32" t="s">
        <v>104</v>
      </c>
      <c r="BW5" s="32" t="s">
        <v>105</v>
      </c>
      <c r="BX5" s="32" t="s">
        <v>106</v>
      </c>
      <c r="BY5" s="32" t="s">
        <v>107</v>
      </c>
      <c r="BZ5" s="32" t="s">
        <v>108</v>
      </c>
      <c r="CA5" s="32" t="s">
        <v>109</v>
      </c>
      <c r="CB5" s="32" t="s">
        <v>99</v>
      </c>
      <c r="CC5" s="32" t="s">
        <v>100</v>
      </c>
      <c r="CD5" s="32" t="s">
        <v>101</v>
      </c>
      <c r="CE5" s="32" t="s">
        <v>102</v>
      </c>
      <c r="CF5" s="32" t="s">
        <v>103</v>
      </c>
      <c r="CG5" s="32" t="s">
        <v>104</v>
      </c>
      <c r="CH5" s="32" t="s">
        <v>105</v>
      </c>
      <c r="CI5" s="32" t="s">
        <v>106</v>
      </c>
      <c r="CJ5" s="32" t="s">
        <v>107</v>
      </c>
      <c r="CK5" s="32" t="s">
        <v>108</v>
      </c>
      <c r="CL5" s="32" t="s">
        <v>109</v>
      </c>
      <c r="CM5" s="32" t="s">
        <v>99</v>
      </c>
      <c r="CN5" s="32" t="s">
        <v>100</v>
      </c>
      <c r="CO5" s="32" t="s">
        <v>101</v>
      </c>
      <c r="CP5" s="32" t="s">
        <v>102</v>
      </c>
      <c r="CQ5" s="32" t="s">
        <v>103</v>
      </c>
      <c r="CR5" s="32" t="s">
        <v>104</v>
      </c>
      <c r="CS5" s="32" t="s">
        <v>105</v>
      </c>
      <c r="CT5" s="32" t="s">
        <v>106</v>
      </c>
      <c r="CU5" s="32" t="s">
        <v>107</v>
      </c>
      <c r="CV5" s="32" t="s">
        <v>108</v>
      </c>
      <c r="CW5" s="32" t="s">
        <v>109</v>
      </c>
      <c r="CX5" s="32" t="s">
        <v>99</v>
      </c>
      <c r="CY5" s="32" t="s">
        <v>100</v>
      </c>
      <c r="CZ5" s="32" t="s">
        <v>101</v>
      </c>
      <c r="DA5" s="32" t="s">
        <v>102</v>
      </c>
      <c r="DB5" s="32" t="s">
        <v>103</v>
      </c>
      <c r="DC5" s="32" t="s">
        <v>104</v>
      </c>
      <c r="DD5" s="32" t="s">
        <v>105</v>
      </c>
      <c r="DE5" s="32" t="s">
        <v>106</v>
      </c>
      <c r="DF5" s="32" t="s">
        <v>107</v>
      </c>
      <c r="DG5" s="32" t="s">
        <v>108</v>
      </c>
      <c r="DH5" s="32" t="s">
        <v>109</v>
      </c>
      <c r="DI5" s="32" t="s">
        <v>99</v>
      </c>
      <c r="DJ5" s="32" t="s">
        <v>100</v>
      </c>
      <c r="DK5" s="32" t="s">
        <v>101</v>
      </c>
      <c r="DL5" s="32" t="s">
        <v>102</v>
      </c>
      <c r="DM5" s="32" t="s">
        <v>103</v>
      </c>
      <c r="DN5" s="32" t="s">
        <v>104</v>
      </c>
      <c r="DO5" s="32" t="s">
        <v>105</v>
      </c>
      <c r="DP5" s="32" t="s">
        <v>106</v>
      </c>
      <c r="DQ5" s="32" t="s">
        <v>107</v>
      </c>
      <c r="DR5" s="32" t="s">
        <v>108</v>
      </c>
      <c r="DS5" s="32" t="s">
        <v>109</v>
      </c>
      <c r="DT5" s="32" t="s">
        <v>99</v>
      </c>
      <c r="DU5" s="32" t="s">
        <v>100</v>
      </c>
      <c r="DV5" s="32" t="s">
        <v>101</v>
      </c>
      <c r="DW5" s="32" t="s">
        <v>102</v>
      </c>
      <c r="DX5" s="32" t="s">
        <v>103</v>
      </c>
      <c r="DY5" s="32" t="s">
        <v>104</v>
      </c>
      <c r="DZ5" s="32" t="s">
        <v>105</v>
      </c>
      <c r="EA5" s="32" t="s">
        <v>106</v>
      </c>
      <c r="EB5" s="32" t="s">
        <v>107</v>
      </c>
      <c r="EC5" s="32" t="s">
        <v>108</v>
      </c>
      <c r="ED5" s="32" t="s">
        <v>109</v>
      </c>
      <c r="EE5" s="32" t="s">
        <v>99</v>
      </c>
      <c r="EF5" s="32" t="s">
        <v>100</v>
      </c>
      <c r="EG5" s="32" t="s">
        <v>101</v>
      </c>
      <c r="EH5" s="32" t="s">
        <v>102</v>
      </c>
      <c r="EI5" s="32" t="s">
        <v>103</v>
      </c>
      <c r="EJ5" s="32" t="s">
        <v>104</v>
      </c>
      <c r="EK5" s="32" t="s">
        <v>105</v>
      </c>
      <c r="EL5" s="32" t="s">
        <v>106</v>
      </c>
      <c r="EM5" s="32" t="s">
        <v>107</v>
      </c>
      <c r="EN5" s="32" t="s">
        <v>108</v>
      </c>
      <c r="EO5" s="32" t="s">
        <v>109</v>
      </c>
    </row>
    <row r="6" spans="1:145" s="36" customFormat="1" x14ac:dyDescent="0.15">
      <c r="A6" s="28" t="s">
        <v>110</v>
      </c>
      <c r="B6" s="33">
        <f>B7</f>
        <v>2016</v>
      </c>
      <c r="C6" s="33">
        <f t="shared" ref="C6:X6" si="3">C7</f>
        <v>342092</v>
      </c>
      <c r="D6" s="33">
        <f t="shared" si="3"/>
        <v>47</v>
      </c>
      <c r="E6" s="33">
        <f t="shared" si="3"/>
        <v>18</v>
      </c>
      <c r="F6" s="33">
        <f t="shared" si="3"/>
        <v>0</v>
      </c>
      <c r="G6" s="33">
        <f t="shared" si="3"/>
        <v>0</v>
      </c>
      <c r="H6" s="33" t="str">
        <f t="shared" si="3"/>
        <v>広島県　三次市</v>
      </c>
      <c r="I6" s="33" t="str">
        <f t="shared" si="3"/>
        <v>法非適用</v>
      </c>
      <c r="J6" s="33" t="str">
        <f t="shared" si="3"/>
        <v>下水道事業</v>
      </c>
      <c r="K6" s="33" t="str">
        <f t="shared" si="3"/>
        <v>特定地域生活排水処理</v>
      </c>
      <c r="L6" s="33" t="str">
        <f t="shared" si="3"/>
        <v>K2</v>
      </c>
      <c r="M6" s="33">
        <f t="shared" si="3"/>
        <v>0</v>
      </c>
      <c r="N6" s="34" t="str">
        <f t="shared" si="3"/>
        <v>-</v>
      </c>
      <c r="O6" s="34" t="str">
        <f t="shared" si="3"/>
        <v>該当数値なし</v>
      </c>
      <c r="P6" s="34">
        <f t="shared" si="3"/>
        <v>2.16</v>
      </c>
      <c r="Q6" s="34">
        <f t="shared" si="3"/>
        <v>100</v>
      </c>
      <c r="R6" s="34">
        <f t="shared" si="3"/>
        <v>5292</v>
      </c>
      <c r="S6" s="34">
        <f t="shared" si="3"/>
        <v>53995</v>
      </c>
      <c r="T6" s="34">
        <f t="shared" si="3"/>
        <v>778.14</v>
      </c>
      <c r="U6" s="34">
        <f t="shared" si="3"/>
        <v>69.39</v>
      </c>
      <c r="V6" s="34">
        <f t="shared" si="3"/>
        <v>1159</v>
      </c>
      <c r="W6" s="34">
        <f t="shared" si="3"/>
        <v>0.74</v>
      </c>
      <c r="X6" s="34">
        <f t="shared" si="3"/>
        <v>1566.22</v>
      </c>
      <c r="Y6" s="35">
        <f>IF(Y7="",NA(),Y7)</f>
        <v>89.5</v>
      </c>
      <c r="Z6" s="35">
        <f t="shared" ref="Z6:AH6" si="4">IF(Z7="",NA(),Z7)</f>
        <v>88.71</v>
      </c>
      <c r="AA6" s="35">
        <f t="shared" si="4"/>
        <v>89.9</v>
      </c>
      <c r="AB6" s="35">
        <f t="shared" si="4"/>
        <v>89.52</v>
      </c>
      <c r="AC6" s="35">
        <f t="shared" si="4"/>
        <v>93.09</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469.62</v>
      </c>
      <c r="BG6" s="35">
        <f t="shared" ref="BG6:BO6" si="7">IF(BG7="",NA(),BG7)</f>
        <v>487.39</v>
      </c>
      <c r="BH6" s="35">
        <f t="shared" si="7"/>
        <v>426.44</v>
      </c>
      <c r="BI6" s="35">
        <f t="shared" si="7"/>
        <v>163.63999999999999</v>
      </c>
      <c r="BJ6" s="35">
        <f t="shared" si="7"/>
        <v>164.26</v>
      </c>
      <c r="BK6" s="35">
        <f t="shared" si="7"/>
        <v>430.64</v>
      </c>
      <c r="BL6" s="35">
        <f t="shared" si="7"/>
        <v>446.63</v>
      </c>
      <c r="BM6" s="35">
        <f t="shared" si="7"/>
        <v>416.91</v>
      </c>
      <c r="BN6" s="35">
        <f t="shared" si="7"/>
        <v>392.19</v>
      </c>
      <c r="BO6" s="35">
        <f t="shared" si="7"/>
        <v>248.44</v>
      </c>
      <c r="BP6" s="34" t="str">
        <f>IF(BP7="","",IF(BP7="-","【-】","【"&amp;SUBSTITUTE(TEXT(BP7,"#,##0.00"),"-","△")&amp;"】"))</f>
        <v>【346.13】</v>
      </c>
      <c r="BQ6" s="35">
        <f>IF(BQ7="",NA(),BQ7)</f>
        <v>87.66</v>
      </c>
      <c r="BR6" s="35">
        <f t="shared" ref="BR6:BZ6" si="8">IF(BR7="",NA(),BR7)</f>
        <v>70.400000000000006</v>
      </c>
      <c r="BS6" s="35">
        <f t="shared" si="8"/>
        <v>64.81</v>
      </c>
      <c r="BT6" s="35">
        <f t="shared" si="8"/>
        <v>64.739999999999995</v>
      </c>
      <c r="BU6" s="35">
        <f t="shared" si="8"/>
        <v>63.36</v>
      </c>
      <c r="BV6" s="35">
        <f t="shared" si="8"/>
        <v>58.78</v>
      </c>
      <c r="BW6" s="35">
        <f t="shared" si="8"/>
        <v>58.53</v>
      </c>
      <c r="BX6" s="35">
        <f t="shared" si="8"/>
        <v>57.93</v>
      </c>
      <c r="BY6" s="35">
        <f t="shared" si="8"/>
        <v>57.03</v>
      </c>
      <c r="BZ6" s="35">
        <f t="shared" si="8"/>
        <v>66.73</v>
      </c>
      <c r="CA6" s="34" t="str">
        <f>IF(CA7="","",IF(CA7="-","【-】","【"&amp;SUBSTITUTE(TEXT(CA7,"#,##0.00"),"-","△")&amp;"】"))</f>
        <v>【59.83】</v>
      </c>
      <c r="CB6" s="35">
        <f>IF(CB7="",NA(),CB7)</f>
        <v>137.47999999999999</v>
      </c>
      <c r="CC6" s="35">
        <f t="shared" ref="CC6:CK6" si="9">IF(CC7="",NA(),CC7)</f>
        <v>155.41</v>
      </c>
      <c r="CD6" s="35">
        <f t="shared" si="9"/>
        <v>186.59</v>
      </c>
      <c r="CE6" s="35">
        <f t="shared" si="9"/>
        <v>186.31</v>
      </c>
      <c r="CF6" s="35">
        <f t="shared" si="9"/>
        <v>187.04</v>
      </c>
      <c r="CG6" s="35">
        <f t="shared" si="9"/>
        <v>257.02999999999997</v>
      </c>
      <c r="CH6" s="35">
        <f t="shared" si="9"/>
        <v>266.57</v>
      </c>
      <c r="CI6" s="35">
        <f t="shared" si="9"/>
        <v>276.93</v>
      </c>
      <c r="CJ6" s="35">
        <f t="shared" si="9"/>
        <v>283.73</v>
      </c>
      <c r="CK6" s="35">
        <f t="shared" si="9"/>
        <v>241.29</v>
      </c>
      <c r="CL6" s="34" t="str">
        <f>IF(CL7="","",IF(CL7="-","【-】","【"&amp;SUBSTITUTE(TEXT(CL7,"#,##0.00"),"-","△")&amp;"】"))</f>
        <v>【268.69】</v>
      </c>
      <c r="CM6" s="35">
        <f>IF(CM7="",NA(),CM7)</f>
        <v>100</v>
      </c>
      <c r="CN6" s="35">
        <f t="shared" ref="CN6:CV6" si="10">IF(CN7="",NA(),CN7)</f>
        <v>100</v>
      </c>
      <c r="CO6" s="35">
        <f t="shared" si="10"/>
        <v>100</v>
      </c>
      <c r="CP6" s="35">
        <f t="shared" si="10"/>
        <v>100</v>
      </c>
      <c r="CQ6" s="35">
        <f t="shared" si="10"/>
        <v>100</v>
      </c>
      <c r="CR6" s="35">
        <f t="shared" si="10"/>
        <v>61.93</v>
      </c>
      <c r="CS6" s="35">
        <f t="shared" si="10"/>
        <v>58.06</v>
      </c>
      <c r="CT6" s="35">
        <f t="shared" si="10"/>
        <v>59.08</v>
      </c>
      <c r="CU6" s="35">
        <f t="shared" si="10"/>
        <v>58.25</v>
      </c>
      <c r="CV6" s="35">
        <f t="shared" si="10"/>
        <v>61.94</v>
      </c>
      <c r="CW6" s="34" t="str">
        <f>IF(CW7="","",IF(CW7="-","【-】","【"&amp;SUBSTITUTE(TEXT(CW7,"#,##0.00"),"-","△")&amp;"】"))</f>
        <v>【61.71】</v>
      </c>
      <c r="CX6" s="35">
        <f>IF(CX7="",NA(),CX7)</f>
        <v>100</v>
      </c>
      <c r="CY6" s="35">
        <f t="shared" ref="CY6:DG6" si="11">IF(CY7="",NA(),CY7)</f>
        <v>100</v>
      </c>
      <c r="CZ6" s="35">
        <f t="shared" si="11"/>
        <v>100</v>
      </c>
      <c r="DA6" s="35">
        <f t="shared" si="11"/>
        <v>96.35</v>
      </c>
      <c r="DB6" s="35">
        <f t="shared" si="11"/>
        <v>100</v>
      </c>
      <c r="DC6" s="35">
        <f t="shared" si="11"/>
        <v>77.25</v>
      </c>
      <c r="DD6" s="35">
        <f t="shared" si="11"/>
        <v>75.790000000000006</v>
      </c>
      <c r="DE6" s="35">
        <f t="shared" si="11"/>
        <v>77.12</v>
      </c>
      <c r="DF6" s="35">
        <f t="shared" si="11"/>
        <v>68.150000000000006</v>
      </c>
      <c r="DG6" s="35">
        <f t="shared" si="11"/>
        <v>94.14</v>
      </c>
      <c r="DH6" s="34" t="str">
        <f>IF(DH7="","",IF(DH7="-","【-】","【"&amp;SUBSTITUTE(TEXT(DH7,"#,##0.00"),"-","△")&amp;"】"))</f>
        <v>【75.78】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2016</v>
      </c>
      <c r="C7" s="37">
        <v>342092</v>
      </c>
      <c r="D7" s="37">
        <v>47</v>
      </c>
      <c r="E7" s="37">
        <v>18</v>
      </c>
      <c r="F7" s="37">
        <v>0</v>
      </c>
      <c r="G7" s="37">
        <v>0</v>
      </c>
      <c r="H7" s="37" t="s">
        <v>111</v>
      </c>
      <c r="I7" s="37" t="s">
        <v>112</v>
      </c>
      <c r="J7" s="37" t="s">
        <v>113</v>
      </c>
      <c r="K7" s="37" t="s">
        <v>114</v>
      </c>
      <c r="L7" s="37" t="s">
        <v>115</v>
      </c>
      <c r="M7" s="37"/>
      <c r="N7" s="38" t="s">
        <v>116</v>
      </c>
      <c r="O7" s="38" t="s">
        <v>117</v>
      </c>
      <c r="P7" s="38">
        <v>2.16</v>
      </c>
      <c r="Q7" s="38">
        <v>100</v>
      </c>
      <c r="R7" s="38">
        <v>5292</v>
      </c>
      <c r="S7" s="38">
        <v>53995</v>
      </c>
      <c r="T7" s="38">
        <v>778.14</v>
      </c>
      <c r="U7" s="38">
        <v>69.39</v>
      </c>
      <c r="V7" s="38">
        <v>1159</v>
      </c>
      <c r="W7" s="38">
        <v>0.74</v>
      </c>
      <c r="X7" s="38">
        <v>1566.22</v>
      </c>
      <c r="Y7" s="38">
        <v>89.5</v>
      </c>
      <c r="Z7" s="38">
        <v>88.71</v>
      </c>
      <c r="AA7" s="38">
        <v>89.9</v>
      </c>
      <c r="AB7" s="38">
        <v>89.52</v>
      </c>
      <c r="AC7" s="38">
        <v>93.09</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469.62</v>
      </c>
      <c r="BG7" s="38">
        <v>487.39</v>
      </c>
      <c r="BH7" s="38">
        <v>426.44</v>
      </c>
      <c r="BI7" s="38">
        <v>163.63999999999999</v>
      </c>
      <c r="BJ7" s="38">
        <v>164.26</v>
      </c>
      <c r="BK7" s="38">
        <v>430.64</v>
      </c>
      <c r="BL7" s="38">
        <v>446.63</v>
      </c>
      <c r="BM7" s="38">
        <v>416.91</v>
      </c>
      <c r="BN7" s="38">
        <v>392.19</v>
      </c>
      <c r="BO7" s="38">
        <v>248.44</v>
      </c>
      <c r="BP7" s="38">
        <v>346.13</v>
      </c>
      <c r="BQ7" s="38">
        <v>87.66</v>
      </c>
      <c r="BR7" s="38">
        <v>70.400000000000006</v>
      </c>
      <c r="BS7" s="38">
        <v>64.81</v>
      </c>
      <c r="BT7" s="38">
        <v>64.739999999999995</v>
      </c>
      <c r="BU7" s="38">
        <v>63.36</v>
      </c>
      <c r="BV7" s="38">
        <v>58.78</v>
      </c>
      <c r="BW7" s="38">
        <v>58.53</v>
      </c>
      <c r="BX7" s="38">
        <v>57.93</v>
      </c>
      <c r="BY7" s="38">
        <v>57.03</v>
      </c>
      <c r="BZ7" s="38">
        <v>66.73</v>
      </c>
      <c r="CA7" s="38">
        <v>59.83</v>
      </c>
      <c r="CB7" s="38">
        <v>137.47999999999999</v>
      </c>
      <c r="CC7" s="38">
        <v>155.41</v>
      </c>
      <c r="CD7" s="38">
        <v>186.59</v>
      </c>
      <c r="CE7" s="38">
        <v>186.31</v>
      </c>
      <c r="CF7" s="38">
        <v>187.04</v>
      </c>
      <c r="CG7" s="38">
        <v>257.02999999999997</v>
      </c>
      <c r="CH7" s="38">
        <v>266.57</v>
      </c>
      <c r="CI7" s="38">
        <v>276.93</v>
      </c>
      <c r="CJ7" s="38">
        <v>283.73</v>
      </c>
      <c r="CK7" s="38">
        <v>241.29</v>
      </c>
      <c r="CL7" s="38">
        <v>268.69</v>
      </c>
      <c r="CM7" s="38">
        <v>100</v>
      </c>
      <c r="CN7" s="38">
        <v>100</v>
      </c>
      <c r="CO7" s="38">
        <v>100</v>
      </c>
      <c r="CP7" s="38">
        <v>100</v>
      </c>
      <c r="CQ7" s="38">
        <v>100</v>
      </c>
      <c r="CR7" s="38">
        <v>61.93</v>
      </c>
      <c r="CS7" s="38">
        <v>58.06</v>
      </c>
      <c r="CT7" s="38">
        <v>59.08</v>
      </c>
      <c r="CU7" s="38">
        <v>58.25</v>
      </c>
      <c r="CV7" s="38">
        <v>61.94</v>
      </c>
      <c r="CW7" s="38">
        <v>61.71</v>
      </c>
      <c r="CX7" s="38">
        <v>100</v>
      </c>
      <c r="CY7" s="38">
        <v>100</v>
      </c>
      <c r="CZ7" s="38">
        <v>100</v>
      </c>
      <c r="DA7" s="38">
        <v>96.35</v>
      </c>
      <c r="DB7" s="38">
        <v>100</v>
      </c>
      <c r="DC7" s="38">
        <v>77.25</v>
      </c>
      <c r="DD7" s="38">
        <v>75.790000000000006</v>
      </c>
      <c r="DE7" s="38">
        <v>77.12</v>
      </c>
      <c r="DF7" s="38">
        <v>68.150000000000006</v>
      </c>
      <c r="DG7" s="38">
        <v>94.14</v>
      </c>
      <c r="DH7" s="38">
        <v>75.78</v>
      </c>
      <c r="DI7" s="38"/>
      <c r="DJ7" s="38"/>
      <c r="DK7" s="38"/>
      <c r="DL7" s="38"/>
      <c r="DM7" s="38"/>
      <c r="DN7" s="38"/>
      <c r="DO7" s="38"/>
      <c r="DP7" s="38"/>
      <c r="DQ7" s="38"/>
      <c r="DR7" s="38"/>
      <c r="DS7" s="38"/>
      <c r="DT7" s="38"/>
      <c r="DU7" s="38"/>
      <c r="DV7" s="38"/>
      <c r="DW7" s="38"/>
      <c r="DX7" s="38"/>
      <c r="DY7" s="38"/>
      <c r="DZ7" s="38"/>
      <c r="EA7" s="38"/>
      <c r="EB7" s="38"/>
      <c r="EC7" s="38"/>
      <c r="ED7" s="38"/>
      <c r="EE7" s="38" t="s">
        <v>116</v>
      </c>
      <c r="EF7" s="38" t="s">
        <v>116</v>
      </c>
      <c r="EG7" s="38" t="s">
        <v>116</v>
      </c>
      <c r="EH7" s="38" t="s">
        <v>116</v>
      </c>
      <c r="EI7" s="38" t="s">
        <v>116</v>
      </c>
      <c r="EJ7" s="38" t="s">
        <v>116</v>
      </c>
      <c r="EK7" s="38" t="s">
        <v>116</v>
      </c>
      <c r="EL7" s="38" t="s">
        <v>116</v>
      </c>
      <c r="EM7" s="38" t="s">
        <v>116</v>
      </c>
      <c r="EN7" s="38" t="s">
        <v>116</v>
      </c>
      <c r="EO7" s="38" t="s">
        <v>116</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118</v>
      </c>
      <c r="C9" s="40" t="s">
        <v>119</v>
      </c>
      <c r="D9" s="40" t="s">
        <v>120</v>
      </c>
      <c r="E9" s="40" t="s">
        <v>121</v>
      </c>
      <c r="F9" s="40" t="s">
        <v>122</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61</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h.matsuie3594</cp:lastModifiedBy>
  <cp:lastPrinted>2018-01-30T03:24:27Z</cp:lastPrinted>
  <dcterms:created xsi:type="dcterms:W3CDTF">2017-12-25T02:41:28Z</dcterms:created>
  <dcterms:modified xsi:type="dcterms:W3CDTF">2018-01-30T08:10:18Z</dcterms:modified>
</cp:coreProperties>
</file>