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AT8" i="4" s="1"/>
  <c r="S6" i="5"/>
  <c r="AL8" i="4" s="1"/>
  <c r="R6" i="5"/>
  <c r="AD10" i="4" s="1"/>
  <c r="Q6" i="5"/>
  <c r="P6" i="5"/>
  <c r="P10" i="4" s="1"/>
  <c r="O6" i="5"/>
  <c r="I10" i="4" s="1"/>
  <c r="N6" i="5"/>
  <c r="B10" i="4" s="1"/>
  <c r="M6" i="5"/>
  <c r="L6" i="5"/>
  <c r="W8" i="4" s="1"/>
  <c r="K6" i="5"/>
  <c r="J6" i="5"/>
  <c r="I8" i="4" s="1"/>
  <c r="I6" i="5"/>
  <c r="B8" i="4" s="1"/>
  <c r="H6" i="5"/>
  <c r="B6" i="4" s="1"/>
  <c r="G6" i="5"/>
  <c r="F6" i="5"/>
  <c r="E6" i="5"/>
  <c r="D6" i="5"/>
  <c r="C6" i="5"/>
  <c r="B6" i="5"/>
  <c r="E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K86" i="4"/>
  <c r="I86" i="4"/>
  <c r="G86" i="4"/>
  <c r="E86" i="4"/>
  <c r="W10" i="4"/>
  <c r="BB8" i="4"/>
  <c r="P8" i="4"/>
  <c r="B10" i="5" l="1"/>
  <c r="F10" i="5"/>
  <c r="C10" i="5"/>
  <c r="D10" i="5"/>
</calcChain>
</file>

<file path=xl/sharedStrings.xml><?xml version="1.0" encoding="utf-8"?>
<sst xmlns="http://schemas.openxmlformats.org/spreadsheetml/2006/main" count="323" uniqueCount="123">
  <si>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</si>
  <si>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</si>
  <si>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</si>
  <si>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</si>
  <si>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</si>
  <si>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</si>
  <si>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</si>
  <si>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</si>
  <si>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</si>
  <si>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</si>
  <si>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</si>
  <si>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</si>
  <si>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</si>
  <si>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</si>
  <si>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</si>
  <si>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</si>
  <si>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</si>
  <si>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</si>
  <si>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</si>
  <si>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</si>
  <si>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</si>
  <si>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</si>
  <si>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</si>
  <si>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</si>
  <si>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</si>
  <si>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</si>
  <si>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</si>
  <si>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</si>
  <si>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</si>
  <si>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</si>
  <si>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</si>
  <si>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</si>
  <si>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</si>
  <si>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</si>
  <si>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</si>
  <si>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</si>
  <si>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</si>
  <si>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</si>
  <si>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</si>
  <si>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</si>
  <si>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</si>
  <si>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</si>
  <si>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</si>
  <si>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</si>
  <si>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</si>
  <si>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</si>
  <si>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</si>
  <si>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</si>
  <si>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</si>
  <si>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</si>
  <si>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</si>
  <si>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</si>
  <si>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</si>
  <si>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</si>
  <si>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</si>
  <si>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</si>
  <si>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</si>
  <si>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</si>
  <si>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</si>
  <si>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</si>
  <si>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</si>
  <si>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</si>
  <si>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</si>
  <si>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</si>
  <si>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</si>
  <si>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</si>
  <si>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</si>
  <si>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</si>
  <si>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</si>
  <si>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</si>
  <si>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</si>
  <si>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</si>
  <si>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</si>
  <si>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</si>
  <si>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</si>
  <si>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</si>
  <si>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</si>
  <si>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</si>
  <si>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</si>
  <si>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</si>
  <si>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</si>
  <si>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</si>
  <si>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</si>
  <si>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</si>
  <si>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</si>
  <si>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</si>
  <si>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</si>
  <si>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</si>
  <si>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</si>
  <si>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</si>
  <si>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</si>
  <si>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</si>
  <si>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</si>
  <si>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</si>
  <si>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</si>
  <si>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</si>
  <si>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</si>
  <si>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</si>
  <si>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</si>
  <si>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</si>
  <si>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</si>
  <si>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</si>
  <si>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</si>
  <si>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</si>
  <si>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</si>
  <si>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</si>
  <si>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</si>
  <si>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</si>
  <si>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東広島市</t>
  </si>
  <si>
    <t>法適用</t>
  </si>
  <si>
    <t>下水道事業</t>
  </si>
  <si>
    <t>農業集落排水</t>
  </si>
  <si>
    <t>F2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</si>
  <si>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</si>
  <si>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</si>
  <si>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</si>
  <si>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</si>
  <si>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</si>
  <si>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</si>
  <si>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</si>
  <si>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○有形固定資産減価償却率
　類似団体の平均値を大きく下回っていますが、この数値は平成28年度から会計方式を変更したことによるもので、施設が新しいことを示している訳ではありません。建設から20年を超えて老朽化が進んでいる管渠が存在する点に留意する必要があります。</t>
    <phoneticPr fontId="4"/>
  </si>
  <si>
    <t>　経営戦略に基づき事業を実施していきます。
　料金水準の見直しに先立ち、維持管理費を削減する取組による経営改善が必要です。
　これと並行して、今後の施設更新のための投資の効率化に取組む必要があります。
　これらを行った後、将来の更新投資に充てる財源の確保という観点から料金水準の見直しを検討する必要があります。
　なお、平成28年度から公営企業会計に移行したため、平成27年度以前の数値は表示していません。</t>
    <phoneticPr fontId="4"/>
  </si>
  <si>
    <t>○経常収支比率
　100％を大きく下回っており、料金水準の見直しや一般会計繰入金のあり方を検討し、経営改善に努める必要があります。また、収入の内訳も使用料収入に比べて一般会計繰入金が多額となっています。
○累積欠損金比率
　類似団体の平均値を下回っているものの、0％でないため、経営改善に向けた取り組みにより累積欠損金がこれ以上増えないよう努める必要があります。
○流動比率
　整備が完了し、企業債残高が着実に減少していることから、100％を超えています。
○企業債残高対事業規模比率
　類似団体の平均値を上回っていますが、企業債残高が着実に減少していることから、本数値は改善していく見込みです。
○経費回収率・汚水処理原価
　処理区域内人口密度が低い地理的要因に加え、処理区域内人口の減少や施設の老朽化による修繕費の増等により、経費回収率は類似団体の平均値を下回り、また汚水処理原価は類似団体の平均値を大きく上回っています。
○施設利用率
　類似団体の平均値を上回っていますが、処理区域内人口が減少傾向にあり、今後、施設利用率の低下が見込まれます。よって、施設の改築等の際には、施設規模について留意するとともに、近隣の公共下水道への統合などについても検討する必要があります。
○水洗化率
　類似団体の平均値を上回っていますが、処理区域内人口が減少傾向にあるため、普及啓発活動等による水洗化率の向上を図る必要があります。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</si>
</sst>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0EE6-4549-8166-C1F2840F1F91}"/>
            </c:ext>
          </c:extLst>
        </c:ser>
        <c:dLbls>
          <c:showLegendKey val="0"/>
          <c:showVal val="0"/>
          <c:showCatName val="0"/>
          <c:showSerName val="0"/>
          <c:showPercent val="0"/>
          <c:showBubbleSize val="0"/>
        </c:dLbls>
        <c:gapWidth val="150"/>
        <c:axId val="103054720"/>
        <c:axId val="10305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2.0499999999999998</c:v>
                </c:pt>
              </c:numCache>
            </c:numRef>
          </c:val>
          <c:smooth val="0"/>
          <c:extLst xmlns:c16r2="http://schemas.microsoft.com/office/drawing/2015/06/chart">
            <c:ext xmlns:c16="http://schemas.microsoft.com/office/drawing/2014/chart" uri="{C3380CC4-5D6E-409C-BE32-E72D297353CC}">
              <c16:uniqueId val="{00000001-0EE6-4549-8166-C1F2840F1F91}"/>
            </c:ext>
          </c:extLst>
        </c:ser>
        <c:dLbls>
          <c:showLegendKey val="0"/>
          <c:showVal val="0"/>
          <c:showCatName val="0"/>
          <c:showSerName val="0"/>
          <c:showPercent val="0"/>
          <c:showBubbleSize val="0"/>
        </c:dLbls>
        <c:marker val="1"/>
        <c:smooth val="0"/>
        <c:axId val="103054720"/>
        <c:axId val="103056896"/>
      </c:lineChart>
      <c:dateAx>
        <c:axId val="103054720"/>
        <c:scaling>
          <c:orientation val="minMax"/>
        </c:scaling>
        <c:delete val="1"/>
        <c:axPos val="b"/>
        <c:numFmt formatCode="ge" sourceLinked="1"/>
        <c:majorTickMark val="none"/>
        <c:minorTickMark val="none"/>
        <c:tickLblPos val="none"/>
        <c:crossAx val="103056896"/>
        <c:crosses val="autoZero"/>
        <c:auto val="1"/>
        <c:lblOffset val="100"/>
        <c:baseTimeUnit val="years"/>
      </c:dateAx>
      <c:valAx>
        <c:axId val="10305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67.849999999999994</c:v>
                </c:pt>
              </c:numCache>
            </c:numRef>
          </c:val>
          <c:extLst xmlns:c16r2="http://schemas.microsoft.com/office/drawing/2015/06/chart">
            <c:ext xmlns:c16="http://schemas.microsoft.com/office/drawing/2014/chart" uri="{C3380CC4-5D6E-409C-BE32-E72D297353CC}">
              <c16:uniqueId val="{00000000-A70F-40BB-BCBD-80E137F0A8D3}"/>
            </c:ext>
          </c:extLst>
        </c:ser>
        <c:dLbls>
          <c:showLegendKey val="0"/>
          <c:showVal val="0"/>
          <c:showCatName val="0"/>
          <c:showSerName val="0"/>
          <c:showPercent val="0"/>
          <c:showBubbleSize val="0"/>
        </c:dLbls>
        <c:gapWidth val="150"/>
        <c:axId val="103944192"/>
        <c:axId val="10394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60.65</c:v>
                </c:pt>
              </c:numCache>
            </c:numRef>
          </c:val>
          <c:smooth val="0"/>
          <c:extLst xmlns:c16r2="http://schemas.microsoft.com/office/drawing/2015/06/chart">
            <c:ext xmlns:c16="http://schemas.microsoft.com/office/drawing/2014/chart" uri="{C3380CC4-5D6E-409C-BE32-E72D297353CC}">
              <c16:uniqueId val="{00000001-A70F-40BB-BCBD-80E137F0A8D3}"/>
            </c:ext>
          </c:extLst>
        </c:ser>
        <c:dLbls>
          <c:showLegendKey val="0"/>
          <c:showVal val="0"/>
          <c:showCatName val="0"/>
          <c:showSerName val="0"/>
          <c:showPercent val="0"/>
          <c:showBubbleSize val="0"/>
        </c:dLbls>
        <c:marker val="1"/>
        <c:smooth val="0"/>
        <c:axId val="103944192"/>
        <c:axId val="103946112"/>
      </c:lineChart>
      <c:dateAx>
        <c:axId val="103944192"/>
        <c:scaling>
          <c:orientation val="minMax"/>
        </c:scaling>
        <c:delete val="1"/>
        <c:axPos val="b"/>
        <c:numFmt formatCode="ge" sourceLinked="1"/>
        <c:majorTickMark val="none"/>
        <c:minorTickMark val="none"/>
        <c:tickLblPos val="none"/>
        <c:crossAx val="103946112"/>
        <c:crosses val="autoZero"/>
        <c:auto val="1"/>
        <c:lblOffset val="100"/>
        <c:baseTimeUnit val="years"/>
      </c:dateAx>
      <c:valAx>
        <c:axId val="10394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94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0</c:v>
                </c:pt>
                <c:pt idx="4">
                  <c:v>87.83</c:v>
                </c:pt>
              </c:numCache>
            </c:numRef>
          </c:val>
          <c:extLst xmlns:c16r2="http://schemas.microsoft.com/office/drawing/2015/06/chart">
            <c:ext xmlns:c16="http://schemas.microsoft.com/office/drawing/2014/chart" uri="{C3380CC4-5D6E-409C-BE32-E72D297353CC}">
              <c16:uniqueId val="{00000000-399E-4E9A-8152-B34DABC7B6F4}"/>
            </c:ext>
          </c:extLst>
        </c:ser>
        <c:dLbls>
          <c:showLegendKey val="0"/>
          <c:showVal val="0"/>
          <c:showCatName val="0"/>
          <c:showSerName val="0"/>
          <c:showPercent val="0"/>
          <c:showBubbleSize val="0"/>
        </c:dLbls>
        <c:gapWidth val="150"/>
        <c:axId val="103985536"/>
        <c:axId val="10398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84.58</c:v>
                </c:pt>
              </c:numCache>
            </c:numRef>
          </c:val>
          <c:smooth val="0"/>
          <c:extLst xmlns:c16r2="http://schemas.microsoft.com/office/drawing/2015/06/chart">
            <c:ext xmlns:c16="http://schemas.microsoft.com/office/drawing/2014/chart" uri="{C3380CC4-5D6E-409C-BE32-E72D297353CC}">
              <c16:uniqueId val="{00000001-399E-4E9A-8152-B34DABC7B6F4}"/>
            </c:ext>
          </c:extLst>
        </c:ser>
        <c:dLbls>
          <c:showLegendKey val="0"/>
          <c:showVal val="0"/>
          <c:showCatName val="0"/>
          <c:showSerName val="0"/>
          <c:showPercent val="0"/>
          <c:showBubbleSize val="0"/>
        </c:dLbls>
        <c:marker val="1"/>
        <c:smooth val="0"/>
        <c:axId val="103985536"/>
        <c:axId val="103987456"/>
      </c:lineChart>
      <c:dateAx>
        <c:axId val="103985536"/>
        <c:scaling>
          <c:orientation val="minMax"/>
        </c:scaling>
        <c:delete val="1"/>
        <c:axPos val="b"/>
        <c:numFmt formatCode="ge" sourceLinked="1"/>
        <c:majorTickMark val="none"/>
        <c:minorTickMark val="none"/>
        <c:tickLblPos val="none"/>
        <c:crossAx val="103987456"/>
        <c:crosses val="autoZero"/>
        <c:auto val="1"/>
        <c:lblOffset val="100"/>
        <c:baseTimeUnit val="years"/>
      </c:dateAx>
      <c:valAx>
        <c:axId val="10398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98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0</c:v>
                </c:pt>
                <c:pt idx="4">
                  <c:v>78.760000000000005</c:v>
                </c:pt>
              </c:numCache>
            </c:numRef>
          </c:val>
          <c:extLst xmlns:c16r2="http://schemas.microsoft.com/office/drawing/2015/06/chart">
            <c:ext xmlns:c16="http://schemas.microsoft.com/office/drawing/2014/chart" uri="{C3380CC4-5D6E-409C-BE32-E72D297353CC}">
              <c16:uniqueId val="{00000000-732D-4D0D-A8AE-89F51B775D40}"/>
            </c:ext>
          </c:extLst>
        </c:ser>
        <c:dLbls>
          <c:showLegendKey val="0"/>
          <c:showVal val="0"/>
          <c:showCatName val="0"/>
          <c:showSerName val="0"/>
          <c:showPercent val="0"/>
          <c:showBubbleSize val="0"/>
        </c:dLbls>
        <c:gapWidth val="150"/>
        <c:axId val="102903808"/>
        <c:axId val="10290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99.66</c:v>
                </c:pt>
              </c:numCache>
            </c:numRef>
          </c:val>
          <c:smooth val="0"/>
          <c:extLst xmlns:c16r2="http://schemas.microsoft.com/office/drawing/2015/06/chart">
            <c:ext xmlns:c16="http://schemas.microsoft.com/office/drawing/2014/chart" uri="{C3380CC4-5D6E-409C-BE32-E72D297353CC}">
              <c16:uniqueId val="{00000001-732D-4D0D-A8AE-89F51B775D40}"/>
            </c:ext>
          </c:extLst>
        </c:ser>
        <c:dLbls>
          <c:showLegendKey val="0"/>
          <c:showVal val="0"/>
          <c:showCatName val="0"/>
          <c:showSerName val="0"/>
          <c:showPercent val="0"/>
          <c:showBubbleSize val="0"/>
        </c:dLbls>
        <c:marker val="1"/>
        <c:smooth val="0"/>
        <c:axId val="102903808"/>
        <c:axId val="102905728"/>
      </c:lineChart>
      <c:dateAx>
        <c:axId val="102903808"/>
        <c:scaling>
          <c:orientation val="minMax"/>
        </c:scaling>
        <c:delete val="1"/>
        <c:axPos val="b"/>
        <c:numFmt formatCode="ge" sourceLinked="1"/>
        <c:majorTickMark val="none"/>
        <c:minorTickMark val="none"/>
        <c:tickLblPos val="none"/>
        <c:crossAx val="102905728"/>
        <c:crosses val="autoZero"/>
        <c:auto val="1"/>
        <c:lblOffset val="100"/>
        <c:baseTimeUnit val="years"/>
      </c:dateAx>
      <c:valAx>
        <c:axId val="10290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0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0</c:v>
                </c:pt>
                <c:pt idx="4">
                  <c:v>4.07</c:v>
                </c:pt>
              </c:numCache>
            </c:numRef>
          </c:val>
          <c:extLst xmlns:c16r2="http://schemas.microsoft.com/office/drawing/2015/06/chart">
            <c:ext xmlns:c16="http://schemas.microsoft.com/office/drawing/2014/chart" uri="{C3380CC4-5D6E-409C-BE32-E72D297353CC}">
              <c16:uniqueId val="{00000000-9EF7-4927-82AE-C267D9F802BE}"/>
            </c:ext>
          </c:extLst>
        </c:ser>
        <c:dLbls>
          <c:showLegendKey val="0"/>
          <c:showVal val="0"/>
          <c:showCatName val="0"/>
          <c:showSerName val="0"/>
          <c:showPercent val="0"/>
          <c:showBubbleSize val="0"/>
        </c:dLbls>
        <c:gapWidth val="150"/>
        <c:axId val="102945152"/>
        <c:axId val="10294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22.9</c:v>
                </c:pt>
              </c:numCache>
            </c:numRef>
          </c:val>
          <c:smooth val="0"/>
          <c:extLst xmlns:c16r2="http://schemas.microsoft.com/office/drawing/2015/06/chart">
            <c:ext xmlns:c16="http://schemas.microsoft.com/office/drawing/2014/chart" uri="{C3380CC4-5D6E-409C-BE32-E72D297353CC}">
              <c16:uniqueId val="{00000001-9EF7-4927-82AE-C267D9F802BE}"/>
            </c:ext>
          </c:extLst>
        </c:ser>
        <c:dLbls>
          <c:showLegendKey val="0"/>
          <c:showVal val="0"/>
          <c:showCatName val="0"/>
          <c:showSerName val="0"/>
          <c:showPercent val="0"/>
          <c:showBubbleSize val="0"/>
        </c:dLbls>
        <c:marker val="1"/>
        <c:smooth val="0"/>
        <c:axId val="102945152"/>
        <c:axId val="102947072"/>
      </c:lineChart>
      <c:dateAx>
        <c:axId val="102945152"/>
        <c:scaling>
          <c:orientation val="minMax"/>
        </c:scaling>
        <c:delete val="1"/>
        <c:axPos val="b"/>
        <c:numFmt formatCode="ge" sourceLinked="1"/>
        <c:majorTickMark val="none"/>
        <c:minorTickMark val="none"/>
        <c:tickLblPos val="none"/>
        <c:crossAx val="102947072"/>
        <c:crosses val="autoZero"/>
        <c:auto val="1"/>
        <c:lblOffset val="100"/>
        <c:baseTimeUnit val="years"/>
      </c:dateAx>
      <c:valAx>
        <c:axId val="10294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4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BC94-4BE3-91C9-55351311BD66}"/>
            </c:ext>
          </c:extLst>
        </c:ser>
        <c:dLbls>
          <c:showLegendKey val="0"/>
          <c:showVal val="0"/>
          <c:showCatName val="0"/>
          <c:showSerName val="0"/>
          <c:showPercent val="0"/>
          <c:showBubbleSize val="0"/>
        </c:dLbls>
        <c:gapWidth val="150"/>
        <c:axId val="102982400"/>
        <c:axId val="10298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xmlns:c16r2="http://schemas.microsoft.com/office/drawing/2015/06/chart">
            <c:ext xmlns:c16="http://schemas.microsoft.com/office/drawing/2014/chart" uri="{C3380CC4-5D6E-409C-BE32-E72D297353CC}">
              <c16:uniqueId val="{00000001-BC94-4BE3-91C9-55351311BD66}"/>
            </c:ext>
          </c:extLst>
        </c:ser>
        <c:dLbls>
          <c:showLegendKey val="0"/>
          <c:showVal val="0"/>
          <c:showCatName val="0"/>
          <c:showSerName val="0"/>
          <c:showPercent val="0"/>
          <c:showBubbleSize val="0"/>
        </c:dLbls>
        <c:marker val="1"/>
        <c:smooth val="0"/>
        <c:axId val="102982400"/>
        <c:axId val="102984320"/>
      </c:lineChart>
      <c:dateAx>
        <c:axId val="102982400"/>
        <c:scaling>
          <c:orientation val="minMax"/>
        </c:scaling>
        <c:delete val="1"/>
        <c:axPos val="b"/>
        <c:numFmt formatCode="ge" sourceLinked="1"/>
        <c:majorTickMark val="none"/>
        <c:minorTickMark val="none"/>
        <c:tickLblPos val="none"/>
        <c:crossAx val="102984320"/>
        <c:crosses val="autoZero"/>
        <c:auto val="1"/>
        <c:lblOffset val="100"/>
        <c:baseTimeUnit val="years"/>
      </c:dateAx>
      <c:valAx>
        <c:axId val="10298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8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124.03</c:v>
                </c:pt>
              </c:numCache>
            </c:numRef>
          </c:val>
          <c:extLst xmlns:c16r2="http://schemas.microsoft.com/office/drawing/2015/06/chart">
            <c:ext xmlns:c16="http://schemas.microsoft.com/office/drawing/2014/chart" uri="{C3380CC4-5D6E-409C-BE32-E72D297353CC}">
              <c16:uniqueId val="{00000000-7BC2-421B-8860-67AF0E5F98F5}"/>
            </c:ext>
          </c:extLst>
        </c:ser>
        <c:dLbls>
          <c:showLegendKey val="0"/>
          <c:showVal val="0"/>
          <c:showCatName val="0"/>
          <c:showSerName val="0"/>
          <c:showPercent val="0"/>
          <c:showBubbleSize val="0"/>
        </c:dLbls>
        <c:gapWidth val="150"/>
        <c:axId val="103167488"/>
        <c:axId val="10316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225.39</c:v>
                </c:pt>
              </c:numCache>
            </c:numRef>
          </c:val>
          <c:smooth val="0"/>
          <c:extLst xmlns:c16r2="http://schemas.microsoft.com/office/drawing/2015/06/chart">
            <c:ext xmlns:c16="http://schemas.microsoft.com/office/drawing/2014/chart" uri="{C3380CC4-5D6E-409C-BE32-E72D297353CC}">
              <c16:uniqueId val="{00000001-7BC2-421B-8860-67AF0E5F98F5}"/>
            </c:ext>
          </c:extLst>
        </c:ser>
        <c:dLbls>
          <c:showLegendKey val="0"/>
          <c:showVal val="0"/>
          <c:showCatName val="0"/>
          <c:showSerName val="0"/>
          <c:showPercent val="0"/>
          <c:showBubbleSize val="0"/>
        </c:dLbls>
        <c:marker val="1"/>
        <c:smooth val="0"/>
        <c:axId val="103167488"/>
        <c:axId val="103169408"/>
      </c:lineChart>
      <c:dateAx>
        <c:axId val="103167488"/>
        <c:scaling>
          <c:orientation val="minMax"/>
        </c:scaling>
        <c:delete val="1"/>
        <c:axPos val="b"/>
        <c:numFmt formatCode="ge" sourceLinked="1"/>
        <c:majorTickMark val="none"/>
        <c:minorTickMark val="none"/>
        <c:tickLblPos val="none"/>
        <c:crossAx val="103169408"/>
        <c:crosses val="autoZero"/>
        <c:auto val="1"/>
        <c:lblOffset val="100"/>
        <c:baseTimeUnit val="years"/>
      </c:dateAx>
      <c:valAx>
        <c:axId val="10316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6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0</c:v>
                </c:pt>
                <c:pt idx="4">
                  <c:v>188.3</c:v>
                </c:pt>
              </c:numCache>
            </c:numRef>
          </c:val>
          <c:extLst xmlns:c16r2="http://schemas.microsoft.com/office/drawing/2015/06/chart">
            <c:ext xmlns:c16="http://schemas.microsoft.com/office/drawing/2014/chart" uri="{C3380CC4-5D6E-409C-BE32-E72D297353CC}">
              <c16:uniqueId val="{00000000-84F1-4B83-B089-9A5DE5E9A465}"/>
            </c:ext>
          </c:extLst>
        </c:ser>
        <c:dLbls>
          <c:showLegendKey val="0"/>
          <c:showVal val="0"/>
          <c:showCatName val="0"/>
          <c:showSerName val="0"/>
          <c:showPercent val="0"/>
          <c:showBubbleSize val="0"/>
        </c:dLbls>
        <c:gapWidth val="150"/>
        <c:axId val="103209600"/>
        <c:axId val="10348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31.84</c:v>
                </c:pt>
              </c:numCache>
            </c:numRef>
          </c:val>
          <c:smooth val="0"/>
          <c:extLst xmlns:c16r2="http://schemas.microsoft.com/office/drawing/2015/06/chart">
            <c:ext xmlns:c16="http://schemas.microsoft.com/office/drawing/2014/chart" uri="{C3380CC4-5D6E-409C-BE32-E72D297353CC}">
              <c16:uniqueId val="{00000001-84F1-4B83-B089-9A5DE5E9A465}"/>
            </c:ext>
          </c:extLst>
        </c:ser>
        <c:dLbls>
          <c:showLegendKey val="0"/>
          <c:showVal val="0"/>
          <c:showCatName val="0"/>
          <c:showSerName val="0"/>
          <c:showPercent val="0"/>
          <c:showBubbleSize val="0"/>
        </c:dLbls>
        <c:marker val="1"/>
        <c:smooth val="0"/>
        <c:axId val="103209600"/>
        <c:axId val="103486208"/>
      </c:lineChart>
      <c:dateAx>
        <c:axId val="103209600"/>
        <c:scaling>
          <c:orientation val="minMax"/>
        </c:scaling>
        <c:delete val="1"/>
        <c:axPos val="b"/>
        <c:numFmt formatCode="ge" sourceLinked="1"/>
        <c:majorTickMark val="none"/>
        <c:minorTickMark val="none"/>
        <c:tickLblPos val="none"/>
        <c:crossAx val="103486208"/>
        <c:crosses val="autoZero"/>
        <c:auto val="1"/>
        <c:lblOffset val="100"/>
        <c:baseTimeUnit val="years"/>
      </c:dateAx>
      <c:valAx>
        <c:axId val="10348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0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2170.17</c:v>
                </c:pt>
              </c:numCache>
            </c:numRef>
          </c:val>
          <c:extLst xmlns:c16r2="http://schemas.microsoft.com/office/drawing/2015/06/chart">
            <c:ext xmlns:c16="http://schemas.microsoft.com/office/drawing/2014/chart" uri="{C3380CC4-5D6E-409C-BE32-E72D297353CC}">
              <c16:uniqueId val="{00000000-0C00-4BAC-86E4-748729DA062C}"/>
            </c:ext>
          </c:extLst>
        </c:ser>
        <c:dLbls>
          <c:showLegendKey val="0"/>
          <c:showVal val="0"/>
          <c:showCatName val="0"/>
          <c:showSerName val="0"/>
          <c:showPercent val="0"/>
          <c:showBubbleSize val="0"/>
        </c:dLbls>
        <c:gapWidth val="150"/>
        <c:axId val="103508992"/>
        <c:axId val="10351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974.93</c:v>
                </c:pt>
              </c:numCache>
            </c:numRef>
          </c:val>
          <c:smooth val="0"/>
          <c:extLst xmlns:c16r2="http://schemas.microsoft.com/office/drawing/2015/06/chart">
            <c:ext xmlns:c16="http://schemas.microsoft.com/office/drawing/2014/chart" uri="{C3380CC4-5D6E-409C-BE32-E72D297353CC}">
              <c16:uniqueId val="{00000001-0C00-4BAC-86E4-748729DA062C}"/>
            </c:ext>
          </c:extLst>
        </c:ser>
        <c:dLbls>
          <c:showLegendKey val="0"/>
          <c:showVal val="0"/>
          <c:showCatName val="0"/>
          <c:showSerName val="0"/>
          <c:showPercent val="0"/>
          <c:showBubbleSize val="0"/>
        </c:dLbls>
        <c:marker val="1"/>
        <c:smooth val="0"/>
        <c:axId val="103508992"/>
        <c:axId val="103515264"/>
      </c:lineChart>
      <c:dateAx>
        <c:axId val="103508992"/>
        <c:scaling>
          <c:orientation val="minMax"/>
        </c:scaling>
        <c:delete val="1"/>
        <c:axPos val="b"/>
        <c:numFmt formatCode="ge" sourceLinked="1"/>
        <c:majorTickMark val="none"/>
        <c:minorTickMark val="none"/>
        <c:tickLblPos val="none"/>
        <c:crossAx val="103515264"/>
        <c:crosses val="autoZero"/>
        <c:auto val="1"/>
        <c:lblOffset val="100"/>
        <c:baseTimeUnit val="years"/>
      </c:dateAx>
      <c:valAx>
        <c:axId val="10351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0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48.57</c:v>
                </c:pt>
              </c:numCache>
            </c:numRef>
          </c:val>
          <c:extLst xmlns:c16r2="http://schemas.microsoft.com/office/drawing/2015/06/chart">
            <c:ext xmlns:c16="http://schemas.microsoft.com/office/drawing/2014/chart" uri="{C3380CC4-5D6E-409C-BE32-E72D297353CC}">
              <c16:uniqueId val="{00000000-4DAD-4C9B-AA62-BD54311928F9}"/>
            </c:ext>
          </c:extLst>
        </c:ser>
        <c:dLbls>
          <c:showLegendKey val="0"/>
          <c:showVal val="0"/>
          <c:showCatName val="0"/>
          <c:showSerName val="0"/>
          <c:showPercent val="0"/>
          <c:showBubbleSize val="0"/>
        </c:dLbls>
        <c:gapWidth val="150"/>
        <c:axId val="103538048"/>
        <c:axId val="10355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55.32</c:v>
                </c:pt>
              </c:numCache>
            </c:numRef>
          </c:val>
          <c:smooth val="0"/>
          <c:extLst xmlns:c16r2="http://schemas.microsoft.com/office/drawing/2015/06/chart">
            <c:ext xmlns:c16="http://schemas.microsoft.com/office/drawing/2014/chart" uri="{C3380CC4-5D6E-409C-BE32-E72D297353CC}">
              <c16:uniqueId val="{00000001-4DAD-4C9B-AA62-BD54311928F9}"/>
            </c:ext>
          </c:extLst>
        </c:ser>
        <c:dLbls>
          <c:showLegendKey val="0"/>
          <c:showVal val="0"/>
          <c:showCatName val="0"/>
          <c:showSerName val="0"/>
          <c:showPercent val="0"/>
          <c:showBubbleSize val="0"/>
        </c:dLbls>
        <c:marker val="1"/>
        <c:smooth val="0"/>
        <c:axId val="103538048"/>
        <c:axId val="103556608"/>
      </c:lineChart>
      <c:dateAx>
        <c:axId val="103538048"/>
        <c:scaling>
          <c:orientation val="minMax"/>
        </c:scaling>
        <c:delete val="1"/>
        <c:axPos val="b"/>
        <c:numFmt formatCode="ge" sourceLinked="1"/>
        <c:majorTickMark val="none"/>
        <c:minorTickMark val="none"/>
        <c:tickLblPos val="none"/>
        <c:crossAx val="103556608"/>
        <c:crosses val="autoZero"/>
        <c:auto val="1"/>
        <c:lblOffset val="100"/>
        <c:baseTimeUnit val="years"/>
      </c:dateAx>
      <c:valAx>
        <c:axId val="10355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3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0</c:v>
                </c:pt>
                <c:pt idx="4">
                  <c:v>441.76</c:v>
                </c:pt>
              </c:numCache>
            </c:numRef>
          </c:val>
          <c:extLst xmlns:c16r2="http://schemas.microsoft.com/office/drawing/2015/06/chart">
            <c:ext xmlns:c16="http://schemas.microsoft.com/office/drawing/2014/chart" uri="{C3380CC4-5D6E-409C-BE32-E72D297353CC}">
              <c16:uniqueId val="{00000000-6464-4CC6-8CF7-70761CDFEE3A}"/>
            </c:ext>
          </c:extLst>
        </c:ser>
        <c:dLbls>
          <c:showLegendKey val="0"/>
          <c:showVal val="0"/>
          <c:showCatName val="0"/>
          <c:showSerName val="0"/>
          <c:showPercent val="0"/>
          <c:showBubbleSize val="0"/>
        </c:dLbls>
        <c:gapWidth val="150"/>
        <c:axId val="103570816"/>
        <c:axId val="10358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283.17</c:v>
                </c:pt>
              </c:numCache>
            </c:numRef>
          </c:val>
          <c:smooth val="0"/>
          <c:extLst xmlns:c16r2="http://schemas.microsoft.com/office/drawing/2015/06/chart">
            <c:ext xmlns:c16="http://schemas.microsoft.com/office/drawing/2014/chart" uri="{C3380CC4-5D6E-409C-BE32-E72D297353CC}">
              <c16:uniqueId val="{00000001-6464-4CC6-8CF7-70761CDFEE3A}"/>
            </c:ext>
          </c:extLst>
        </c:ser>
        <c:dLbls>
          <c:showLegendKey val="0"/>
          <c:showVal val="0"/>
          <c:showCatName val="0"/>
          <c:showSerName val="0"/>
          <c:showPercent val="0"/>
          <c:showBubbleSize val="0"/>
        </c:dLbls>
        <c:marker val="1"/>
        <c:smooth val="0"/>
        <c:axId val="103570816"/>
        <c:axId val="103589376"/>
      </c:lineChart>
      <c:dateAx>
        <c:axId val="103570816"/>
        <c:scaling>
          <c:orientation val="minMax"/>
        </c:scaling>
        <c:delete val="1"/>
        <c:axPos val="b"/>
        <c:numFmt formatCode="ge" sourceLinked="1"/>
        <c:majorTickMark val="none"/>
        <c:minorTickMark val="none"/>
        <c:tickLblPos val="none"/>
        <c:crossAx val="103589376"/>
        <c:crosses val="autoZero"/>
        <c:auto val="1"/>
        <c:lblOffset val="100"/>
        <c:baseTimeUnit val="years"/>
      </c:dateAx>
      <c:valAx>
        <c:axId val="10358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7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I16" zoomScale="70" zoomScaleNormal="70"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広島県　東広島市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x14ac:dyDescent="0.15">
      <c r="A8" s="2"/>
      <c r="B8" s="73" t="str">
        <f>データ!I6</f>
        <v>法適用</v>
      </c>
      <c r="C8" s="73"/>
      <c r="D8" s="73"/>
      <c r="E8" s="73"/>
      <c r="F8" s="73"/>
      <c r="G8" s="73"/>
      <c r="H8" s="73"/>
      <c r="I8" s="73" t="str">
        <f>データ!J6</f>
        <v>下水道事業</v>
      </c>
      <c r="J8" s="73"/>
      <c r="K8" s="73"/>
      <c r="L8" s="73"/>
      <c r="M8" s="73"/>
      <c r="N8" s="73"/>
      <c r="O8" s="73"/>
      <c r="P8" s="73" t="str">
        <f>データ!K6</f>
        <v>農業集落排水</v>
      </c>
      <c r="Q8" s="73"/>
      <c r="R8" s="73"/>
      <c r="S8" s="73"/>
      <c r="T8" s="73"/>
      <c r="U8" s="73"/>
      <c r="V8" s="73"/>
      <c r="W8" s="73" t="str">
        <f>データ!L6</f>
        <v>F2</v>
      </c>
      <c r="X8" s="73"/>
      <c r="Y8" s="73"/>
      <c r="Z8" s="73"/>
      <c r="AA8" s="73"/>
      <c r="AB8" s="73"/>
      <c r="AC8" s="73"/>
      <c r="AD8" s="74" t="s">
        <v>119</v>
      </c>
      <c r="AE8" s="74"/>
      <c r="AF8" s="74"/>
      <c r="AG8" s="74"/>
      <c r="AH8" s="74"/>
      <c r="AI8" s="74"/>
      <c r="AJ8" s="74"/>
      <c r="AK8" s="4"/>
      <c r="AL8" s="68">
        <f>データ!S6</f>
        <v>185764</v>
      </c>
      <c r="AM8" s="68"/>
      <c r="AN8" s="68"/>
      <c r="AO8" s="68"/>
      <c r="AP8" s="68"/>
      <c r="AQ8" s="68"/>
      <c r="AR8" s="68"/>
      <c r="AS8" s="68"/>
      <c r="AT8" s="67">
        <f>データ!T6</f>
        <v>635.16</v>
      </c>
      <c r="AU8" s="67"/>
      <c r="AV8" s="67"/>
      <c r="AW8" s="67"/>
      <c r="AX8" s="67"/>
      <c r="AY8" s="67"/>
      <c r="AZ8" s="67"/>
      <c r="BA8" s="67"/>
      <c r="BB8" s="67">
        <f>データ!U6</f>
        <v>292.47000000000003</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x14ac:dyDescent="0.15">
      <c r="A10" s="2"/>
      <c r="B10" s="67" t="str">
        <f>データ!N6</f>
        <v>-</v>
      </c>
      <c r="C10" s="67"/>
      <c r="D10" s="67"/>
      <c r="E10" s="67"/>
      <c r="F10" s="67"/>
      <c r="G10" s="67"/>
      <c r="H10" s="67"/>
      <c r="I10" s="67">
        <f>データ!O6</f>
        <v>65.459999999999994</v>
      </c>
      <c r="J10" s="67"/>
      <c r="K10" s="67"/>
      <c r="L10" s="67"/>
      <c r="M10" s="67"/>
      <c r="N10" s="67"/>
      <c r="O10" s="67"/>
      <c r="P10" s="67">
        <f>データ!P6</f>
        <v>1.41</v>
      </c>
      <c r="Q10" s="67"/>
      <c r="R10" s="67"/>
      <c r="S10" s="67"/>
      <c r="T10" s="67"/>
      <c r="U10" s="67"/>
      <c r="V10" s="67"/>
      <c r="W10" s="67">
        <f>データ!Q6</f>
        <v>72.91</v>
      </c>
      <c r="X10" s="67"/>
      <c r="Y10" s="67"/>
      <c r="Z10" s="67"/>
      <c r="AA10" s="67"/>
      <c r="AB10" s="67"/>
      <c r="AC10" s="67"/>
      <c r="AD10" s="68">
        <f>データ!R6</f>
        <v>3780</v>
      </c>
      <c r="AE10" s="68"/>
      <c r="AF10" s="68"/>
      <c r="AG10" s="68"/>
      <c r="AH10" s="68"/>
      <c r="AI10" s="68"/>
      <c r="AJ10" s="68"/>
      <c r="AK10" s="2"/>
      <c r="AL10" s="68">
        <f>データ!V6</f>
        <v>2604</v>
      </c>
      <c r="AM10" s="68"/>
      <c r="AN10" s="68"/>
      <c r="AO10" s="68"/>
      <c r="AP10" s="68"/>
      <c r="AQ10" s="68"/>
      <c r="AR10" s="68"/>
      <c r="AS10" s="68"/>
      <c r="AT10" s="67">
        <f>データ!W6</f>
        <v>0.66</v>
      </c>
      <c r="AU10" s="67"/>
      <c r="AV10" s="67"/>
      <c r="AW10" s="67"/>
      <c r="AX10" s="67"/>
      <c r="AY10" s="67"/>
      <c r="AZ10" s="67"/>
      <c r="BA10" s="67"/>
      <c r="BB10" s="67">
        <f>データ!X6</f>
        <v>3945.45</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85" t="s">
        <v>122</v>
      </c>
      <c r="BM16" s="86"/>
      <c r="BN16" s="86"/>
      <c r="BO16" s="86"/>
      <c r="BP16" s="86"/>
      <c r="BQ16" s="86"/>
      <c r="BR16" s="86"/>
      <c r="BS16" s="86"/>
      <c r="BT16" s="86"/>
      <c r="BU16" s="86"/>
      <c r="BV16" s="86"/>
      <c r="BW16" s="86"/>
      <c r="BX16" s="86"/>
      <c r="BY16" s="86"/>
      <c r="BZ16" s="87"/>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85"/>
      <c r="BM17" s="86"/>
      <c r="BN17" s="86"/>
      <c r="BO17" s="86"/>
      <c r="BP17" s="86"/>
      <c r="BQ17" s="86"/>
      <c r="BR17" s="86"/>
      <c r="BS17" s="86"/>
      <c r="BT17" s="86"/>
      <c r="BU17" s="86"/>
      <c r="BV17" s="86"/>
      <c r="BW17" s="86"/>
      <c r="BX17" s="86"/>
      <c r="BY17" s="86"/>
      <c r="BZ17" s="87"/>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85"/>
      <c r="BM18" s="86"/>
      <c r="BN18" s="86"/>
      <c r="BO18" s="86"/>
      <c r="BP18" s="86"/>
      <c r="BQ18" s="86"/>
      <c r="BR18" s="86"/>
      <c r="BS18" s="86"/>
      <c r="BT18" s="86"/>
      <c r="BU18" s="86"/>
      <c r="BV18" s="86"/>
      <c r="BW18" s="86"/>
      <c r="BX18" s="86"/>
      <c r="BY18" s="86"/>
      <c r="BZ18" s="87"/>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85"/>
      <c r="BM19" s="86"/>
      <c r="BN19" s="86"/>
      <c r="BO19" s="86"/>
      <c r="BP19" s="86"/>
      <c r="BQ19" s="86"/>
      <c r="BR19" s="86"/>
      <c r="BS19" s="86"/>
      <c r="BT19" s="86"/>
      <c r="BU19" s="86"/>
      <c r="BV19" s="86"/>
      <c r="BW19" s="86"/>
      <c r="BX19" s="86"/>
      <c r="BY19" s="86"/>
      <c r="BZ19" s="87"/>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85"/>
      <c r="BM20" s="86"/>
      <c r="BN20" s="86"/>
      <c r="BO20" s="86"/>
      <c r="BP20" s="86"/>
      <c r="BQ20" s="86"/>
      <c r="BR20" s="86"/>
      <c r="BS20" s="86"/>
      <c r="BT20" s="86"/>
      <c r="BU20" s="86"/>
      <c r="BV20" s="86"/>
      <c r="BW20" s="86"/>
      <c r="BX20" s="86"/>
      <c r="BY20" s="86"/>
      <c r="BZ20" s="87"/>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85"/>
      <c r="BM21" s="86"/>
      <c r="BN21" s="86"/>
      <c r="BO21" s="86"/>
      <c r="BP21" s="86"/>
      <c r="BQ21" s="86"/>
      <c r="BR21" s="86"/>
      <c r="BS21" s="86"/>
      <c r="BT21" s="86"/>
      <c r="BU21" s="86"/>
      <c r="BV21" s="86"/>
      <c r="BW21" s="86"/>
      <c r="BX21" s="86"/>
      <c r="BY21" s="86"/>
      <c r="BZ21" s="87"/>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85"/>
      <c r="BM22" s="86"/>
      <c r="BN22" s="86"/>
      <c r="BO22" s="86"/>
      <c r="BP22" s="86"/>
      <c r="BQ22" s="86"/>
      <c r="BR22" s="86"/>
      <c r="BS22" s="86"/>
      <c r="BT22" s="86"/>
      <c r="BU22" s="86"/>
      <c r="BV22" s="86"/>
      <c r="BW22" s="86"/>
      <c r="BX22" s="86"/>
      <c r="BY22" s="86"/>
      <c r="BZ22" s="87"/>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85"/>
      <c r="BM23" s="86"/>
      <c r="BN23" s="86"/>
      <c r="BO23" s="86"/>
      <c r="BP23" s="86"/>
      <c r="BQ23" s="86"/>
      <c r="BR23" s="86"/>
      <c r="BS23" s="86"/>
      <c r="BT23" s="86"/>
      <c r="BU23" s="86"/>
      <c r="BV23" s="86"/>
      <c r="BW23" s="86"/>
      <c r="BX23" s="86"/>
      <c r="BY23" s="86"/>
      <c r="BZ23" s="87"/>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85"/>
      <c r="BM24" s="86"/>
      <c r="BN24" s="86"/>
      <c r="BO24" s="86"/>
      <c r="BP24" s="86"/>
      <c r="BQ24" s="86"/>
      <c r="BR24" s="86"/>
      <c r="BS24" s="86"/>
      <c r="BT24" s="86"/>
      <c r="BU24" s="86"/>
      <c r="BV24" s="86"/>
      <c r="BW24" s="86"/>
      <c r="BX24" s="86"/>
      <c r="BY24" s="86"/>
      <c r="BZ24" s="87"/>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85"/>
      <c r="BM25" s="86"/>
      <c r="BN25" s="86"/>
      <c r="BO25" s="86"/>
      <c r="BP25" s="86"/>
      <c r="BQ25" s="86"/>
      <c r="BR25" s="86"/>
      <c r="BS25" s="86"/>
      <c r="BT25" s="86"/>
      <c r="BU25" s="86"/>
      <c r="BV25" s="86"/>
      <c r="BW25" s="86"/>
      <c r="BX25" s="86"/>
      <c r="BY25" s="86"/>
      <c r="BZ25" s="87"/>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85"/>
      <c r="BM26" s="86"/>
      <c r="BN26" s="86"/>
      <c r="BO26" s="86"/>
      <c r="BP26" s="86"/>
      <c r="BQ26" s="86"/>
      <c r="BR26" s="86"/>
      <c r="BS26" s="86"/>
      <c r="BT26" s="86"/>
      <c r="BU26" s="86"/>
      <c r="BV26" s="86"/>
      <c r="BW26" s="86"/>
      <c r="BX26" s="86"/>
      <c r="BY26" s="86"/>
      <c r="BZ26" s="87"/>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85"/>
      <c r="BM27" s="86"/>
      <c r="BN27" s="86"/>
      <c r="BO27" s="86"/>
      <c r="BP27" s="86"/>
      <c r="BQ27" s="86"/>
      <c r="BR27" s="86"/>
      <c r="BS27" s="86"/>
      <c r="BT27" s="86"/>
      <c r="BU27" s="86"/>
      <c r="BV27" s="86"/>
      <c r="BW27" s="86"/>
      <c r="BX27" s="86"/>
      <c r="BY27" s="86"/>
      <c r="BZ27" s="87"/>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85"/>
      <c r="BM28" s="86"/>
      <c r="BN28" s="86"/>
      <c r="BO28" s="86"/>
      <c r="BP28" s="86"/>
      <c r="BQ28" s="86"/>
      <c r="BR28" s="86"/>
      <c r="BS28" s="86"/>
      <c r="BT28" s="86"/>
      <c r="BU28" s="86"/>
      <c r="BV28" s="86"/>
      <c r="BW28" s="86"/>
      <c r="BX28" s="86"/>
      <c r="BY28" s="86"/>
      <c r="BZ28" s="87"/>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85"/>
      <c r="BM29" s="86"/>
      <c r="BN29" s="86"/>
      <c r="BO29" s="86"/>
      <c r="BP29" s="86"/>
      <c r="BQ29" s="86"/>
      <c r="BR29" s="86"/>
      <c r="BS29" s="86"/>
      <c r="BT29" s="86"/>
      <c r="BU29" s="86"/>
      <c r="BV29" s="86"/>
      <c r="BW29" s="86"/>
      <c r="BX29" s="86"/>
      <c r="BY29" s="86"/>
      <c r="BZ29" s="87"/>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85"/>
      <c r="BM30" s="86"/>
      <c r="BN30" s="86"/>
      <c r="BO30" s="86"/>
      <c r="BP30" s="86"/>
      <c r="BQ30" s="86"/>
      <c r="BR30" s="86"/>
      <c r="BS30" s="86"/>
      <c r="BT30" s="86"/>
      <c r="BU30" s="86"/>
      <c r="BV30" s="86"/>
      <c r="BW30" s="86"/>
      <c r="BX30" s="86"/>
      <c r="BY30" s="86"/>
      <c r="BZ30" s="87"/>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85"/>
      <c r="BM31" s="86"/>
      <c r="BN31" s="86"/>
      <c r="BO31" s="86"/>
      <c r="BP31" s="86"/>
      <c r="BQ31" s="86"/>
      <c r="BR31" s="86"/>
      <c r="BS31" s="86"/>
      <c r="BT31" s="86"/>
      <c r="BU31" s="86"/>
      <c r="BV31" s="86"/>
      <c r="BW31" s="86"/>
      <c r="BX31" s="86"/>
      <c r="BY31" s="86"/>
      <c r="BZ31" s="87"/>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85"/>
      <c r="BM32" s="86"/>
      <c r="BN32" s="86"/>
      <c r="BO32" s="86"/>
      <c r="BP32" s="86"/>
      <c r="BQ32" s="86"/>
      <c r="BR32" s="86"/>
      <c r="BS32" s="86"/>
      <c r="BT32" s="86"/>
      <c r="BU32" s="86"/>
      <c r="BV32" s="86"/>
      <c r="BW32" s="86"/>
      <c r="BX32" s="86"/>
      <c r="BY32" s="86"/>
      <c r="BZ32" s="87"/>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85"/>
      <c r="BM33" s="86"/>
      <c r="BN33" s="86"/>
      <c r="BO33" s="86"/>
      <c r="BP33" s="86"/>
      <c r="BQ33" s="86"/>
      <c r="BR33" s="86"/>
      <c r="BS33" s="86"/>
      <c r="BT33" s="86"/>
      <c r="BU33" s="86"/>
      <c r="BV33" s="86"/>
      <c r="BW33" s="86"/>
      <c r="BX33" s="86"/>
      <c r="BY33" s="86"/>
      <c r="BZ33" s="87"/>
    </row>
    <row r="34" spans="1:78" ht="13.5" customHeight="1" x14ac:dyDescent="0.15">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85"/>
      <c r="BM34" s="86"/>
      <c r="BN34" s="86"/>
      <c r="BO34" s="86"/>
      <c r="BP34" s="86"/>
      <c r="BQ34" s="86"/>
      <c r="BR34" s="86"/>
      <c r="BS34" s="86"/>
      <c r="BT34" s="86"/>
      <c r="BU34" s="86"/>
      <c r="BV34" s="86"/>
      <c r="BW34" s="86"/>
      <c r="BX34" s="86"/>
      <c r="BY34" s="86"/>
      <c r="BZ34" s="87"/>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85"/>
      <c r="BM35" s="86"/>
      <c r="BN35" s="86"/>
      <c r="BO35" s="86"/>
      <c r="BP35" s="86"/>
      <c r="BQ35" s="86"/>
      <c r="BR35" s="86"/>
      <c r="BS35" s="86"/>
      <c r="BT35" s="86"/>
      <c r="BU35" s="86"/>
      <c r="BV35" s="86"/>
      <c r="BW35" s="86"/>
      <c r="BX35" s="86"/>
      <c r="BY35" s="86"/>
      <c r="BZ35" s="87"/>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85"/>
      <c r="BM36" s="86"/>
      <c r="BN36" s="86"/>
      <c r="BO36" s="86"/>
      <c r="BP36" s="86"/>
      <c r="BQ36" s="86"/>
      <c r="BR36" s="86"/>
      <c r="BS36" s="86"/>
      <c r="BT36" s="86"/>
      <c r="BU36" s="86"/>
      <c r="BV36" s="86"/>
      <c r="BW36" s="86"/>
      <c r="BX36" s="86"/>
      <c r="BY36" s="86"/>
      <c r="BZ36" s="87"/>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85"/>
      <c r="BM37" s="86"/>
      <c r="BN37" s="86"/>
      <c r="BO37" s="86"/>
      <c r="BP37" s="86"/>
      <c r="BQ37" s="86"/>
      <c r="BR37" s="86"/>
      <c r="BS37" s="86"/>
      <c r="BT37" s="86"/>
      <c r="BU37" s="86"/>
      <c r="BV37" s="86"/>
      <c r="BW37" s="86"/>
      <c r="BX37" s="86"/>
      <c r="BY37" s="86"/>
      <c r="BZ37" s="87"/>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85"/>
      <c r="BM38" s="86"/>
      <c r="BN38" s="86"/>
      <c r="BO38" s="86"/>
      <c r="BP38" s="86"/>
      <c r="BQ38" s="86"/>
      <c r="BR38" s="86"/>
      <c r="BS38" s="86"/>
      <c r="BT38" s="86"/>
      <c r="BU38" s="86"/>
      <c r="BV38" s="86"/>
      <c r="BW38" s="86"/>
      <c r="BX38" s="86"/>
      <c r="BY38" s="86"/>
      <c r="BZ38" s="87"/>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85"/>
      <c r="BM39" s="86"/>
      <c r="BN39" s="86"/>
      <c r="BO39" s="86"/>
      <c r="BP39" s="86"/>
      <c r="BQ39" s="86"/>
      <c r="BR39" s="86"/>
      <c r="BS39" s="86"/>
      <c r="BT39" s="86"/>
      <c r="BU39" s="86"/>
      <c r="BV39" s="86"/>
      <c r="BW39" s="86"/>
      <c r="BX39" s="86"/>
      <c r="BY39" s="86"/>
      <c r="BZ39" s="87"/>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85"/>
      <c r="BM40" s="86"/>
      <c r="BN40" s="86"/>
      <c r="BO40" s="86"/>
      <c r="BP40" s="86"/>
      <c r="BQ40" s="86"/>
      <c r="BR40" s="86"/>
      <c r="BS40" s="86"/>
      <c r="BT40" s="86"/>
      <c r="BU40" s="86"/>
      <c r="BV40" s="86"/>
      <c r="BW40" s="86"/>
      <c r="BX40" s="86"/>
      <c r="BY40" s="86"/>
      <c r="BZ40" s="87"/>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85"/>
      <c r="BM41" s="86"/>
      <c r="BN41" s="86"/>
      <c r="BO41" s="86"/>
      <c r="BP41" s="86"/>
      <c r="BQ41" s="86"/>
      <c r="BR41" s="86"/>
      <c r="BS41" s="86"/>
      <c r="BT41" s="86"/>
      <c r="BU41" s="86"/>
      <c r="BV41" s="86"/>
      <c r="BW41" s="86"/>
      <c r="BX41" s="86"/>
      <c r="BY41" s="86"/>
      <c r="BZ41" s="87"/>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85"/>
      <c r="BM42" s="86"/>
      <c r="BN42" s="86"/>
      <c r="BO42" s="86"/>
      <c r="BP42" s="86"/>
      <c r="BQ42" s="86"/>
      <c r="BR42" s="86"/>
      <c r="BS42" s="86"/>
      <c r="BT42" s="86"/>
      <c r="BU42" s="86"/>
      <c r="BV42" s="86"/>
      <c r="BW42" s="86"/>
      <c r="BX42" s="86"/>
      <c r="BY42" s="86"/>
      <c r="BZ42" s="87"/>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85"/>
      <c r="BM43" s="86"/>
      <c r="BN43" s="86"/>
      <c r="BO43" s="86"/>
      <c r="BP43" s="86"/>
      <c r="BQ43" s="86"/>
      <c r="BR43" s="86"/>
      <c r="BS43" s="86"/>
      <c r="BT43" s="86"/>
      <c r="BU43" s="86"/>
      <c r="BV43" s="86"/>
      <c r="BW43" s="86"/>
      <c r="BX43" s="86"/>
      <c r="BY43" s="86"/>
      <c r="BZ43" s="87"/>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8"/>
      <c r="BM44" s="89"/>
      <c r="BN44" s="89"/>
      <c r="BO44" s="89"/>
      <c r="BP44" s="89"/>
      <c r="BQ44" s="89"/>
      <c r="BR44" s="89"/>
      <c r="BS44" s="89"/>
      <c r="BT44" s="89"/>
      <c r="BU44" s="89"/>
      <c r="BV44" s="89"/>
      <c r="BW44" s="89"/>
      <c r="BX44" s="89"/>
      <c r="BY44" s="89"/>
      <c r="BZ44" s="90"/>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【99.11】</v>
      </c>
      <c r="F86" s="27" t="str">
        <f>データ!AT6</f>
        <v>【206.58】</v>
      </c>
      <c r="G86" s="27" t="str">
        <f>データ!BE6</f>
        <v>【34.54】</v>
      </c>
      <c r="H86" s="27" t="str">
        <f>データ!BP6</f>
        <v>【914.53】</v>
      </c>
      <c r="I86" s="27" t="str">
        <f>データ!CA6</f>
        <v>【55.73】</v>
      </c>
      <c r="J86" s="27" t="str">
        <f>データ!CL6</f>
        <v>【276.78】</v>
      </c>
      <c r="K86" s="27" t="str">
        <f>データ!CW6</f>
        <v>【59.15】</v>
      </c>
      <c r="L86" s="27" t="str">
        <f>データ!DH6</f>
        <v>【85.01】</v>
      </c>
      <c r="M86" s="27" t="str">
        <f>データ!DS6</f>
        <v>【22.37】</v>
      </c>
      <c r="N86" s="27" t="str">
        <f>データ!ED6</f>
        <v>【0.00】</v>
      </c>
      <c r="O86" s="27"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342122</v>
      </c>
      <c r="D6" s="34">
        <f t="shared" si="3"/>
        <v>46</v>
      </c>
      <c r="E6" s="34">
        <f t="shared" si="3"/>
        <v>17</v>
      </c>
      <c r="F6" s="34">
        <f t="shared" si="3"/>
        <v>5</v>
      </c>
      <c r="G6" s="34">
        <f t="shared" si="3"/>
        <v>0</v>
      </c>
      <c r="H6" s="34" t="str">
        <f t="shared" si="3"/>
        <v>広島県　東広島市</v>
      </c>
      <c r="I6" s="34" t="str">
        <f t="shared" si="3"/>
        <v>法適用</v>
      </c>
      <c r="J6" s="34" t="str">
        <f t="shared" si="3"/>
        <v>下水道事業</v>
      </c>
      <c r="K6" s="34" t="str">
        <f t="shared" si="3"/>
        <v>農業集落排水</v>
      </c>
      <c r="L6" s="34" t="str">
        <f t="shared" si="3"/>
        <v>F2</v>
      </c>
      <c r="M6" s="34">
        <f t="shared" si="3"/>
        <v>0</v>
      </c>
      <c r="N6" s="35" t="str">
        <f t="shared" si="3"/>
        <v>-</v>
      </c>
      <c r="O6" s="35">
        <f t="shared" si="3"/>
        <v>65.459999999999994</v>
      </c>
      <c r="P6" s="35">
        <f t="shared" si="3"/>
        <v>1.41</v>
      </c>
      <c r="Q6" s="35">
        <f t="shared" si="3"/>
        <v>72.91</v>
      </c>
      <c r="R6" s="35">
        <f t="shared" si="3"/>
        <v>3780</v>
      </c>
      <c r="S6" s="35">
        <f t="shared" si="3"/>
        <v>185764</v>
      </c>
      <c r="T6" s="35">
        <f t="shared" si="3"/>
        <v>635.16</v>
      </c>
      <c r="U6" s="35">
        <f t="shared" si="3"/>
        <v>292.47000000000003</v>
      </c>
      <c r="V6" s="35">
        <f t="shared" si="3"/>
        <v>2604</v>
      </c>
      <c r="W6" s="35">
        <f t="shared" si="3"/>
        <v>0.66</v>
      </c>
      <c r="X6" s="35">
        <f t="shared" si="3"/>
        <v>3945.45</v>
      </c>
      <c r="Y6" s="36" t="str">
        <f>IF(Y7="",NA(),Y7)</f>
        <v>-</v>
      </c>
      <c r="Z6" s="36" t="str">
        <f t="shared" ref="Z6:AH6" si="4">IF(Z7="",NA(),Z7)</f>
        <v>-</v>
      </c>
      <c r="AA6" s="36" t="str">
        <f t="shared" si="4"/>
        <v>-</v>
      </c>
      <c r="AB6" s="36" t="str">
        <f t="shared" si="4"/>
        <v>-</v>
      </c>
      <c r="AC6" s="36">
        <f t="shared" si="4"/>
        <v>78.760000000000005</v>
      </c>
      <c r="AD6" s="36" t="str">
        <f t="shared" si="4"/>
        <v>-</v>
      </c>
      <c r="AE6" s="36" t="str">
        <f t="shared" si="4"/>
        <v>-</v>
      </c>
      <c r="AF6" s="36" t="str">
        <f t="shared" si="4"/>
        <v>-</v>
      </c>
      <c r="AG6" s="36" t="str">
        <f t="shared" si="4"/>
        <v>-</v>
      </c>
      <c r="AH6" s="36">
        <f t="shared" si="4"/>
        <v>99.66</v>
      </c>
      <c r="AI6" s="35" t="str">
        <f>IF(AI7="","",IF(AI7="-","【-】","【"&amp;SUBSTITUTE(TEXT(AI7,"#,##0.00"),"-","△")&amp;"】"))</f>
        <v>【99.11】</v>
      </c>
      <c r="AJ6" s="36" t="str">
        <f>IF(AJ7="",NA(),AJ7)</f>
        <v>-</v>
      </c>
      <c r="AK6" s="36" t="str">
        <f t="shared" ref="AK6:AS6" si="5">IF(AK7="",NA(),AK7)</f>
        <v>-</v>
      </c>
      <c r="AL6" s="36" t="str">
        <f t="shared" si="5"/>
        <v>-</v>
      </c>
      <c r="AM6" s="36" t="str">
        <f t="shared" si="5"/>
        <v>-</v>
      </c>
      <c r="AN6" s="36">
        <f t="shared" si="5"/>
        <v>124.03</v>
      </c>
      <c r="AO6" s="36" t="str">
        <f t="shared" si="5"/>
        <v>-</v>
      </c>
      <c r="AP6" s="36" t="str">
        <f t="shared" si="5"/>
        <v>-</v>
      </c>
      <c r="AQ6" s="36" t="str">
        <f t="shared" si="5"/>
        <v>-</v>
      </c>
      <c r="AR6" s="36" t="str">
        <f t="shared" si="5"/>
        <v>-</v>
      </c>
      <c r="AS6" s="36">
        <f t="shared" si="5"/>
        <v>225.39</v>
      </c>
      <c r="AT6" s="35" t="str">
        <f>IF(AT7="","",IF(AT7="-","【-】","【"&amp;SUBSTITUTE(TEXT(AT7,"#,##0.00"),"-","△")&amp;"】"))</f>
        <v>【206.58】</v>
      </c>
      <c r="AU6" s="36" t="str">
        <f>IF(AU7="",NA(),AU7)</f>
        <v>-</v>
      </c>
      <c r="AV6" s="36" t="str">
        <f t="shared" ref="AV6:BD6" si="6">IF(AV7="",NA(),AV7)</f>
        <v>-</v>
      </c>
      <c r="AW6" s="36" t="str">
        <f t="shared" si="6"/>
        <v>-</v>
      </c>
      <c r="AX6" s="36" t="str">
        <f t="shared" si="6"/>
        <v>-</v>
      </c>
      <c r="AY6" s="36">
        <f t="shared" si="6"/>
        <v>188.3</v>
      </c>
      <c r="AZ6" s="36" t="str">
        <f t="shared" si="6"/>
        <v>-</v>
      </c>
      <c r="BA6" s="36" t="str">
        <f t="shared" si="6"/>
        <v>-</v>
      </c>
      <c r="BB6" s="36" t="str">
        <f t="shared" si="6"/>
        <v>-</v>
      </c>
      <c r="BC6" s="36" t="str">
        <f t="shared" si="6"/>
        <v>-</v>
      </c>
      <c r="BD6" s="36">
        <f t="shared" si="6"/>
        <v>31.84</v>
      </c>
      <c r="BE6" s="35" t="str">
        <f>IF(BE7="","",IF(BE7="-","【-】","【"&amp;SUBSTITUTE(TEXT(BE7,"#,##0.00"),"-","△")&amp;"】"))</f>
        <v>【34.54】</v>
      </c>
      <c r="BF6" s="36" t="str">
        <f>IF(BF7="",NA(),BF7)</f>
        <v>-</v>
      </c>
      <c r="BG6" s="36" t="str">
        <f t="shared" ref="BG6:BO6" si="7">IF(BG7="",NA(),BG7)</f>
        <v>-</v>
      </c>
      <c r="BH6" s="36" t="str">
        <f t="shared" si="7"/>
        <v>-</v>
      </c>
      <c r="BI6" s="36" t="str">
        <f t="shared" si="7"/>
        <v>-</v>
      </c>
      <c r="BJ6" s="36">
        <f t="shared" si="7"/>
        <v>2170.17</v>
      </c>
      <c r="BK6" s="36" t="str">
        <f t="shared" si="7"/>
        <v>-</v>
      </c>
      <c r="BL6" s="36" t="str">
        <f t="shared" si="7"/>
        <v>-</v>
      </c>
      <c r="BM6" s="36" t="str">
        <f t="shared" si="7"/>
        <v>-</v>
      </c>
      <c r="BN6" s="36" t="str">
        <f t="shared" si="7"/>
        <v>-</v>
      </c>
      <c r="BO6" s="36">
        <f t="shared" si="7"/>
        <v>974.93</v>
      </c>
      <c r="BP6" s="35" t="str">
        <f>IF(BP7="","",IF(BP7="-","【-】","【"&amp;SUBSTITUTE(TEXT(BP7,"#,##0.00"),"-","△")&amp;"】"))</f>
        <v>【914.53】</v>
      </c>
      <c r="BQ6" s="36" t="str">
        <f>IF(BQ7="",NA(),BQ7)</f>
        <v>-</v>
      </c>
      <c r="BR6" s="36" t="str">
        <f t="shared" ref="BR6:BZ6" si="8">IF(BR7="",NA(),BR7)</f>
        <v>-</v>
      </c>
      <c r="BS6" s="36" t="str">
        <f t="shared" si="8"/>
        <v>-</v>
      </c>
      <c r="BT6" s="36" t="str">
        <f t="shared" si="8"/>
        <v>-</v>
      </c>
      <c r="BU6" s="36">
        <f t="shared" si="8"/>
        <v>48.57</v>
      </c>
      <c r="BV6" s="36" t="str">
        <f t="shared" si="8"/>
        <v>-</v>
      </c>
      <c r="BW6" s="36" t="str">
        <f t="shared" si="8"/>
        <v>-</v>
      </c>
      <c r="BX6" s="36" t="str">
        <f t="shared" si="8"/>
        <v>-</v>
      </c>
      <c r="BY6" s="36" t="str">
        <f t="shared" si="8"/>
        <v>-</v>
      </c>
      <c r="BZ6" s="36">
        <f t="shared" si="8"/>
        <v>55.32</v>
      </c>
      <c r="CA6" s="35" t="str">
        <f>IF(CA7="","",IF(CA7="-","【-】","【"&amp;SUBSTITUTE(TEXT(CA7,"#,##0.00"),"-","△")&amp;"】"))</f>
        <v>【55.73】</v>
      </c>
      <c r="CB6" s="36" t="str">
        <f>IF(CB7="",NA(),CB7)</f>
        <v>-</v>
      </c>
      <c r="CC6" s="36" t="str">
        <f t="shared" ref="CC6:CK6" si="9">IF(CC7="",NA(),CC7)</f>
        <v>-</v>
      </c>
      <c r="CD6" s="36" t="str">
        <f t="shared" si="9"/>
        <v>-</v>
      </c>
      <c r="CE6" s="36" t="str">
        <f t="shared" si="9"/>
        <v>-</v>
      </c>
      <c r="CF6" s="36">
        <f t="shared" si="9"/>
        <v>441.76</v>
      </c>
      <c r="CG6" s="36" t="str">
        <f t="shared" si="9"/>
        <v>-</v>
      </c>
      <c r="CH6" s="36" t="str">
        <f t="shared" si="9"/>
        <v>-</v>
      </c>
      <c r="CI6" s="36" t="str">
        <f t="shared" si="9"/>
        <v>-</v>
      </c>
      <c r="CJ6" s="36" t="str">
        <f t="shared" si="9"/>
        <v>-</v>
      </c>
      <c r="CK6" s="36">
        <f t="shared" si="9"/>
        <v>283.17</v>
      </c>
      <c r="CL6" s="35" t="str">
        <f>IF(CL7="","",IF(CL7="-","【-】","【"&amp;SUBSTITUTE(TEXT(CL7,"#,##0.00"),"-","△")&amp;"】"))</f>
        <v>【276.78】</v>
      </c>
      <c r="CM6" s="36" t="str">
        <f>IF(CM7="",NA(),CM7)</f>
        <v>-</v>
      </c>
      <c r="CN6" s="36" t="str">
        <f t="shared" ref="CN6:CV6" si="10">IF(CN7="",NA(),CN7)</f>
        <v>-</v>
      </c>
      <c r="CO6" s="36" t="str">
        <f t="shared" si="10"/>
        <v>-</v>
      </c>
      <c r="CP6" s="36" t="str">
        <f t="shared" si="10"/>
        <v>-</v>
      </c>
      <c r="CQ6" s="36">
        <f t="shared" si="10"/>
        <v>67.849999999999994</v>
      </c>
      <c r="CR6" s="36" t="str">
        <f t="shared" si="10"/>
        <v>-</v>
      </c>
      <c r="CS6" s="36" t="str">
        <f t="shared" si="10"/>
        <v>-</v>
      </c>
      <c r="CT6" s="36" t="str">
        <f t="shared" si="10"/>
        <v>-</v>
      </c>
      <c r="CU6" s="36" t="str">
        <f t="shared" si="10"/>
        <v>-</v>
      </c>
      <c r="CV6" s="36">
        <f t="shared" si="10"/>
        <v>60.65</v>
      </c>
      <c r="CW6" s="35" t="str">
        <f>IF(CW7="","",IF(CW7="-","【-】","【"&amp;SUBSTITUTE(TEXT(CW7,"#,##0.00"),"-","△")&amp;"】"))</f>
        <v>【59.15】</v>
      </c>
      <c r="CX6" s="36" t="str">
        <f>IF(CX7="",NA(),CX7)</f>
        <v>-</v>
      </c>
      <c r="CY6" s="36" t="str">
        <f t="shared" ref="CY6:DG6" si="11">IF(CY7="",NA(),CY7)</f>
        <v>-</v>
      </c>
      <c r="CZ6" s="36" t="str">
        <f t="shared" si="11"/>
        <v>-</v>
      </c>
      <c r="DA6" s="36" t="str">
        <f t="shared" si="11"/>
        <v>-</v>
      </c>
      <c r="DB6" s="36">
        <f t="shared" si="11"/>
        <v>87.83</v>
      </c>
      <c r="DC6" s="36" t="str">
        <f t="shared" si="11"/>
        <v>-</v>
      </c>
      <c r="DD6" s="36" t="str">
        <f t="shared" si="11"/>
        <v>-</v>
      </c>
      <c r="DE6" s="36" t="str">
        <f t="shared" si="11"/>
        <v>-</v>
      </c>
      <c r="DF6" s="36" t="str">
        <f t="shared" si="11"/>
        <v>-</v>
      </c>
      <c r="DG6" s="36">
        <f t="shared" si="11"/>
        <v>84.58</v>
      </c>
      <c r="DH6" s="35" t="str">
        <f>IF(DH7="","",IF(DH7="-","【-】","【"&amp;SUBSTITUTE(TEXT(DH7,"#,##0.00"),"-","△")&amp;"】"))</f>
        <v>【85.01】</v>
      </c>
      <c r="DI6" s="36" t="str">
        <f>IF(DI7="",NA(),DI7)</f>
        <v>-</v>
      </c>
      <c r="DJ6" s="36" t="str">
        <f t="shared" ref="DJ6:DR6" si="12">IF(DJ7="",NA(),DJ7)</f>
        <v>-</v>
      </c>
      <c r="DK6" s="36" t="str">
        <f t="shared" si="12"/>
        <v>-</v>
      </c>
      <c r="DL6" s="36" t="str">
        <f t="shared" si="12"/>
        <v>-</v>
      </c>
      <c r="DM6" s="36">
        <f t="shared" si="12"/>
        <v>4.07</v>
      </c>
      <c r="DN6" s="36" t="str">
        <f t="shared" si="12"/>
        <v>-</v>
      </c>
      <c r="DO6" s="36" t="str">
        <f t="shared" si="12"/>
        <v>-</v>
      </c>
      <c r="DP6" s="36" t="str">
        <f t="shared" si="12"/>
        <v>-</v>
      </c>
      <c r="DQ6" s="36" t="str">
        <f t="shared" si="12"/>
        <v>-</v>
      </c>
      <c r="DR6" s="36">
        <f t="shared" si="12"/>
        <v>22.9</v>
      </c>
      <c r="DS6" s="35" t="str">
        <f>IF(DS7="","",IF(DS7="-","【-】","【"&amp;SUBSTITUTE(TEXT(DS7,"#,##0.00"),"-","△")&amp;"】"))</f>
        <v>【22.37】</v>
      </c>
      <c r="DT6" s="36" t="str">
        <f>IF(DT7="",NA(),DT7)</f>
        <v>-</v>
      </c>
      <c r="DU6" s="36" t="str">
        <f t="shared" ref="DU6:EC6" si="13">IF(DU7="",NA(),DU7)</f>
        <v>-</v>
      </c>
      <c r="DV6" s="36" t="str">
        <f t="shared" si="13"/>
        <v>-</v>
      </c>
      <c r="DW6" s="36" t="str">
        <f t="shared" si="13"/>
        <v>-</v>
      </c>
      <c r="DX6" s="35">
        <f t="shared" si="13"/>
        <v>0</v>
      </c>
      <c r="DY6" s="36" t="str">
        <f t="shared" si="13"/>
        <v>-</v>
      </c>
      <c r="DZ6" s="36" t="str">
        <f t="shared" si="13"/>
        <v>-</v>
      </c>
      <c r="EA6" s="36" t="str">
        <f t="shared" si="13"/>
        <v>-</v>
      </c>
      <c r="EB6" s="36" t="str">
        <f t="shared" si="13"/>
        <v>-</v>
      </c>
      <c r="EC6" s="35">
        <f t="shared" si="13"/>
        <v>0</v>
      </c>
      <c r="ED6" s="35" t="str">
        <f>IF(ED7="","",IF(ED7="-","【-】","【"&amp;SUBSTITUTE(TEXT(ED7,"#,##0.00"),"-","△")&amp;"】"))</f>
        <v>【0.00】</v>
      </c>
      <c r="EE6" s="36" t="str">
        <f>IF(EE7="",NA(),EE7)</f>
        <v>-</v>
      </c>
      <c r="EF6" s="36" t="str">
        <f t="shared" ref="EF6:EN6" si="14">IF(EF7="",NA(),EF7)</f>
        <v>-</v>
      </c>
      <c r="EG6" s="36" t="str">
        <f t="shared" si="14"/>
        <v>-</v>
      </c>
      <c r="EH6" s="36" t="str">
        <f t="shared" si="14"/>
        <v>-</v>
      </c>
      <c r="EI6" s="35">
        <f t="shared" si="14"/>
        <v>0</v>
      </c>
      <c r="EJ6" s="36" t="str">
        <f t="shared" si="14"/>
        <v>-</v>
      </c>
      <c r="EK6" s="36" t="str">
        <f t="shared" si="14"/>
        <v>-</v>
      </c>
      <c r="EL6" s="36" t="str">
        <f t="shared" si="14"/>
        <v>-</v>
      </c>
      <c r="EM6" s="36" t="str">
        <f t="shared" si="14"/>
        <v>-</v>
      </c>
      <c r="EN6" s="36">
        <f t="shared" si="14"/>
        <v>2.0499999999999998</v>
      </c>
      <c r="EO6" s="35" t="str">
        <f>IF(EO7="","",IF(EO7="-","【-】","【"&amp;SUBSTITUTE(TEXT(EO7,"#,##0.00"),"-","△")&amp;"】"))</f>
        <v>【1.58】</v>
      </c>
    </row>
    <row r="7" spans="1:148" s="37" customFormat="1" x14ac:dyDescent="0.15">
      <c r="A7" s="29"/>
      <c r="B7" s="38">
        <v>2016</v>
      </c>
      <c r="C7" s="38">
        <v>342122</v>
      </c>
      <c r="D7" s="38">
        <v>46</v>
      </c>
      <c r="E7" s="38">
        <v>17</v>
      </c>
      <c r="F7" s="38">
        <v>5</v>
      </c>
      <c r="G7" s="38">
        <v>0</v>
      </c>
      <c r="H7" s="38" t="s">
        <v>108</v>
      </c>
      <c r="I7" s="38" t="s">
        <v>109</v>
      </c>
      <c r="J7" s="38" t="s">
        <v>110</v>
      </c>
      <c r="K7" s="38" t="s">
        <v>111</v>
      </c>
      <c r="L7" s="38" t="s">
        <v>112</v>
      </c>
      <c r="M7" s="38"/>
      <c r="N7" s="39" t="s">
        <v>113</v>
      </c>
      <c r="O7" s="39">
        <v>65.459999999999994</v>
      </c>
      <c r="P7" s="39">
        <v>1.41</v>
      </c>
      <c r="Q7" s="39">
        <v>72.91</v>
      </c>
      <c r="R7" s="39">
        <v>3780</v>
      </c>
      <c r="S7" s="39">
        <v>185764</v>
      </c>
      <c r="T7" s="39">
        <v>635.16</v>
      </c>
      <c r="U7" s="39">
        <v>292.47000000000003</v>
      </c>
      <c r="V7" s="39">
        <v>2604</v>
      </c>
      <c r="W7" s="39">
        <v>0.66</v>
      </c>
      <c r="X7" s="39">
        <v>3945.45</v>
      </c>
      <c r="Y7" s="39" t="s">
        <v>113</v>
      </c>
      <c r="Z7" s="39" t="s">
        <v>113</v>
      </c>
      <c r="AA7" s="39" t="s">
        <v>113</v>
      </c>
      <c r="AB7" s="39" t="s">
        <v>113</v>
      </c>
      <c r="AC7" s="39">
        <v>78.760000000000005</v>
      </c>
      <c r="AD7" s="39" t="s">
        <v>113</v>
      </c>
      <c r="AE7" s="39" t="s">
        <v>113</v>
      </c>
      <c r="AF7" s="39" t="s">
        <v>113</v>
      </c>
      <c r="AG7" s="39" t="s">
        <v>113</v>
      </c>
      <c r="AH7" s="39">
        <v>99.66</v>
      </c>
      <c r="AI7" s="39">
        <v>99.11</v>
      </c>
      <c r="AJ7" s="39" t="s">
        <v>113</v>
      </c>
      <c r="AK7" s="39" t="s">
        <v>113</v>
      </c>
      <c r="AL7" s="39" t="s">
        <v>113</v>
      </c>
      <c r="AM7" s="39" t="s">
        <v>113</v>
      </c>
      <c r="AN7" s="39">
        <v>124.03</v>
      </c>
      <c r="AO7" s="39" t="s">
        <v>113</v>
      </c>
      <c r="AP7" s="39" t="s">
        <v>113</v>
      </c>
      <c r="AQ7" s="39" t="s">
        <v>113</v>
      </c>
      <c r="AR7" s="39" t="s">
        <v>113</v>
      </c>
      <c r="AS7" s="39">
        <v>225.39</v>
      </c>
      <c r="AT7" s="39">
        <v>206.58</v>
      </c>
      <c r="AU7" s="39" t="s">
        <v>113</v>
      </c>
      <c r="AV7" s="39" t="s">
        <v>113</v>
      </c>
      <c r="AW7" s="39" t="s">
        <v>113</v>
      </c>
      <c r="AX7" s="39" t="s">
        <v>113</v>
      </c>
      <c r="AY7" s="39">
        <v>188.3</v>
      </c>
      <c r="AZ7" s="39" t="s">
        <v>113</v>
      </c>
      <c r="BA7" s="39" t="s">
        <v>113</v>
      </c>
      <c r="BB7" s="39" t="s">
        <v>113</v>
      </c>
      <c r="BC7" s="39" t="s">
        <v>113</v>
      </c>
      <c r="BD7" s="39">
        <v>31.84</v>
      </c>
      <c r="BE7" s="39">
        <v>34.54</v>
      </c>
      <c r="BF7" s="39" t="s">
        <v>113</v>
      </c>
      <c r="BG7" s="39" t="s">
        <v>113</v>
      </c>
      <c r="BH7" s="39" t="s">
        <v>113</v>
      </c>
      <c r="BI7" s="39" t="s">
        <v>113</v>
      </c>
      <c r="BJ7" s="39">
        <v>2170.17</v>
      </c>
      <c r="BK7" s="39" t="s">
        <v>113</v>
      </c>
      <c r="BL7" s="39" t="s">
        <v>113</v>
      </c>
      <c r="BM7" s="39" t="s">
        <v>113</v>
      </c>
      <c r="BN7" s="39" t="s">
        <v>113</v>
      </c>
      <c r="BO7" s="39">
        <v>974.93</v>
      </c>
      <c r="BP7" s="39">
        <v>914.53</v>
      </c>
      <c r="BQ7" s="39" t="s">
        <v>113</v>
      </c>
      <c r="BR7" s="39" t="s">
        <v>113</v>
      </c>
      <c r="BS7" s="39" t="s">
        <v>113</v>
      </c>
      <c r="BT7" s="39" t="s">
        <v>113</v>
      </c>
      <c r="BU7" s="39">
        <v>48.57</v>
      </c>
      <c r="BV7" s="39" t="s">
        <v>113</v>
      </c>
      <c r="BW7" s="39" t="s">
        <v>113</v>
      </c>
      <c r="BX7" s="39" t="s">
        <v>113</v>
      </c>
      <c r="BY7" s="39" t="s">
        <v>113</v>
      </c>
      <c r="BZ7" s="39">
        <v>55.32</v>
      </c>
      <c r="CA7" s="39">
        <v>55.73</v>
      </c>
      <c r="CB7" s="39" t="s">
        <v>113</v>
      </c>
      <c r="CC7" s="39" t="s">
        <v>113</v>
      </c>
      <c r="CD7" s="39" t="s">
        <v>113</v>
      </c>
      <c r="CE7" s="39" t="s">
        <v>113</v>
      </c>
      <c r="CF7" s="39">
        <v>441.76</v>
      </c>
      <c r="CG7" s="39" t="s">
        <v>113</v>
      </c>
      <c r="CH7" s="39" t="s">
        <v>113</v>
      </c>
      <c r="CI7" s="39" t="s">
        <v>113</v>
      </c>
      <c r="CJ7" s="39" t="s">
        <v>113</v>
      </c>
      <c r="CK7" s="39">
        <v>283.17</v>
      </c>
      <c r="CL7" s="39">
        <v>276.77999999999997</v>
      </c>
      <c r="CM7" s="39" t="s">
        <v>113</v>
      </c>
      <c r="CN7" s="39" t="s">
        <v>113</v>
      </c>
      <c r="CO7" s="39" t="s">
        <v>113</v>
      </c>
      <c r="CP7" s="39" t="s">
        <v>113</v>
      </c>
      <c r="CQ7" s="39">
        <v>67.849999999999994</v>
      </c>
      <c r="CR7" s="39" t="s">
        <v>113</v>
      </c>
      <c r="CS7" s="39" t="s">
        <v>113</v>
      </c>
      <c r="CT7" s="39" t="s">
        <v>113</v>
      </c>
      <c r="CU7" s="39" t="s">
        <v>113</v>
      </c>
      <c r="CV7" s="39">
        <v>60.65</v>
      </c>
      <c r="CW7" s="39">
        <v>59.15</v>
      </c>
      <c r="CX7" s="39" t="s">
        <v>113</v>
      </c>
      <c r="CY7" s="39" t="s">
        <v>113</v>
      </c>
      <c r="CZ7" s="39" t="s">
        <v>113</v>
      </c>
      <c r="DA7" s="39" t="s">
        <v>113</v>
      </c>
      <c r="DB7" s="39">
        <v>87.83</v>
      </c>
      <c r="DC7" s="39" t="s">
        <v>113</v>
      </c>
      <c r="DD7" s="39" t="s">
        <v>113</v>
      </c>
      <c r="DE7" s="39" t="s">
        <v>113</v>
      </c>
      <c r="DF7" s="39" t="s">
        <v>113</v>
      </c>
      <c r="DG7" s="39">
        <v>84.58</v>
      </c>
      <c r="DH7" s="39">
        <v>85.01</v>
      </c>
      <c r="DI7" s="39" t="s">
        <v>113</v>
      </c>
      <c r="DJ7" s="39" t="s">
        <v>113</v>
      </c>
      <c r="DK7" s="39" t="s">
        <v>113</v>
      </c>
      <c r="DL7" s="39" t="s">
        <v>113</v>
      </c>
      <c r="DM7" s="39">
        <v>4.07</v>
      </c>
      <c r="DN7" s="39" t="s">
        <v>113</v>
      </c>
      <c r="DO7" s="39" t="s">
        <v>113</v>
      </c>
      <c r="DP7" s="39" t="s">
        <v>113</v>
      </c>
      <c r="DQ7" s="39" t="s">
        <v>113</v>
      </c>
      <c r="DR7" s="39">
        <v>22.9</v>
      </c>
      <c r="DS7" s="39">
        <v>22.37</v>
      </c>
      <c r="DT7" s="39" t="s">
        <v>113</v>
      </c>
      <c r="DU7" s="39" t="s">
        <v>113</v>
      </c>
      <c r="DV7" s="39" t="s">
        <v>113</v>
      </c>
      <c r="DW7" s="39" t="s">
        <v>113</v>
      </c>
      <c r="DX7" s="39">
        <v>0</v>
      </c>
      <c r="DY7" s="39" t="s">
        <v>113</v>
      </c>
      <c r="DZ7" s="39" t="s">
        <v>113</v>
      </c>
      <c r="EA7" s="39" t="s">
        <v>113</v>
      </c>
      <c r="EB7" s="39" t="s">
        <v>113</v>
      </c>
      <c r="EC7" s="39">
        <v>0</v>
      </c>
      <c r="ED7" s="39">
        <v>0</v>
      </c>
      <c r="EE7" s="39" t="s">
        <v>113</v>
      </c>
      <c r="EF7" s="39" t="s">
        <v>113</v>
      </c>
      <c r="EG7" s="39" t="s">
        <v>113</v>
      </c>
      <c r="EH7" s="39" t="s">
        <v>113</v>
      </c>
      <c r="EI7" s="39">
        <v>0</v>
      </c>
      <c r="EJ7" s="39" t="s">
        <v>113</v>
      </c>
      <c r="EK7" s="39" t="s">
        <v>113</v>
      </c>
      <c r="EL7" s="39" t="s">
        <v>113</v>
      </c>
      <c r="EM7" s="39" t="s">
        <v>113</v>
      </c>
      <c r="EN7" s="39">
        <v>2.0499999999999998</v>
      </c>
      <c r="EO7" s="39">
        <v>1.58</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2018-02-07T10:25:14Z</cp:lastPrinted>
  <dcterms:created xsi:type="dcterms:W3CDTF">2017-12-25T01:58:59Z</dcterms:created>
  <dcterms:modified xsi:type="dcterms:W3CDTF">2018-02-19T07:37:26Z</dcterms:modified>
  <cp:category/>
</cp:coreProperties>
</file>