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AD10" i="4"/>
  <c r="P10" i="4"/>
  <c r="I10" i="4"/>
  <c r="B10" i="4"/>
  <c r="AT8" i="4"/>
  <c r="AL8" i="4"/>
  <c r="W8" i="4"/>
  <c r="P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<sst xmlns="http://schemas.openxmlformats.org/spreadsheetml/2006/main" count="240" uniqueCount="126">
  <si>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</si>
  <si>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</si>
  <si>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</si>
  <si>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</si>
  <si>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</si>
  <si>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</si>
  <si>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</si>
  <si>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</si>
  <si>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</si>
  <si>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</si>
  <si>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</si>
  <si>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</si>
  <si>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</si>
  <si>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</si>
  <si>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</si>
  <si>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</si>
  <si>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</si>
  <si>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</si>
  <si>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</si>
  <si>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</si>
  <si>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</si>
  <si>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</si>
  <si>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</si>
  <si>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</si>
  <si>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</si>
  <si>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</si>
  <si>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</si>
  <si>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</si>
  <si>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</si>
  <si>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</si>
  <si>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</si>
  <si>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</si>
  <si>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</si>
  <si>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</si>
  <si>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</si>
  <si>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</si>
  <si>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</si>
  <si>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</si>
  <si>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</si>
  <si>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</si>
  <si>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</si>
  <si>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</si>
  <si>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</si>
  <si>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</si>
  <si>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</si>
  <si>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</si>
  <si>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</si>
  <si>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</si>
  <si>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</si>
  <si>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</si>
  <si>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</si>
  <si>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</si>
  <si>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</si>
  <si>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</si>
  <si>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</si>
  <si>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</si>
  <si>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</si>
  <si>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</si>
  <si>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</si>
  <si>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</si>
  <si>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</si>
  <si>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</si>
  <si>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</si>
  <si>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</si>
  <si>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</si>
  <si>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</si>
  <si>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</si>
  <si>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</si>
  <si>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</si>
  <si>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</si>
  <si>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</si>
  <si>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</si>
  <si>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</si>
  <si>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</si>
  <si>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</si>
  <si>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</si>
  <si>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</si>
  <si>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</si>
  <si>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</si>
  <si>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</si>
  <si>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</si>
  <si>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</si>
  <si>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</si>
  <si>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</si>
  <si>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</si>
  <si>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</si>
  <si>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</si>
  <si>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</si>
  <si>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</si>
  <si>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</si>
  <si>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</si>
  <si>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</si>
  <si>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</si>
  <si>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</si>
  <si>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</si>
  <si>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</si>
  <si>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</si>
  <si>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</si>
  <si>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</si>
  <si>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</si>
  <si>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</si>
  <si>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</si>
  <si>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</si>
  <si>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</si>
  <si>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</si>
  <si>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</si>
  <si>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</si>
  <si>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</si>
  <si>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</si>
  <si>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</si>
  <si>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廿日市市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</si>
  <si>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</si>
  <si>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</si>
  <si>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</si>
  <si>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</si>
  <si>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</si>
  <si>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</si>
  <si>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</si>
  <si>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</si>
  <si>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</si>
  <si>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</si>
  <si>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</si>
  <si>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該当数値なし</t>
    <rPh sb="1" eb="3">
      <t>ガイトウ</t>
    </rPh>
    <rPh sb="3" eb="5">
      <t>スウチ</t>
    </rPh>
    <phoneticPr fontId="7"/>
  </si>
  <si>
    <t>　使用料で回収すべき経費が回収できておらず、収入の大部分を一般会計繰入金や借入金に依存しており、特定環境保全公共下水道事業単独では、健全経営ができているとは言えない状況にある。
　今後の整備の必要性に加え、将来的には施設の更新への対応も必要な状況であり、水洗化率の向上等、使用料の増収に向けた取組を行うとともに、計画的な投資や維持管理費の抑制に努めていく必要がある。
　現在、公共下水道事業とともに、地方公営企業法の適用にむけた作業を進めており、経営内容の明確化を図っていく中で、計画的な事業運営を目指していきたいと考えている。</t>
    <rPh sb="1" eb="4">
      <t>シヨウリョウ</t>
    </rPh>
    <rPh sb="5" eb="7">
      <t>カイシュウ</t>
    </rPh>
    <rPh sb="10" eb="12">
      <t>ケイヒ</t>
    </rPh>
    <rPh sb="13" eb="15">
      <t>カイシュウ</t>
    </rPh>
    <rPh sb="22" eb="24">
      <t>シュウニュウ</t>
    </rPh>
    <rPh sb="25" eb="28">
      <t>ダイブブン</t>
    </rPh>
    <rPh sb="29" eb="35">
      <t>イッパンカイケイクリイレ</t>
    </rPh>
    <rPh sb="35" eb="36">
      <t>キン</t>
    </rPh>
    <rPh sb="37" eb="39">
      <t>カリイレ</t>
    </rPh>
    <rPh sb="39" eb="40">
      <t>キン</t>
    </rPh>
    <rPh sb="41" eb="43">
      <t>イゾン</t>
    </rPh>
    <rPh sb="48" eb="50">
      <t>トクテイ</t>
    </rPh>
    <rPh sb="50" eb="52">
      <t>カンキョウ</t>
    </rPh>
    <rPh sb="52" eb="54">
      <t>ホゼン</t>
    </rPh>
    <rPh sb="54" eb="56">
      <t>コウキョウ</t>
    </rPh>
    <rPh sb="56" eb="59">
      <t>ゲスイドウ</t>
    </rPh>
    <rPh sb="59" eb="61">
      <t>ジギョウ</t>
    </rPh>
    <rPh sb="61" eb="63">
      <t>タンドク</t>
    </rPh>
    <rPh sb="66" eb="68">
      <t>ケンゼン</t>
    </rPh>
    <rPh sb="68" eb="70">
      <t>ケイエイ</t>
    </rPh>
    <rPh sb="78" eb="79">
      <t>イ</t>
    </rPh>
    <rPh sb="82" eb="84">
      <t>ジョウキョウ</t>
    </rPh>
    <rPh sb="90" eb="92">
      <t>コンゴ</t>
    </rPh>
    <rPh sb="93" eb="95">
      <t>セイビ</t>
    </rPh>
    <rPh sb="96" eb="99">
      <t>ヒツヨウセイ</t>
    </rPh>
    <rPh sb="100" eb="101">
      <t>クワ</t>
    </rPh>
    <rPh sb="103" eb="106">
      <t>ショウライテキ</t>
    </rPh>
    <rPh sb="108" eb="110">
      <t>シセツ</t>
    </rPh>
    <rPh sb="111" eb="113">
      <t>コウシン</t>
    </rPh>
    <rPh sb="115" eb="117">
      <t>タイオウ</t>
    </rPh>
    <rPh sb="118" eb="120">
      <t>ヒツヨウ</t>
    </rPh>
    <rPh sb="121" eb="123">
      <t>ジョウキョウ</t>
    </rPh>
    <rPh sb="127" eb="130">
      <t>スイセンカ</t>
    </rPh>
    <rPh sb="130" eb="131">
      <t>リツ</t>
    </rPh>
    <rPh sb="132" eb="134">
      <t>コウジョウ</t>
    </rPh>
    <rPh sb="134" eb="135">
      <t>トウ</t>
    </rPh>
    <rPh sb="136" eb="139">
      <t>シヨウリョウ</t>
    </rPh>
    <rPh sb="140" eb="142">
      <t>ゾウシュウ</t>
    </rPh>
    <rPh sb="143" eb="144">
      <t>ム</t>
    </rPh>
    <rPh sb="146" eb="148">
      <t>トリク</t>
    </rPh>
    <rPh sb="149" eb="150">
      <t>オコナ</t>
    </rPh>
    <rPh sb="156" eb="159">
      <t>ケイカクテキ</t>
    </rPh>
    <rPh sb="160" eb="162">
      <t>トウシ</t>
    </rPh>
    <rPh sb="163" eb="165">
      <t>イジ</t>
    </rPh>
    <rPh sb="165" eb="168">
      <t>カンリヒ</t>
    </rPh>
    <rPh sb="169" eb="171">
      <t>ヨクセイ</t>
    </rPh>
    <rPh sb="172" eb="173">
      <t>ツト</t>
    </rPh>
    <rPh sb="177" eb="179">
      <t>ヒツヨウ</t>
    </rPh>
    <rPh sb="185" eb="187">
      <t>ゲンザイ</t>
    </rPh>
    <rPh sb="188" eb="190">
      <t>コウキョウ</t>
    </rPh>
    <rPh sb="190" eb="191">
      <t>ゲ</t>
    </rPh>
    <rPh sb="191" eb="193">
      <t>スイドウ</t>
    </rPh>
    <rPh sb="193" eb="195">
      <t>ジギョウ</t>
    </rPh>
    <rPh sb="200" eb="202">
      <t>チホウ</t>
    </rPh>
    <rPh sb="202" eb="204">
      <t>コウエイ</t>
    </rPh>
    <rPh sb="204" eb="206">
      <t>キギョウ</t>
    </rPh>
    <rPh sb="206" eb="207">
      <t>ホウ</t>
    </rPh>
    <rPh sb="208" eb="210">
      <t>テキヨウ</t>
    </rPh>
    <rPh sb="214" eb="216">
      <t>サギョウ</t>
    </rPh>
    <rPh sb="217" eb="218">
      <t>スス</t>
    </rPh>
    <rPh sb="223" eb="225">
      <t>ケイエイ</t>
    </rPh>
    <rPh sb="225" eb="227">
      <t>ナイヨウ</t>
    </rPh>
    <rPh sb="228" eb="231">
      <t>メイカクカ</t>
    </rPh>
    <rPh sb="232" eb="233">
      <t>ハカ</t>
    </rPh>
    <rPh sb="237" eb="238">
      <t>ナカ</t>
    </rPh>
    <rPh sb="240" eb="242">
      <t>ケイカク</t>
    </rPh>
    <rPh sb="242" eb="243">
      <t>テキ</t>
    </rPh>
    <rPh sb="244" eb="246">
      <t>ジギョウ</t>
    </rPh>
    <rPh sb="246" eb="248">
      <t>ウンエイ</t>
    </rPh>
    <rPh sb="249" eb="251">
      <t>メザ</t>
    </rPh>
    <rPh sb="258" eb="259">
      <t>カンガ</t>
    </rPh>
    <phoneticPr fontId="7"/>
  </si>
  <si>
    <t>非設置</t>
    <rPh sb="0" eb="1">
      <t>ヒ</t>
    </rPh>
    <rPh sb="1" eb="3">
      <t>セッチ</t>
    </rPh>
    <phoneticPr fontId="4"/>
  </si>
  <si>
    <t>①収益的収支比率
　全体的に100％を下回っており、経常的に要する経費を使用料等の収入で賄えていない状況にある。
　維持管理費の抑制に向けた取組を行うとともに、一般会計繰入金の状況を勘案し、借入金の抑制に努める必要がある。
④企業債残高対事業規模比率
　類似団体平均と比べて低い状況にあるが、これは起債残高の大部分を公費負担分が占めているためである。
⑤経費回収率
　全体的に100％を下回っており、使用料で回収すべき経費の回収ができていない状況である。
　維持管理費の抑制に努めるとともに、水洗化率の向上等、使用料の増収に向けた取組が必要である。
⑥汚水処理原価
　H28年度は、供用開始後経過年数により類似団体の属するランクが変わったことから、数値に開きが生じている。維持管理経費の抑制や水洗化率の向上に努めていく必要がある。　　　　　　　　　　　⑦施設利用率
　類似団体平均より上回っているが、施設利用率は低い状況にある。しかし、日最大流入量を考慮すると、あまり余裕がなく、施設規模が過大な状況ではないと考えられる。　
⑧水洗化率
　類似団体平均値と同程度の状況であるが、今後100％に近づけていけるよう、接続促進に努める必要がある。</t>
    <rPh sb="1" eb="4">
      <t>シュウエキテキ</t>
    </rPh>
    <rPh sb="4" eb="6">
      <t>シュウシ</t>
    </rPh>
    <rPh sb="6" eb="8">
      <t>ヒリツ</t>
    </rPh>
    <rPh sb="10" eb="13">
      <t>ゼンタイテキ</t>
    </rPh>
    <rPh sb="19" eb="21">
      <t>シタマワ</t>
    </rPh>
    <rPh sb="26" eb="29">
      <t>ケイジョウテキ</t>
    </rPh>
    <rPh sb="30" eb="31">
      <t>ヨウ</t>
    </rPh>
    <rPh sb="33" eb="35">
      <t>ケイヒ</t>
    </rPh>
    <rPh sb="36" eb="39">
      <t>シヨウリョウ</t>
    </rPh>
    <rPh sb="39" eb="40">
      <t>トウ</t>
    </rPh>
    <rPh sb="41" eb="43">
      <t>シュウニュウ</t>
    </rPh>
    <rPh sb="44" eb="45">
      <t>マカナ</t>
    </rPh>
    <rPh sb="50" eb="52">
      <t>ジョウキョウ</t>
    </rPh>
    <rPh sb="58" eb="60">
      <t>イジ</t>
    </rPh>
    <rPh sb="60" eb="63">
      <t>カンリヒ</t>
    </rPh>
    <rPh sb="64" eb="66">
      <t>ヨクセイ</t>
    </rPh>
    <rPh sb="67" eb="68">
      <t>ム</t>
    </rPh>
    <rPh sb="70" eb="72">
      <t>トリク</t>
    </rPh>
    <rPh sb="73" eb="74">
      <t>オコナ</t>
    </rPh>
    <rPh sb="80" eb="82">
      <t>イッパン</t>
    </rPh>
    <rPh sb="82" eb="84">
      <t>カイケイ</t>
    </rPh>
    <rPh sb="84" eb="86">
      <t>クリイレ</t>
    </rPh>
    <rPh sb="86" eb="87">
      <t>キン</t>
    </rPh>
    <rPh sb="88" eb="90">
      <t>ジョウキョウ</t>
    </rPh>
    <rPh sb="91" eb="93">
      <t>カンアン</t>
    </rPh>
    <rPh sb="95" eb="97">
      <t>カリイレ</t>
    </rPh>
    <rPh sb="97" eb="98">
      <t>キン</t>
    </rPh>
    <rPh sb="99" eb="101">
      <t>ヨクセイ</t>
    </rPh>
    <rPh sb="102" eb="103">
      <t>ツト</t>
    </rPh>
    <rPh sb="105" eb="107">
      <t>ヒツヨウ</t>
    </rPh>
    <rPh sb="113" eb="115">
      <t>キギョウ</t>
    </rPh>
    <rPh sb="115" eb="116">
      <t>サイ</t>
    </rPh>
    <rPh sb="116" eb="118">
      <t>ザンダカ</t>
    </rPh>
    <rPh sb="118" eb="119">
      <t>タイ</t>
    </rPh>
    <rPh sb="119" eb="121">
      <t>ジギョウ</t>
    </rPh>
    <rPh sb="121" eb="123">
      <t>キボ</t>
    </rPh>
    <rPh sb="123" eb="125">
      <t>ヒリツ</t>
    </rPh>
    <rPh sb="127" eb="129">
      <t>ルイジ</t>
    </rPh>
    <rPh sb="129" eb="131">
      <t>ダンタイ</t>
    </rPh>
    <rPh sb="131" eb="133">
      <t>ヘイキン</t>
    </rPh>
    <rPh sb="134" eb="135">
      <t>クラ</t>
    </rPh>
    <rPh sb="137" eb="138">
      <t>ヒク</t>
    </rPh>
    <rPh sb="139" eb="141">
      <t>ジョウキョウ</t>
    </rPh>
    <rPh sb="149" eb="151">
      <t>キサイ</t>
    </rPh>
    <rPh sb="151" eb="153">
      <t>ザンダカ</t>
    </rPh>
    <rPh sb="154" eb="157">
      <t>ダイブブン</t>
    </rPh>
    <rPh sb="158" eb="160">
      <t>コウヒ</t>
    </rPh>
    <rPh sb="160" eb="162">
      <t>フタン</t>
    </rPh>
    <rPh sb="162" eb="163">
      <t>ブン</t>
    </rPh>
    <rPh sb="164" eb="165">
      <t>シ</t>
    </rPh>
    <rPh sb="177" eb="179">
      <t>ケイヒ</t>
    </rPh>
    <rPh sb="179" eb="181">
      <t>カイシュウ</t>
    </rPh>
    <rPh sb="181" eb="182">
      <t>リツ</t>
    </rPh>
    <rPh sb="184" eb="187">
      <t>ゼンタイテキ</t>
    </rPh>
    <rPh sb="193" eb="195">
      <t>シタマワ</t>
    </rPh>
    <rPh sb="200" eb="203">
      <t>シヨウリョウ</t>
    </rPh>
    <rPh sb="204" eb="206">
      <t>カイシュウ</t>
    </rPh>
    <rPh sb="209" eb="211">
      <t>ケイヒ</t>
    </rPh>
    <rPh sb="212" eb="214">
      <t>カイシュウ</t>
    </rPh>
    <rPh sb="221" eb="223">
      <t>ジョウキョウ</t>
    </rPh>
    <rPh sb="229" eb="231">
      <t>イジ</t>
    </rPh>
    <rPh sb="231" eb="233">
      <t>カンリ</t>
    </rPh>
    <rPh sb="233" eb="234">
      <t>ヒ</t>
    </rPh>
    <rPh sb="235" eb="237">
      <t>ヨクセイ</t>
    </rPh>
    <rPh sb="238" eb="239">
      <t>ツト</t>
    </rPh>
    <rPh sb="246" eb="249">
      <t>スイセンカ</t>
    </rPh>
    <rPh sb="249" eb="250">
      <t>リツ</t>
    </rPh>
    <rPh sb="251" eb="253">
      <t>コウジョウ</t>
    </rPh>
    <rPh sb="253" eb="254">
      <t>トウ</t>
    </rPh>
    <rPh sb="255" eb="258">
      <t>シヨウリョウ</t>
    </rPh>
    <rPh sb="259" eb="261">
      <t>ゾウシュウ</t>
    </rPh>
    <rPh sb="262" eb="263">
      <t>ム</t>
    </rPh>
    <rPh sb="265" eb="267">
      <t>トリク</t>
    </rPh>
    <rPh sb="268" eb="270">
      <t>ヒツヨウ</t>
    </rPh>
    <rPh sb="276" eb="278">
      <t>オスイ</t>
    </rPh>
    <rPh sb="278" eb="280">
      <t>ショリ</t>
    </rPh>
    <rPh sb="280" eb="282">
      <t>ゲンカ</t>
    </rPh>
    <rPh sb="287" eb="289">
      <t>ネンド</t>
    </rPh>
    <rPh sb="291" eb="293">
      <t>キョウヨウ</t>
    </rPh>
    <rPh sb="293" eb="296">
      <t>カイシゴ</t>
    </rPh>
    <rPh sb="296" eb="298">
      <t>ケイカ</t>
    </rPh>
    <rPh sb="298" eb="300">
      <t>ネンスウ</t>
    </rPh>
    <rPh sb="303" eb="305">
      <t>ルイジ</t>
    </rPh>
    <rPh sb="305" eb="307">
      <t>ダンタイ</t>
    </rPh>
    <rPh sb="308" eb="309">
      <t>ゾク</t>
    </rPh>
    <rPh sb="315" eb="316">
      <t>カ</t>
    </rPh>
    <rPh sb="324" eb="326">
      <t>スウチ</t>
    </rPh>
    <rPh sb="327" eb="328">
      <t>ヒラ</t>
    </rPh>
    <rPh sb="330" eb="331">
      <t>ショウ</t>
    </rPh>
    <rPh sb="336" eb="338">
      <t>イジ</t>
    </rPh>
    <rPh sb="338" eb="340">
      <t>カンリ</t>
    </rPh>
    <rPh sb="340" eb="342">
      <t>ケイヒ</t>
    </rPh>
    <rPh sb="343" eb="345">
      <t>ヨクセイ</t>
    </rPh>
    <rPh sb="346" eb="349">
      <t>スイセンカ</t>
    </rPh>
    <rPh sb="349" eb="350">
      <t>リツ</t>
    </rPh>
    <rPh sb="351" eb="353">
      <t>コウジョウ</t>
    </rPh>
    <rPh sb="354" eb="355">
      <t>ツト</t>
    </rPh>
    <rPh sb="359" eb="361">
      <t>ヒツヨウ</t>
    </rPh>
    <rPh sb="377" eb="379">
      <t>シセツ</t>
    </rPh>
    <rPh sb="379" eb="382">
      <t>リヨウリツ</t>
    </rPh>
    <rPh sb="384" eb="386">
      <t>ルイジ</t>
    </rPh>
    <rPh sb="386" eb="388">
      <t>ダンタイ</t>
    </rPh>
    <rPh sb="388" eb="390">
      <t>ヘイキン</t>
    </rPh>
    <rPh sb="392" eb="393">
      <t>ウワ</t>
    </rPh>
    <rPh sb="393" eb="394">
      <t>マワ</t>
    </rPh>
    <rPh sb="408" eb="410">
      <t>ジョウキョウ</t>
    </rPh>
    <rPh sb="418" eb="419">
      <t>ニチ</t>
    </rPh>
    <rPh sb="419" eb="421">
      <t>サイダイ</t>
    </rPh>
    <rPh sb="434" eb="436">
      <t>ヨユウ</t>
    </rPh>
    <rPh sb="464" eb="467">
      <t>スイセンカ</t>
    </rPh>
    <rPh sb="467" eb="468">
      <t>リツ</t>
    </rPh>
    <rPh sb="470" eb="472">
      <t>ルイジ</t>
    </rPh>
    <rPh sb="472" eb="474">
      <t>ダンタイ</t>
    </rPh>
    <rPh sb="474" eb="477">
      <t>ヘイキンチ</t>
    </rPh>
    <rPh sb="478" eb="481">
      <t>ドウテイド</t>
    </rPh>
    <rPh sb="482" eb="484">
      <t>ジョウキョウ</t>
    </rPh>
    <rPh sb="489" eb="491">
      <t>コンゴ</t>
    </rPh>
    <rPh sb="496" eb="497">
      <t>チカ</t>
    </rPh>
    <rPh sb="506" eb="508">
      <t>セツゾク</t>
    </rPh>
    <rPh sb="508" eb="510">
      <t>ソクシン</t>
    </rPh>
    <rPh sb="511" eb="512">
      <t>ツト</t>
    </rPh>
    <rPh sb="514" eb="516">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</si>
</sst>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289664"/>
        <c:axId val="1142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114289664"/>
        <c:axId val="114291840"/>
      </c:lineChart>
      <c:dateAx>
        <c:axId val="114289664"/>
        <c:scaling>
          <c:orientation val="minMax"/>
        </c:scaling>
        <c:delete val="1"/>
        <c:axPos val="b"/>
        <c:numFmt formatCode="ge" sourceLinked="1"/>
        <c:majorTickMark val="none"/>
        <c:minorTickMark val="none"/>
        <c:tickLblPos val="none"/>
        <c:crossAx val="114291840"/>
        <c:crosses val="autoZero"/>
        <c:auto val="1"/>
        <c:lblOffset val="100"/>
        <c:baseTimeUnit val="years"/>
      </c:dateAx>
      <c:valAx>
        <c:axId val="1142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51.1</c:v>
                </c:pt>
                <c:pt idx="1">
                  <c:v>51.86</c:v>
                </c:pt>
                <c:pt idx="2">
                  <c:v>51.57</c:v>
                </c:pt>
                <c:pt idx="3">
                  <c:v>50.7</c:v>
                </c:pt>
                <c:pt idx="4">
                  <c:v>51.57</c:v>
                </c:pt>
              </c:numCache>
            </c:numRef>
          </c:val>
        </c:ser>
        <c:dLbls>
          <c:showLegendKey val="0"/>
          <c:showVal val="0"/>
          <c:showCatName val="0"/>
          <c:showSerName val="0"/>
          <c:showPercent val="0"/>
          <c:showBubbleSize val="0"/>
        </c:dLbls>
        <c:gapWidth val="150"/>
        <c:axId val="118295936"/>
        <c:axId val="1183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118295936"/>
        <c:axId val="118314496"/>
      </c:lineChart>
      <c:dateAx>
        <c:axId val="118295936"/>
        <c:scaling>
          <c:orientation val="minMax"/>
        </c:scaling>
        <c:delete val="1"/>
        <c:axPos val="b"/>
        <c:numFmt formatCode="ge" sourceLinked="1"/>
        <c:majorTickMark val="none"/>
        <c:minorTickMark val="none"/>
        <c:tickLblPos val="none"/>
        <c:crossAx val="118314496"/>
        <c:crosses val="autoZero"/>
        <c:auto val="1"/>
        <c:lblOffset val="100"/>
        <c:baseTimeUnit val="years"/>
      </c:dateAx>
      <c:valAx>
        <c:axId val="1183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80.209999999999994</c:v>
                </c:pt>
                <c:pt idx="1">
                  <c:v>81.11</c:v>
                </c:pt>
                <c:pt idx="2">
                  <c:v>81.150000000000006</c:v>
                </c:pt>
                <c:pt idx="3">
                  <c:v>81.3</c:v>
                </c:pt>
                <c:pt idx="4">
                  <c:v>82.36</c:v>
                </c:pt>
              </c:numCache>
            </c:numRef>
          </c:val>
        </c:ser>
        <c:dLbls>
          <c:showLegendKey val="0"/>
          <c:showVal val="0"/>
          <c:showCatName val="0"/>
          <c:showSerName val="0"/>
          <c:showPercent val="0"/>
          <c:showBubbleSize val="0"/>
        </c:dLbls>
        <c:gapWidth val="150"/>
        <c:axId val="118332416"/>
        <c:axId val="1183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118332416"/>
        <c:axId val="118363264"/>
      </c:lineChart>
      <c:dateAx>
        <c:axId val="118332416"/>
        <c:scaling>
          <c:orientation val="minMax"/>
        </c:scaling>
        <c:delete val="1"/>
        <c:axPos val="b"/>
        <c:numFmt formatCode="ge" sourceLinked="1"/>
        <c:majorTickMark val="none"/>
        <c:minorTickMark val="none"/>
        <c:tickLblPos val="none"/>
        <c:crossAx val="118363264"/>
        <c:crosses val="autoZero"/>
        <c:auto val="1"/>
        <c:lblOffset val="100"/>
        <c:baseTimeUnit val="years"/>
      </c:dateAx>
      <c:valAx>
        <c:axId val="1183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83.89</c:v>
                </c:pt>
                <c:pt idx="1">
                  <c:v>83.28</c:v>
                </c:pt>
                <c:pt idx="2">
                  <c:v>82.93</c:v>
                </c:pt>
                <c:pt idx="3">
                  <c:v>82.59</c:v>
                </c:pt>
                <c:pt idx="4">
                  <c:v>84.2</c:v>
                </c:pt>
              </c:numCache>
            </c:numRef>
          </c:val>
        </c:ser>
        <c:dLbls>
          <c:showLegendKey val="0"/>
          <c:showVal val="0"/>
          <c:showCatName val="0"/>
          <c:showSerName val="0"/>
          <c:showPercent val="0"/>
          <c:showBubbleSize val="0"/>
        </c:dLbls>
        <c:gapWidth val="150"/>
        <c:axId val="115391104"/>
        <c:axId val="1153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391104"/>
        <c:axId val="115397376"/>
      </c:lineChart>
      <c:dateAx>
        <c:axId val="115391104"/>
        <c:scaling>
          <c:orientation val="minMax"/>
        </c:scaling>
        <c:delete val="1"/>
        <c:axPos val="b"/>
        <c:numFmt formatCode="ge" sourceLinked="1"/>
        <c:majorTickMark val="none"/>
        <c:minorTickMark val="none"/>
        <c:tickLblPos val="none"/>
        <c:crossAx val="115397376"/>
        <c:crosses val="autoZero"/>
        <c:auto val="1"/>
        <c:lblOffset val="100"/>
        <c:baseTimeUnit val="years"/>
      </c:dateAx>
      <c:valAx>
        <c:axId val="11539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677440"/>
        <c:axId val="11570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77440"/>
        <c:axId val="115704192"/>
      </c:lineChart>
      <c:dateAx>
        <c:axId val="115677440"/>
        <c:scaling>
          <c:orientation val="minMax"/>
        </c:scaling>
        <c:delete val="1"/>
        <c:axPos val="b"/>
        <c:numFmt formatCode="ge" sourceLinked="1"/>
        <c:majorTickMark val="none"/>
        <c:minorTickMark val="none"/>
        <c:tickLblPos val="none"/>
        <c:crossAx val="115704192"/>
        <c:crosses val="autoZero"/>
        <c:auto val="1"/>
        <c:lblOffset val="100"/>
        <c:baseTimeUnit val="years"/>
      </c:dateAx>
      <c:valAx>
        <c:axId val="11570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730304"/>
        <c:axId val="1175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730304"/>
        <c:axId val="117506048"/>
      </c:lineChart>
      <c:dateAx>
        <c:axId val="115730304"/>
        <c:scaling>
          <c:orientation val="minMax"/>
        </c:scaling>
        <c:delete val="1"/>
        <c:axPos val="b"/>
        <c:numFmt formatCode="ge" sourceLinked="1"/>
        <c:majorTickMark val="none"/>
        <c:minorTickMark val="none"/>
        <c:tickLblPos val="none"/>
        <c:crossAx val="117506048"/>
        <c:crosses val="autoZero"/>
        <c:auto val="1"/>
        <c:lblOffset val="100"/>
        <c:baseTimeUnit val="years"/>
      </c:dateAx>
      <c:valAx>
        <c:axId val="1175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3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544832"/>
        <c:axId val="1175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544832"/>
        <c:axId val="117555200"/>
      </c:lineChart>
      <c:dateAx>
        <c:axId val="117544832"/>
        <c:scaling>
          <c:orientation val="minMax"/>
        </c:scaling>
        <c:delete val="1"/>
        <c:axPos val="b"/>
        <c:numFmt formatCode="ge" sourceLinked="1"/>
        <c:majorTickMark val="none"/>
        <c:minorTickMark val="none"/>
        <c:tickLblPos val="none"/>
        <c:crossAx val="117555200"/>
        <c:crosses val="autoZero"/>
        <c:auto val="1"/>
        <c:lblOffset val="100"/>
        <c:baseTimeUnit val="years"/>
      </c:dateAx>
      <c:valAx>
        <c:axId val="1175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115712"/>
        <c:axId val="1181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115712"/>
        <c:axId val="118121984"/>
      </c:lineChart>
      <c:dateAx>
        <c:axId val="118115712"/>
        <c:scaling>
          <c:orientation val="minMax"/>
        </c:scaling>
        <c:delete val="1"/>
        <c:axPos val="b"/>
        <c:numFmt formatCode="ge" sourceLinked="1"/>
        <c:majorTickMark val="none"/>
        <c:minorTickMark val="none"/>
        <c:tickLblPos val="none"/>
        <c:crossAx val="118121984"/>
        <c:crosses val="autoZero"/>
        <c:auto val="1"/>
        <c:lblOffset val="100"/>
        <c:baseTimeUnit val="years"/>
      </c:dateAx>
      <c:valAx>
        <c:axId val="1181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1.92</c:v>
                </c:pt>
                <c:pt idx="1">
                  <c:v>4.08</c:v>
                </c:pt>
                <c:pt idx="2">
                  <c:v>36.5</c:v>
                </c:pt>
                <c:pt idx="3">
                  <c:v>509.16</c:v>
                </c:pt>
                <c:pt idx="4">
                  <c:v>491.52</c:v>
                </c:pt>
              </c:numCache>
            </c:numRef>
          </c:val>
        </c:ser>
        <c:dLbls>
          <c:showLegendKey val="0"/>
          <c:showVal val="0"/>
          <c:showCatName val="0"/>
          <c:showSerName val="0"/>
          <c:showPercent val="0"/>
          <c:showBubbleSize val="0"/>
        </c:dLbls>
        <c:gapWidth val="150"/>
        <c:axId val="118135808"/>
        <c:axId val="1181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118135808"/>
        <c:axId val="118158464"/>
      </c:lineChart>
      <c:dateAx>
        <c:axId val="118135808"/>
        <c:scaling>
          <c:orientation val="minMax"/>
        </c:scaling>
        <c:delete val="1"/>
        <c:axPos val="b"/>
        <c:numFmt formatCode="ge" sourceLinked="1"/>
        <c:majorTickMark val="none"/>
        <c:minorTickMark val="none"/>
        <c:tickLblPos val="none"/>
        <c:crossAx val="118158464"/>
        <c:crosses val="autoZero"/>
        <c:auto val="1"/>
        <c:lblOffset val="100"/>
        <c:baseTimeUnit val="years"/>
      </c:dateAx>
      <c:valAx>
        <c:axId val="1181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49.98</c:v>
                </c:pt>
                <c:pt idx="1">
                  <c:v>57.35</c:v>
                </c:pt>
                <c:pt idx="2">
                  <c:v>49.12</c:v>
                </c:pt>
                <c:pt idx="3">
                  <c:v>45.45</c:v>
                </c:pt>
                <c:pt idx="4">
                  <c:v>41.2</c:v>
                </c:pt>
              </c:numCache>
            </c:numRef>
          </c:val>
        </c:ser>
        <c:dLbls>
          <c:showLegendKey val="0"/>
          <c:showVal val="0"/>
          <c:showCatName val="0"/>
          <c:showSerName val="0"/>
          <c:showPercent val="0"/>
          <c:showBubbleSize val="0"/>
        </c:dLbls>
        <c:gapWidth val="150"/>
        <c:axId val="118186752"/>
        <c:axId val="1181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118186752"/>
        <c:axId val="118188672"/>
      </c:lineChart>
      <c:dateAx>
        <c:axId val="118186752"/>
        <c:scaling>
          <c:orientation val="minMax"/>
        </c:scaling>
        <c:delete val="1"/>
        <c:axPos val="b"/>
        <c:numFmt formatCode="ge" sourceLinked="1"/>
        <c:majorTickMark val="none"/>
        <c:minorTickMark val="none"/>
        <c:tickLblPos val="none"/>
        <c:crossAx val="118188672"/>
        <c:crosses val="autoZero"/>
        <c:auto val="1"/>
        <c:lblOffset val="100"/>
        <c:baseTimeUnit val="years"/>
      </c:dateAx>
      <c:valAx>
        <c:axId val="1181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322.88</c:v>
                </c:pt>
                <c:pt idx="1">
                  <c:v>281.16000000000003</c:v>
                </c:pt>
                <c:pt idx="2">
                  <c:v>332.95</c:v>
                </c:pt>
                <c:pt idx="3">
                  <c:v>357.37</c:v>
                </c:pt>
                <c:pt idx="4">
                  <c:v>397.19</c:v>
                </c:pt>
              </c:numCache>
            </c:numRef>
          </c:val>
        </c:ser>
        <c:dLbls>
          <c:showLegendKey val="0"/>
          <c:showVal val="0"/>
          <c:showCatName val="0"/>
          <c:showSerName val="0"/>
          <c:showPercent val="0"/>
          <c:showBubbleSize val="0"/>
        </c:dLbls>
        <c:gapWidth val="150"/>
        <c:axId val="118214656"/>
        <c:axId val="1182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118214656"/>
        <c:axId val="118216576"/>
      </c:lineChart>
      <c:dateAx>
        <c:axId val="118214656"/>
        <c:scaling>
          <c:orientation val="minMax"/>
        </c:scaling>
        <c:delete val="1"/>
        <c:axPos val="b"/>
        <c:numFmt formatCode="ge" sourceLinked="1"/>
        <c:majorTickMark val="none"/>
        <c:minorTickMark val="none"/>
        <c:tickLblPos val="none"/>
        <c:crossAx val="118216576"/>
        <c:crosses val="autoZero"/>
        <c:auto val="1"/>
        <c:lblOffset val="100"/>
        <c:baseTimeUnit val="years"/>
      </c:dateAx>
      <c:valAx>
        <c:axId val="1182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3"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廿日市市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117292</v>
      </c>
      <c r="AM8" s="50"/>
      <c r="AN8" s="50"/>
      <c r="AO8" s="50"/>
      <c r="AP8" s="50"/>
      <c r="AQ8" s="50"/>
      <c r="AR8" s="50"/>
      <c r="AS8" s="50"/>
      <c r="AT8" s="45">
        <f>データ!T6</f>
        <v>489.48</v>
      </c>
      <c r="AU8" s="45"/>
      <c r="AV8" s="45"/>
      <c r="AW8" s="45"/>
      <c r="AX8" s="45"/>
      <c r="AY8" s="45"/>
      <c r="AZ8" s="45"/>
      <c r="BA8" s="45"/>
      <c r="BB8" s="45">
        <f>データ!U6</f>
        <v>239.63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2.71</v>
      </c>
      <c r="Q10" s="45"/>
      <c r="R10" s="45"/>
      <c r="S10" s="45"/>
      <c r="T10" s="45"/>
      <c r="U10" s="45"/>
      <c r="V10" s="45"/>
      <c r="W10" s="45">
        <f>データ!Q6</f>
        <v>76.88</v>
      </c>
      <c r="X10" s="45"/>
      <c r="Y10" s="45"/>
      <c r="Z10" s="45"/>
      <c r="AA10" s="45"/>
      <c r="AB10" s="45"/>
      <c r="AC10" s="45"/>
      <c r="AD10" s="50">
        <f>データ!R6</f>
        <v>2646</v>
      </c>
      <c r="AE10" s="50"/>
      <c r="AF10" s="50"/>
      <c r="AG10" s="50"/>
      <c r="AH10" s="50"/>
      <c r="AI10" s="50"/>
      <c r="AJ10" s="50"/>
      <c r="AK10" s="2"/>
      <c r="AL10" s="50">
        <f>データ!V6</f>
        <v>3180</v>
      </c>
      <c r="AM10" s="50"/>
      <c r="AN10" s="50"/>
      <c r="AO10" s="50"/>
      <c r="AP10" s="50"/>
      <c r="AQ10" s="50"/>
      <c r="AR10" s="50"/>
      <c r="AS10" s="50"/>
      <c r="AT10" s="45">
        <f>データ!W6</f>
        <v>1.86</v>
      </c>
      <c r="AU10" s="45"/>
      <c r="AV10" s="45"/>
      <c r="AW10" s="45"/>
      <c r="AX10" s="45"/>
      <c r="AY10" s="45"/>
      <c r="AZ10" s="45"/>
      <c r="BA10" s="45"/>
      <c r="BB10" s="45">
        <f>データ!X6</f>
        <v>1709.68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342131</v>
      </c>
      <c r="D6" s="33">
        <f t="shared" si="3"/>
        <v>47</v>
      </c>
      <c r="E6" s="33">
        <f t="shared" si="3"/>
        <v>17</v>
      </c>
      <c r="F6" s="33">
        <f t="shared" si="3"/>
        <v>4</v>
      </c>
      <c r="G6" s="33">
        <f t="shared" si="3"/>
        <v>0</v>
      </c>
      <c r="H6" s="33" t="str">
        <f t="shared" si="3"/>
        <v>広島県　廿日市市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2.71</v>
      </c>
      <c r="Q6" s="34">
        <f t="shared" si="3"/>
        <v>76.88</v>
      </c>
      <c r="R6" s="34">
        <f t="shared" si="3"/>
        <v>2646</v>
      </c>
      <c r="S6" s="34">
        <f t="shared" si="3"/>
        <v>117292</v>
      </c>
      <c r="T6" s="34">
        <f t="shared" si="3"/>
        <v>489.48</v>
      </c>
      <c r="U6" s="34">
        <f t="shared" si="3"/>
        <v>239.63</v>
      </c>
      <c r="V6" s="34">
        <f t="shared" si="3"/>
        <v>3180</v>
      </c>
      <c r="W6" s="34">
        <f t="shared" si="3"/>
        <v>1.86</v>
      </c>
      <c r="X6" s="34">
        <f t="shared" si="3"/>
        <v>1709.68</v>
      </c>
      <c r="Y6" s="35">
        <f>IF(Y7="",NA(),Y7)</f>
        <v>83.89</v>
      </c>
      <c r="Z6" s="35">
        <f t="shared" ref="Z6:AH6" si="4">IF(Z7="",NA(),Z7)</f>
        <v>83.28</v>
      </c>
      <c r="AA6" s="35">
        <f t="shared" si="4"/>
        <v>82.93</v>
      </c>
      <c r="AB6" s="35">
        <f t="shared" si="4"/>
        <v>82.59</v>
      </c>
      <c r="AC6" s="35">
        <f t="shared" si="4"/>
        <v>84.2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1.92</v>
      </c>
      <c r="BG6" s="35">
        <f t="shared" ref="BG6:BO6" si="7">IF(BG7="",NA(),BG7)</f>
        <v>4.08</v>
      </c>
      <c r="BH6" s="35">
        <f t="shared" si="7"/>
        <v>36.5</v>
      </c>
      <c r="BI6" s="35">
        <f t="shared" si="7"/>
        <v>509.16</v>
      </c>
      <c r="BJ6" s="35">
        <f t="shared" si="7"/>
        <v>491.52</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49.98</v>
      </c>
      <c r="BR6" s="35">
        <f t="shared" ref="BR6:BZ6" si="8">IF(BR7="",NA(),BR7)</f>
        <v>57.35</v>
      </c>
      <c r="BS6" s="35">
        <f t="shared" si="8"/>
        <v>49.12</v>
      </c>
      <c r="BT6" s="35">
        <f t="shared" si="8"/>
        <v>45.45</v>
      </c>
      <c r="BU6" s="35">
        <f t="shared" si="8"/>
        <v>41.2</v>
      </c>
      <c r="BV6" s="35">
        <f t="shared" si="8"/>
        <v>51.73</v>
      </c>
      <c r="BW6" s="35">
        <f t="shared" si="8"/>
        <v>53.01</v>
      </c>
      <c r="BX6" s="35">
        <f t="shared" si="8"/>
        <v>50.54</v>
      </c>
      <c r="BY6" s="35">
        <f t="shared" si="8"/>
        <v>49.22</v>
      </c>
      <c r="BZ6" s="35">
        <f t="shared" si="8"/>
        <v>69.87</v>
      </c>
      <c r="CA6" s="34" t="str">
        <f>IF(CA7="","",IF(CA7="-","【-】","【"&amp;SUBSTITUTE(TEXT(CA7,"#,##0.00"),"-","△")&amp;"】"))</f>
        <v>【69.80】</v>
      </c>
      <c r="CB6" s="35">
        <f>IF(CB7="",NA(),CB7)</f>
        <v>322.88</v>
      </c>
      <c r="CC6" s="35">
        <f t="shared" ref="CC6:CK6" si="9">IF(CC7="",NA(),CC7)</f>
        <v>281.16000000000003</v>
      </c>
      <c r="CD6" s="35">
        <f t="shared" si="9"/>
        <v>332.95</v>
      </c>
      <c r="CE6" s="35">
        <f t="shared" si="9"/>
        <v>357.37</v>
      </c>
      <c r="CF6" s="35">
        <f t="shared" si="9"/>
        <v>397.19</v>
      </c>
      <c r="CG6" s="35">
        <f t="shared" si="9"/>
        <v>310.47000000000003</v>
      </c>
      <c r="CH6" s="35">
        <f t="shared" si="9"/>
        <v>299.39</v>
      </c>
      <c r="CI6" s="35">
        <f t="shared" si="9"/>
        <v>320.36</v>
      </c>
      <c r="CJ6" s="35">
        <f t="shared" si="9"/>
        <v>332.02</v>
      </c>
      <c r="CK6" s="35">
        <f t="shared" si="9"/>
        <v>234.96</v>
      </c>
      <c r="CL6" s="34" t="str">
        <f>IF(CL7="","",IF(CL7="-","【-】","【"&amp;SUBSTITUTE(TEXT(CL7,"#,##0.00"),"-","△")&amp;"】"))</f>
        <v>【232.54】</v>
      </c>
      <c r="CM6" s="35">
        <f>IF(CM7="",NA(),CM7)</f>
        <v>51.1</v>
      </c>
      <c r="CN6" s="35">
        <f t="shared" ref="CN6:CV6" si="10">IF(CN7="",NA(),CN7)</f>
        <v>51.86</v>
      </c>
      <c r="CO6" s="35">
        <f t="shared" si="10"/>
        <v>51.57</v>
      </c>
      <c r="CP6" s="35">
        <f t="shared" si="10"/>
        <v>50.7</v>
      </c>
      <c r="CQ6" s="35">
        <f t="shared" si="10"/>
        <v>51.57</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80.209999999999994</v>
      </c>
      <c r="CY6" s="35">
        <f t="shared" ref="CY6:DG6" si="11">IF(CY7="",NA(),CY7)</f>
        <v>81.11</v>
      </c>
      <c r="CZ6" s="35">
        <f t="shared" si="11"/>
        <v>81.150000000000006</v>
      </c>
      <c r="DA6" s="35">
        <f t="shared" si="11"/>
        <v>81.3</v>
      </c>
      <c r="DB6" s="35">
        <f t="shared" si="11"/>
        <v>82.36</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c r="A7" s="28"/>
      <c r="B7" s="37">
        <v>2016</v>
      </c>
      <c r="C7" s="37">
        <v>342131</v>
      </c>
      <c r="D7" s="37">
        <v>47</v>
      </c>
      <c r="E7" s="37">
        <v>17</v>
      </c>
      <c r="F7" s="37">
        <v>4</v>
      </c>
      <c r="G7" s="37">
        <v>0</v>
      </c>
      <c r="H7" s="37" t="s">
        <v>110</v>
      </c>
      <c r="I7" s="37" t="s">
        <v>111</v>
      </c>
      <c r="J7" s="37" t="s">
        <v>112</v>
      </c>
      <c r="K7" s="37" t="s">
        <v>113</v>
      </c>
      <c r="L7" s="37" t="s">
        <v>114</v>
      </c>
      <c r="M7" s="37"/>
      <c r="N7" s="38" t="s">
        <v>115</v>
      </c>
      <c r="O7" s="38" t="s">
        <v>116</v>
      </c>
      <c r="P7" s="38">
        <v>2.71</v>
      </c>
      <c r="Q7" s="38">
        <v>76.88</v>
      </c>
      <c r="R7" s="38">
        <v>2646</v>
      </c>
      <c r="S7" s="38">
        <v>117292</v>
      </c>
      <c r="T7" s="38">
        <v>489.48</v>
      </c>
      <c r="U7" s="38">
        <v>239.63</v>
      </c>
      <c r="V7" s="38">
        <v>3180</v>
      </c>
      <c r="W7" s="38">
        <v>1.86</v>
      </c>
      <c r="X7" s="38">
        <v>1709.68</v>
      </c>
      <c r="Y7" s="38">
        <v>83.89</v>
      </c>
      <c r="Z7" s="38">
        <v>83.28</v>
      </c>
      <c r="AA7" s="38">
        <v>82.93</v>
      </c>
      <c r="AB7" s="38">
        <v>82.59</v>
      </c>
      <c r="AC7" s="38">
        <v>84.2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1.92</v>
      </c>
      <c r="BG7" s="38">
        <v>4.08</v>
      </c>
      <c r="BH7" s="38">
        <v>36.5</v>
      </c>
      <c r="BI7" s="38">
        <v>509.16</v>
      </c>
      <c r="BJ7" s="38">
        <v>491.52</v>
      </c>
      <c r="BK7" s="38">
        <v>1716.82</v>
      </c>
      <c r="BL7" s="38">
        <v>1554.05</v>
      </c>
      <c r="BM7" s="38">
        <v>1671.86</v>
      </c>
      <c r="BN7" s="38">
        <v>1673.47</v>
      </c>
      <c r="BO7" s="38">
        <v>1298.9100000000001</v>
      </c>
      <c r="BP7" s="38">
        <v>1348.09</v>
      </c>
      <c r="BQ7" s="38">
        <v>49.98</v>
      </c>
      <c r="BR7" s="38">
        <v>57.35</v>
      </c>
      <c r="BS7" s="38">
        <v>49.12</v>
      </c>
      <c r="BT7" s="38">
        <v>45.45</v>
      </c>
      <c r="BU7" s="38">
        <v>41.2</v>
      </c>
      <c r="BV7" s="38">
        <v>51.73</v>
      </c>
      <c r="BW7" s="38">
        <v>53.01</v>
      </c>
      <c r="BX7" s="38">
        <v>50.54</v>
      </c>
      <c r="BY7" s="38">
        <v>49.22</v>
      </c>
      <c r="BZ7" s="38">
        <v>69.87</v>
      </c>
      <c r="CA7" s="38">
        <v>69.8</v>
      </c>
      <c r="CB7" s="38">
        <v>322.88</v>
      </c>
      <c r="CC7" s="38">
        <v>281.16000000000003</v>
      </c>
      <c r="CD7" s="38">
        <v>332.95</v>
      </c>
      <c r="CE7" s="38">
        <v>357.37</v>
      </c>
      <c r="CF7" s="38">
        <v>397.19</v>
      </c>
      <c r="CG7" s="38">
        <v>310.47000000000003</v>
      </c>
      <c r="CH7" s="38">
        <v>299.39</v>
      </c>
      <c r="CI7" s="38">
        <v>320.36</v>
      </c>
      <c r="CJ7" s="38">
        <v>332.02</v>
      </c>
      <c r="CK7" s="38">
        <v>234.96</v>
      </c>
      <c r="CL7" s="38">
        <v>232.54</v>
      </c>
      <c r="CM7" s="38">
        <v>51.1</v>
      </c>
      <c r="CN7" s="38">
        <v>51.86</v>
      </c>
      <c r="CO7" s="38">
        <v>51.57</v>
      </c>
      <c r="CP7" s="38">
        <v>50.7</v>
      </c>
      <c r="CQ7" s="38">
        <v>51.57</v>
      </c>
      <c r="CR7" s="38">
        <v>36.67</v>
      </c>
      <c r="CS7" s="38">
        <v>36.200000000000003</v>
      </c>
      <c r="CT7" s="38">
        <v>34.74</v>
      </c>
      <c r="CU7" s="38">
        <v>36.65</v>
      </c>
      <c r="CV7" s="38">
        <v>42.9</v>
      </c>
      <c r="CW7" s="38">
        <v>42.17</v>
      </c>
      <c r="CX7" s="38">
        <v>80.209999999999994</v>
      </c>
      <c r="CY7" s="38">
        <v>81.11</v>
      </c>
      <c r="CZ7" s="38">
        <v>81.150000000000006</v>
      </c>
      <c r="DA7" s="38">
        <v>81.3</v>
      </c>
      <c r="DB7" s="38">
        <v>82.36</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Yamanaka Hirokazu</cp:lastModifiedBy>
  <dcterms:created xsi:type="dcterms:W3CDTF">2017-12-25T02:22:06Z</dcterms:created>
  <dcterms:modified xsi:type="dcterms:W3CDTF">2018-02-02T02:43:14Z</dcterms:modified>
  <cp:category/>
</cp:coreProperties>
</file>