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S6" i="5"/>
  <c r="AT8" i="4" s="1"/>
  <c r="R6" i="5"/>
  <c r="AL8" i="4" s="1"/>
  <c r="Q6" i="5"/>
  <c r="P6" i="5"/>
  <c r="O6" i="5"/>
  <c r="N6" i="5"/>
  <c r="B10" i="4" s="1"/>
  <c r="M6" i="5"/>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AL10" i="4"/>
  <c r="W10" i="4"/>
  <c r="P10" i="4"/>
  <c r="I10" i="4"/>
  <c r="BB8" i="4"/>
  <c r="P8" i="4"/>
  <c r="I8" i="4"/>
  <c r="B8" i="4"/>
  <c r="C10" i="5" l="1"/>
  <c r="D10" i="5"/>
  <c r="E10" i="5"/>
  <c r="B10" i="5"/>
</calcChain>
</file>

<file path=xl/sharedStrings.xml><?xml version="1.0" encoding="utf-8"?>
<sst xmlns="http://schemas.openxmlformats.org/spreadsheetml/2006/main" count="237" uniqueCount="124">
  <si>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</si>
  <si>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</si>
  <si>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</si>
  <si>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</si>
  <si>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</si>
  <si>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</si>
  <si>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</si>
  <si>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</si>
  <si>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</si>
  <si>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</si>
  <si>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</si>
  <si>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</si>
  <si>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</si>
  <si>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</si>
  <si>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</si>
  <si>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</si>
  <si>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</si>
  <si>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</si>
  <si>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</si>
  <si>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</si>
  <si>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</si>
  <si>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</si>
  <si>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</si>
  <si>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</si>
  <si>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</si>
  <si>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</si>
  <si>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</si>
  <si>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</si>
  <si>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</si>
  <si>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</si>
  <si>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</si>
  <si>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</si>
  <si>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</si>
  <si>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</si>
  <si>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</si>
  <si>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</si>
  <si>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</si>
  <si>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</si>
  <si>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</si>
  <si>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</si>
  <si>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</si>
  <si>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</si>
  <si>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</si>
  <si>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</si>
  <si>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</si>
  <si>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</si>
  <si>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</si>
  <si>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</si>
  <si>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</si>
  <si>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</si>
  <si>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</si>
  <si>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</si>
  <si>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</si>
  <si>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</si>
  <si>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</si>
  <si>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</si>
  <si>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</si>
  <si>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</si>
  <si>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</si>
  <si>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</si>
  <si>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</si>
  <si>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</si>
  <si>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</si>
  <si>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</si>
  <si>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</si>
  <si>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</si>
  <si>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</si>
  <si>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</si>
  <si>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</si>
  <si>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</si>
  <si>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</si>
  <si>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</si>
  <si>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</si>
  <si>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</si>
  <si>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</si>
  <si>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</si>
  <si>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</si>
  <si>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</si>
  <si>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</si>
  <si>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</si>
  <si>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</si>
  <si>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</si>
  <si>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</si>
  <si>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</si>
  <si>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</si>
  <si>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</si>
  <si>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</si>
  <si>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</si>
  <si>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</si>
  <si>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</si>
  <si>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</si>
  <si>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</si>
  <si>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</si>
  <si>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</si>
  <si>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</si>
  <si>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</si>
  <si>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</si>
  <si>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</si>
  <si>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</si>
  <si>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</si>
  <si>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</si>
  <si>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</si>
  <si>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</si>
  <si>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</si>
  <si>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</si>
  <si>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</si>
  <si>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</si>
  <si>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</si>
  <si>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広島県　安芸高田市</t>
  </si>
  <si>
    <t>法非適用</t>
  </si>
  <si>
    <t>水道事業</t>
  </si>
  <si>
    <t>簡易水道事業</t>
  </si>
  <si>
    <t>D2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</si>
  <si>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</si>
  <si>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</si>
  <si>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</si>
  <si>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</si>
  <si>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</si>
  <si>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</si>
  <si>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</si>
  <si>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</si>
  <si>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①収益的収支比率は60％台で推移している。平成29年度の統合により水道事業と合わせた経営改善を図っていく必要がある。
④企業債残高対給水収益比率は50年間にも及ぶ建設改良に伴い、類似団体平均値、全国平均より高い傾向である。
⑤料金回収率は100％を下回っている。繰出基準に定める事由以外の繰出金によって収入不足を補填している状況なので、料金改定による料金収入の確保が求められる。
⑥給水原価は類似団体平均値、全国平均より高い傾向である。平成29年度の統合により水道事業と合わせた経営改善を図っていく必要がある。
⑦施設利用率は類似団体平均値、全国平均より低い傾向である。平成29年度の統合により水道事業と合わせた施設の統廃合・ダウンサイジング等の検討を行う必要がある。
⑧有収率はここ3年で上昇傾向にあり、類似団体平均値、全国平均より数値は上回っている。漏水調査・修理を実施し更なる有収率向上に努める必要がある。</t>
    <rPh sb="1" eb="4">
      <t>シュウエキテキ</t>
    </rPh>
    <rPh sb="12" eb="13">
      <t>ダイ</t>
    </rPh>
    <rPh sb="21" eb="23">
      <t>ヘイセイ</t>
    </rPh>
    <rPh sb="25" eb="27">
      <t>ネンド</t>
    </rPh>
    <rPh sb="33" eb="35">
      <t>スイドウ</t>
    </rPh>
    <rPh sb="35" eb="37">
      <t>ジギョウ</t>
    </rPh>
    <rPh sb="38" eb="39">
      <t>ア</t>
    </rPh>
    <rPh sb="42" eb="44">
      <t>ケイエイ</t>
    </rPh>
    <rPh sb="44" eb="46">
      <t>カイゼン</t>
    </rPh>
    <rPh sb="47" eb="48">
      <t>ハカ</t>
    </rPh>
    <rPh sb="52" eb="54">
      <t>ヒツヨウ</t>
    </rPh>
    <rPh sb="75" eb="77">
      <t>ネンカン</t>
    </rPh>
    <rPh sb="79" eb="80">
      <t>オヨ</t>
    </rPh>
    <rPh sb="81" eb="83">
      <t>ケンセツ</t>
    </rPh>
    <rPh sb="83" eb="85">
      <t>カイリョウ</t>
    </rPh>
    <rPh sb="86" eb="87">
      <t>トモナ</t>
    </rPh>
    <rPh sb="97" eb="99">
      <t>ゼンコク</t>
    </rPh>
    <rPh sb="99" eb="101">
      <t>ヘイキン</t>
    </rPh>
    <rPh sb="124" eb="125">
      <t>シタ</t>
    </rPh>
    <rPh sb="131" eb="133">
      <t>クリダ</t>
    </rPh>
    <rPh sb="133" eb="135">
      <t>キジュン</t>
    </rPh>
    <rPh sb="136" eb="137">
      <t>サダ</t>
    </rPh>
    <rPh sb="139" eb="141">
      <t>ジユウ</t>
    </rPh>
    <rPh sb="141" eb="143">
      <t>イガイ</t>
    </rPh>
    <rPh sb="144" eb="146">
      <t>クリダ</t>
    </rPh>
    <rPh sb="146" eb="147">
      <t>キン</t>
    </rPh>
    <rPh sb="151" eb="153">
      <t>シュウニュウ</t>
    </rPh>
    <rPh sb="153" eb="155">
      <t>ブソク</t>
    </rPh>
    <rPh sb="156" eb="158">
      <t>ホテン</t>
    </rPh>
    <rPh sb="162" eb="164">
      <t>ジョウキョウ</t>
    </rPh>
    <rPh sb="183" eb="184">
      <t>モト</t>
    </rPh>
    <rPh sb="277" eb="278">
      <t>ヒク</t>
    </rPh>
    <rPh sb="279" eb="281">
      <t>ケイコウ</t>
    </rPh>
    <rPh sb="306" eb="308">
      <t>シセツ</t>
    </rPh>
    <rPh sb="309" eb="312">
      <t>トウハイゴウ</t>
    </rPh>
    <rPh sb="321" eb="322">
      <t>トウ</t>
    </rPh>
    <rPh sb="323" eb="325">
      <t>ケントウ</t>
    </rPh>
    <rPh sb="326" eb="327">
      <t>オコナ</t>
    </rPh>
    <rPh sb="328" eb="330">
      <t>ヒツヨウ</t>
    </rPh>
    <rPh sb="343" eb="344">
      <t>ネン</t>
    </rPh>
    <rPh sb="345" eb="347">
      <t>ジョウショウ</t>
    </rPh>
    <rPh sb="347" eb="349">
      <t>ケイコウ</t>
    </rPh>
    <rPh sb="361" eb="363">
      <t>ゼンコク</t>
    </rPh>
    <rPh sb="363" eb="365">
      <t>ヘイキン</t>
    </rPh>
    <rPh sb="367" eb="368">
      <t>スウ</t>
    </rPh>
    <rPh sb="368" eb="369">
      <t>アタイ</t>
    </rPh>
    <rPh sb="370" eb="372">
      <t>ウワマワ</t>
    </rPh>
    <rPh sb="388" eb="389">
      <t>サラ</t>
    </rPh>
    <phoneticPr fontId="4"/>
  </si>
  <si>
    <t>③管路更新率は類似団体平均値、全国平均を下回っているが、昭和36年度に供用開始した本市の簡易水道事業はこれまで定期的に管路更新を実施しており、現在法定超過管路はない。今後は長期的展望を再考した安芸高田市水道ビジョンを策定し、計画的かつ効率的な更新を実施していく必要がある。</t>
    <rPh sb="15" eb="17">
      <t>ゼンコク</t>
    </rPh>
    <rPh sb="17" eb="19">
      <t>ヘイキン</t>
    </rPh>
    <rPh sb="44" eb="46">
      <t>カンイ</t>
    </rPh>
    <rPh sb="46" eb="48">
      <t>スイドウ</t>
    </rPh>
    <rPh sb="55" eb="58">
      <t>テイキテキ</t>
    </rPh>
    <rPh sb="59" eb="61">
      <t>カンロ</t>
    </rPh>
    <rPh sb="61" eb="63">
      <t>コウシン</t>
    </rPh>
    <rPh sb="64" eb="66">
      <t>ジッシ</t>
    </rPh>
    <rPh sb="71" eb="73">
      <t>ゲンザイ</t>
    </rPh>
    <rPh sb="73" eb="75">
      <t>ホウテイ</t>
    </rPh>
    <rPh sb="75" eb="77">
      <t>チョウカ</t>
    </rPh>
    <rPh sb="77" eb="79">
      <t>カンロ</t>
    </rPh>
    <phoneticPr fontId="4"/>
  </si>
  <si>
    <t>　平成28年度に策定した経営戦略に基づき、経営の健全性と効率性を高めるため、料金改定による料金収入の確保をするとともに計画的な施設の更新と維持管理を実施していく必要がある。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</si>
</sst>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6" fontId="5" fillId="0" borderId="2" xfId="1" applyNumberFormat="1" applyFont="1" applyBorder="1" applyAlignment="1" applyProtection="1">
      <alignment horizontal="center" vertical="center" shrinkToFit="1"/>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c:v>
                </c:pt>
                <c:pt idx="1">
                  <c:v>0</c:v>
                </c:pt>
                <c:pt idx="2">
                  <c:v>0</c:v>
                </c:pt>
                <c:pt idx="3" formatCode="#,##0.00;&quot;△&quot;#,##0.00;&quot;-&quot;">
                  <c:v>0.43</c:v>
                </c:pt>
                <c:pt idx="4" formatCode="#,##0.00;&quot;△&quot;#,##0.00;&quot;-&quot;">
                  <c:v>0.15</c:v>
                </c:pt>
              </c:numCache>
            </c:numRef>
          </c:val>
        </c:ser>
        <c:dLbls>
          <c:showLegendKey val="0"/>
          <c:showVal val="0"/>
          <c:showCatName val="0"/>
          <c:showSerName val="0"/>
          <c:showPercent val="0"/>
          <c:showBubbleSize val="0"/>
        </c:dLbls>
        <c:gapWidth val="150"/>
        <c:axId val="158562560"/>
        <c:axId val="158585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0.89</c:v>
                </c:pt>
                <c:pt idx="2">
                  <c:v>0.98</c:v>
                </c:pt>
                <c:pt idx="3">
                  <c:v>0.76</c:v>
                </c:pt>
                <c:pt idx="4">
                  <c:v>0.8</c:v>
                </c:pt>
              </c:numCache>
            </c:numRef>
          </c:val>
          <c:smooth val="0"/>
        </c:ser>
        <c:dLbls>
          <c:showLegendKey val="0"/>
          <c:showVal val="0"/>
          <c:showCatName val="0"/>
          <c:showSerName val="0"/>
          <c:showPercent val="0"/>
          <c:showBubbleSize val="0"/>
        </c:dLbls>
        <c:marker val="1"/>
        <c:smooth val="0"/>
        <c:axId val="158562560"/>
        <c:axId val="158585216"/>
      </c:lineChart>
      <c:dateAx>
        <c:axId val="158562560"/>
        <c:scaling>
          <c:orientation val="minMax"/>
        </c:scaling>
        <c:delete val="1"/>
        <c:axPos val="b"/>
        <c:numFmt formatCode="ge" sourceLinked="1"/>
        <c:majorTickMark val="none"/>
        <c:minorTickMark val="none"/>
        <c:tickLblPos val="none"/>
        <c:crossAx val="158585216"/>
        <c:crosses val="autoZero"/>
        <c:auto val="1"/>
        <c:lblOffset val="100"/>
        <c:baseTimeUnit val="years"/>
      </c:dateAx>
      <c:valAx>
        <c:axId val="158585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562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48.92</c:v>
                </c:pt>
                <c:pt idx="1">
                  <c:v>52.63</c:v>
                </c:pt>
                <c:pt idx="2">
                  <c:v>55.15</c:v>
                </c:pt>
                <c:pt idx="3">
                  <c:v>49.35</c:v>
                </c:pt>
                <c:pt idx="4">
                  <c:v>48.15</c:v>
                </c:pt>
              </c:numCache>
            </c:numRef>
          </c:val>
        </c:ser>
        <c:dLbls>
          <c:showLegendKey val="0"/>
          <c:showVal val="0"/>
          <c:showCatName val="0"/>
          <c:showSerName val="0"/>
          <c:showPercent val="0"/>
          <c:showBubbleSize val="0"/>
        </c:dLbls>
        <c:gapWidth val="150"/>
        <c:axId val="161196672"/>
        <c:axId val="161358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60.66</c:v>
                </c:pt>
                <c:pt idx="1">
                  <c:v>60.17</c:v>
                </c:pt>
                <c:pt idx="2">
                  <c:v>58.96</c:v>
                </c:pt>
                <c:pt idx="3">
                  <c:v>58.1</c:v>
                </c:pt>
                <c:pt idx="4">
                  <c:v>56.19</c:v>
                </c:pt>
              </c:numCache>
            </c:numRef>
          </c:val>
          <c:smooth val="0"/>
        </c:ser>
        <c:dLbls>
          <c:showLegendKey val="0"/>
          <c:showVal val="0"/>
          <c:showCatName val="0"/>
          <c:showSerName val="0"/>
          <c:showPercent val="0"/>
          <c:showBubbleSize val="0"/>
        </c:dLbls>
        <c:marker val="1"/>
        <c:smooth val="0"/>
        <c:axId val="161196672"/>
        <c:axId val="161358592"/>
      </c:lineChart>
      <c:dateAx>
        <c:axId val="161196672"/>
        <c:scaling>
          <c:orientation val="minMax"/>
        </c:scaling>
        <c:delete val="1"/>
        <c:axPos val="b"/>
        <c:numFmt formatCode="ge" sourceLinked="1"/>
        <c:majorTickMark val="none"/>
        <c:minorTickMark val="none"/>
        <c:tickLblPos val="none"/>
        <c:crossAx val="161358592"/>
        <c:crosses val="autoZero"/>
        <c:auto val="1"/>
        <c:lblOffset val="100"/>
        <c:baseTimeUnit val="years"/>
      </c:dateAx>
      <c:valAx>
        <c:axId val="161358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196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81.239999999999995</c:v>
                </c:pt>
                <c:pt idx="1">
                  <c:v>74.91</c:v>
                </c:pt>
                <c:pt idx="2">
                  <c:v>71.3</c:v>
                </c:pt>
                <c:pt idx="3">
                  <c:v>79.709999999999994</c:v>
                </c:pt>
                <c:pt idx="4">
                  <c:v>82.46</c:v>
                </c:pt>
              </c:numCache>
            </c:numRef>
          </c:val>
        </c:ser>
        <c:dLbls>
          <c:showLegendKey val="0"/>
          <c:showVal val="0"/>
          <c:showCatName val="0"/>
          <c:showSerName val="0"/>
          <c:showPercent val="0"/>
          <c:showBubbleSize val="0"/>
        </c:dLbls>
        <c:gapWidth val="150"/>
        <c:axId val="161392896"/>
        <c:axId val="161395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77.319999999999993</c:v>
                </c:pt>
                <c:pt idx="1">
                  <c:v>76.680000000000007</c:v>
                </c:pt>
                <c:pt idx="2">
                  <c:v>76.58</c:v>
                </c:pt>
                <c:pt idx="3">
                  <c:v>76.69</c:v>
                </c:pt>
                <c:pt idx="4">
                  <c:v>77.180000000000007</c:v>
                </c:pt>
              </c:numCache>
            </c:numRef>
          </c:val>
          <c:smooth val="0"/>
        </c:ser>
        <c:dLbls>
          <c:showLegendKey val="0"/>
          <c:showVal val="0"/>
          <c:showCatName val="0"/>
          <c:showSerName val="0"/>
          <c:showPercent val="0"/>
          <c:showBubbleSize val="0"/>
        </c:dLbls>
        <c:marker val="1"/>
        <c:smooth val="0"/>
        <c:axId val="161392896"/>
        <c:axId val="161395072"/>
      </c:lineChart>
      <c:dateAx>
        <c:axId val="161392896"/>
        <c:scaling>
          <c:orientation val="minMax"/>
        </c:scaling>
        <c:delete val="1"/>
        <c:axPos val="b"/>
        <c:numFmt formatCode="ge" sourceLinked="1"/>
        <c:majorTickMark val="none"/>
        <c:minorTickMark val="none"/>
        <c:tickLblPos val="none"/>
        <c:crossAx val="161395072"/>
        <c:crosses val="autoZero"/>
        <c:auto val="1"/>
        <c:lblOffset val="100"/>
        <c:baseTimeUnit val="years"/>
      </c:dateAx>
      <c:valAx>
        <c:axId val="161395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392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61.07</c:v>
                </c:pt>
                <c:pt idx="1">
                  <c:v>61.5</c:v>
                </c:pt>
                <c:pt idx="2">
                  <c:v>60.89</c:v>
                </c:pt>
                <c:pt idx="3">
                  <c:v>65.87</c:v>
                </c:pt>
                <c:pt idx="4">
                  <c:v>68.150000000000006</c:v>
                </c:pt>
              </c:numCache>
            </c:numRef>
          </c:val>
        </c:ser>
        <c:dLbls>
          <c:showLegendKey val="0"/>
          <c:showVal val="0"/>
          <c:showCatName val="0"/>
          <c:showSerName val="0"/>
          <c:showPercent val="0"/>
          <c:showBubbleSize val="0"/>
        </c:dLbls>
        <c:gapWidth val="150"/>
        <c:axId val="158607232"/>
        <c:axId val="158617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73.63</c:v>
                </c:pt>
                <c:pt idx="1">
                  <c:v>75.709999999999994</c:v>
                </c:pt>
                <c:pt idx="2">
                  <c:v>75.09</c:v>
                </c:pt>
                <c:pt idx="3">
                  <c:v>75.34</c:v>
                </c:pt>
                <c:pt idx="4">
                  <c:v>76.650000000000006</c:v>
                </c:pt>
              </c:numCache>
            </c:numRef>
          </c:val>
          <c:smooth val="0"/>
        </c:ser>
        <c:dLbls>
          <c:showLegendKey val="0"/>
          <c:showVal val="0"/>
          <c:showCatName val="0"/>
          <c:showSerName val="0"/>
          <c:showPercent val="0"/>
          <c:showBubbleSize val="0"/>
        </c:dLbls>
        <c:marker val="1"/>
        <c:smooth val="0"/>
        <c:axId val="158607232"/>
        <c:axId val="158617600"/>
      </c:lineChart>
      <c:dateAx>
        <c:axId val="158607232"/>
        <c:scaling>
          <c:orientation val="minMax"/>
        </c:scaling>
        <c:delete val="1"/>
        <c:axPos val="b"/>
        <c:numFmt formatCode="ge" sourceLinked="1"/>
        <c:majorTickMark val="none"/>
        <c:minorTickMark val="none"/>
        <c:tickLblPos val="none"/>
        <c:crossAx val="158617600"/>
        <c:crosses val="autoZero"/>
        <c:auto val="1"/>
        <c:lblOffset val="100"/>
        <c:baseTimeUnit val="years"/>
      </c:dateAx>
      <c:valAx>
        <c:axId val="158617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607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8651904"/>
        <c:axId val="158653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8651904"/>
        <c:axId val="158653824"/>
      </c:lineChart>
      <c:dateAx>
        <c:axId val="158651904"/>
        <c:scaling>
          <c:orientation val="minMax"/>
        </c:scaling>
        <c:delete val="1"/>
        <c:axPos val="b"/>
        <c:numFmt formatCode="ge" sourceLinked="1"/>
        <c:majorTickMark val="none"/>
        <c:minorTickMark val="none"/>
        <c:tickLblPos val="none"/>
        <c:crossAx val="158653824"/>
        <c:crosses val="autoZero"/>
        <c:auto val="1"/>
        <c:lblOffset val="100"/>
        <c:baseTimeUnit val="years"/>
      </c:dateAx>
      <c:valAx>
        <c:axId val="1586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651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0920704"/>
        <c:axId val="160922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0920704"/>
        <c:axId val="160922624"/>
      </c:lineChart>
      <c:dateAx>
        <c:axId val="160920704"/>
        <c:scaling>
          <c:orientation val="minMax"/>
        </c:scaling>
        <c:delete val="1"/>
        <c:axPos val="b"/>
        <c:numFmt formatCode="ge" sourceLinked="1"/>
        <c:majorTickMark val="none"/>
        <c:minorTickMark val="none"/>
        <c:tickLblPos val="none"/>
        <c:crossAx val="160922624"/>
        <c:crosses val="autoZero"/>
        <c:auto val="1"/>
        <c:lblOffset val="100"/>
        <c:baseTimeUnit val="years"/>
      </c:dateAx>
      <c:valAx>
        <c:axId val="160922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920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1225344"/>
        <c:axId val="161227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1225344"/>
        <c:axId val="161227520"/>
      </c:lineChart>
      <c:dateAx>
        <c:axId val="161225344"/>
        <c:scaling>
          <c:orientation val="minMax"/>
        </c:scaling>
        <c:delete val="1"/>
        <c:axPos val="b"/>
        <c:numFmt formatCode="ge" sourceLinked="1"/>
        <c:majorTickMark val="none"/>
        <c:minorTickMark val="none"/>
        <c:tickLblPos val="none"/>
        <c:crossAx val="161227520"/>
        <c:crosses val="autoZero"/>
        <c:auto val="1"/>
        <c:lblOffset val="100"/>
        <c:baseTimeUnit val="years"/>
      </c:dateAx>
      <c:valAx>
        <c:axId val="161227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225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1266304"/>
        <c:axId val="161272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1266304"/>
        <c:axId val="161272576"/>
      </c:lineChart>
      <c:dateAx>
        <c:axId val="161266304"/>
        <c:scaling>
          <c:orientation val="minMax"/>
        </c:scaling>
        <c:delete val="1"/>
        <c:axPos val="b"/>
        <c:numFmt formatCode="ge" sourceLinked="1"/>
        <c:majorTickMark val="none"/>
        <c:minorTickMark val="none"/>
        <c:tickLblPos val="none"/>
        <c:crossAx val="161272576"/>
        <c:crosses val="autoZero"/>
        <c:auto val="1"/>
        <c:lblOffset val="100"/>
        <c:baseTimeUnit val="years"/>
      </c:dateAx>
      <c:valAx>
        <c:axId val="161272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266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1938.92</c:v>
                </c:pt>
                <c:pt idx="1">
                  <c:v>1925.27</c:v>
                </c:pt>
                <c:pt idx="2">
                  <c:v>1869.2</c:v>
                </c:pt>
                <c:pt idx="3">
                  <c:v>1827.95</c:v>
                </c:pt>
                <c:pt idx="4">
                  <c:v>1762.95</c:v>
                </c:pt>
              </c:numCache>
            </c:numRef>
          </c:val>
        </c:ser>
        <c:dLbls>
          <c:showLegendKey val="0"/>
          <c:showVal val="0"/>
          <c:showCatName val="0"/>
          <c:showSerName val="0"/>
          <c:showPercent val="0"/>
          <c:showBubbleSize val="0"/>
        </c:dLbls>
        <c:gapWidth val="150"/>
        <c:axId val="161022720"/>
        <c:axId val="161024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1158.82</c:v>
                </c:pt>
                <c:pt idx="1">
                  <c:v>1167.7</c:v>
                </c:pt>
                <c:pt idx="2">
                  <c:v>1228.58</c:v>
                </c:pt>
                <c:pt idx="3">
                  <c:v>1280.18</c:v>
                </c:pt>
                <c:pt idx="4">
                  <c:v>1346.23</c:v>
                </c:pt>
              </c:numCache>
            </c:numRef>
          </c:val>
          <c:smooth val="0"/>
        </c:ser>
        <c:dLbls>
          <c:showLegendKey val="0"/>
          <c:showVal val="0"/>
          <c:showCatName val="0"/>
          <c:showSerName val="0"/>
          <c:showPercent val="0"/>
          <c:showBubbleSize val="0"/>
        </c:dLbls>
        <c:marker val="1"/>
        <c:smooth val="0"/>
        <c:axId val="161022720"/>
        <c:axId val="161024640"/>
      </c:lineChart>
      <c:dateAx>
        <c:axId val="161022720"/>
        <c:scaling>
          <c:orientation val="minMax"/>
        </c:scaling>
        <c:delete val="1"/>
        <c:axPos val="b"/>
        <c:numFmt formatCode="ge" sourceLinked="1"/>
        <c:majorTickMark val="none"/>
        <c:minorTickMark val="none"/>
        <c:tickLblPos val="none"/>
        <c:crossAx val="161024640"/>
        <c:crosses val="autoZero"/>
        <c:auto val="1"/>
        <c:lblOffset val="100"/>
        <c:baseTimeUnit val="years"/>
      </c:dateAx>
      <c:valAx>
        <c:axId val="161024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022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42.21</c:v>
                </c:pt>
                <c:pt idx="1">
                  <c:v>40.82</c:v>
                </c:pt>
                <c:pt idx="2">
                  <c:v>41.91</c:v>
                </c:pt>
                <c:pt idx="3">
                  <c:v>43.42</c:v>
                </c:pt>
                <c:pt idx="4">
                  <c:v>45.17</c:v>
                </c:pt>
              </c:numCache>
            </c:numRef>
          </c:val>
        </c:ser>
        <c:dLbls>
          <c:showLegendKey val="0"/>
          <c:showVal val="0"/>
          <c:showCatName val="0"/>
          <c:showSerName val="0"/>
          <c:showPercent val="0"/>
          <c:showBubbleSize val="0"/>
        </c:dLbls>
        <c:gapWidth val="150"/>
        <c:axId val="161071488"/>
        <c:axId val="161073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55.6</c:v>
                </c:pt>
                <c:pt idx="1">
                  <c:v>54.43</c:v>
                </c:pt>
                <c:pt idx="2">
                  <c:v>53.81</c:v>
                </c:pt>
                <c:pt idx="3">
                  <c:v>53.62</c:v>
                </c:pt>
                <c:pt idx="4">
                  <c:v>53.41</c:v>
                </c:pt>
              </c:numCache>
            </c:numRef>
          </c:val>
          <c:smooth val="0"/>
        </c:ser>
        <c:dLbls>
          <c:showLegendKey val="0"/>
          <c:showVal val="0"/>
          <c:showCatName val="0"/>
          <c:showSerName val="0"/>
          <c:showPercent val="0"/>
          <c:showBubbleSize val="0"/>
        </c:dLbls>
        <c:marker val="1"/>
        <c:smooth val="0"/>
        <c:axId val="161071488"/>
        <c:axId val="161073408"/>
      </c:lineChart>
      <c:dateAx>
        <c:axId val="161071488"/>
        <c:scaling>
          <c:orientation val="minMax"/>
        </c:scaling>
        <c:delete val="1"/>
        <c:axPos val="b"/>
        <c:numFmt formatCode="ge" sourceLinked="1"/>
        <c:majorTickMark val="none"/>
        <c:minorTickMark val="none"/>
        <c:tickLblPos val="none"/>
        <c:crossAx val="161073408"/>
        <c:crosses val="autoZero"/>
        <c:auto val="1"/>
        <c:lblOffset val="100"/>
        <c:baseTimeUnit val="years"/>
      </c:dateAx>
      <c:valAx>
        <c:axId val="161073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071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485.27</c:v>
                </c:pt>
                <c:pt idx="1">
                  <c:v>498.62</c:v>
                </c:pt>
                <c:pt idx="2">
                  <c:v>497.01</c:v>
                </c:pt>
                <c:pt idx="3">
                  <c:v>481.92</c:v>
                </c:pt>
                <c:pt idx="4">
                  <c:v>460.97</c:v>
                </c:pt>
              </c:numCache>
            </c:numRef>
          </c:val>
        </c:ser>
        <c:dLbls>
          <c:showLegendKey val="0"/>
          <c:showVal val="0"/>
          <c:showCatName val="0"/>
          <c:showSerName val="0"/>
          <c:showPercent val="0"/>
          <c:showBubbleSize val="0"/>
        </c:dLbls>
        <c:gapWidth val="150"/>
        <c:axId val="161172480"/>
        <c:axId val="161178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275.86</c:v>
                </c:pt>
                <c:pt idx="1">
                  <c:v>279.8</c:v>
                </c:pt>
                <c:pt idx="2">
                  <c:v>284.64999999999998</c:v>
                </c:pt>
                <c:pt idx="3">
                  <c:v>287.7</c:v>
                </c:pt>
                <c:pt idx="4">
                  <c:v>277.39999999999998</c:v>
                </c:pt>
              </c:numCache>
            </c:numRef>
          </c:val>
          <c:smooth val="0"/>
        </c:ser>
        <c:dLbls>
          <c:showLegendKey val="0"/>
          <c:showVal val="0"/>
          <c:showCatName val="0"/>
          <c:showSerName val="0"/>
          <c:showPercent val="0"/>
          <c:showBubbleSize val="0"/>
        </c:dLbls>
        <c:marker val="1"/>
        <c:smooth val="0"/>
        <c:axId val="161172480"/>
        <c:axId val="161178752"/>
      </c:lineChart>
      <c:dateAx>
        <c:axId val="161172480"/>
        <c:scaling>
          <c:orientation val="minMax"/>
        </c:scaling>
        <c:delete val="1"/>
        <c:axPos val="b"/>
        <c:numFmt formatCode="ge" sourceLinked="1"/>
        <c:majorTickMark val="none"/>
        <c:minorTickMark val="none"/>
        <c:tickLblPos val="none"/>
        <c:crossAx val="161178752"/>
        <c:crosses val="autoZero"/>
        <c:auto val="1"/>
        <c:lblOffset val="100"/>
        <c:baseTimeUnit val="years"/>
      </c:dateAx>
      <c:valAx>
        <c:axId val="161178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172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K19" zoomScaleNormal="100" workbookViewId="0">
      <selection activeCell="BL83" sqref="BL83"/>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6" t="str">
        <f>データ!H6</f>
        <v>広島県　安芸高田市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2" t="s">
        <v>1</v>
      </c>
      <c r="C7" s="72"/>
      <c r="D7" s="72"/>
      <c r="E7" s="72"/>
      <c r="F7" s="72"/>
      <c r="G7" s="72"/>
      <c r="H7" s="72"/>
      <c r="I7" s="72" t="s">
        <v>2</v>
      </c>
      <c r="J7" s="72"/>
      <c r="K7" s="72"/>
      <c r="L7" s="72"/>
      <c r="M7" s="72"/>
      <c r="N7" s="72"/>
      <c r="O7" s="72"/>
      <c r="P7" s="72" t="s">
        <v>3</v>
      </c>
      <c r="Q7" s="72"/>
      <c r="R7" s="72"/>
      <c r="S7" s="72"/>
      <c r="T7" s="72"/>
      <c r="U7" s="72"/>
      <c r="V7" s="72"/>
      <c r="W7" s="72" t="s">
        <v>4</v>
      </c>
      <c r="X7" s="72"/>
      <c r="Y7" s="72"/>
      <c r="Z7" s="72"/>
      <c r="AA7" s="72"/>
      <c r="AB7" s="72"/>
      <c r="AC7" s="72"/>
      <c r="AD7" s="72" t="s">
        <v>5</v>
      </c>
      <c r="AE7" s="72"/>
      <c r="AF7" s="72"/>
      <c r="AG7" s="72"/>
      <c r="AH7" s="72"/>
      <c r="AI7" s="72"/>
      <c r="AJ7" s="72"/>
      <c r="AK7" s="2"/>
      <c r="AL7" s="72" t="s">
        <v>6</v>
      </c>
      <c r="AM7" s="72"/>
      <c r="AN7" s="72"/>
      <c r="AO7" s="72"/>
      <c r="AP7" s="72"/>
      <c r="AQ7" s="72"/>
      <c r="AR7" s="72"/>
      <c r="AS7" s="72"/>
      <c r="AT7" s="72" t="s">
        <v>7</v>
      </c>
      <c r="AU7" s="72"/>
      <c r="AV7" s="72"/>
      <c r="AW7" s="72"/>
      <c r="AX7" s="72"/>
      <c r="AY7" s="72"/>
      <c r="AZ7" s="72"/>
      <c r="BA7" s="72"/>
      <c r="BB7" s="72" t="s">
        <v>8</v>
      </c>
      <c r="BC7" s="72"/>
      <c r="BD7" s="72"/>
      <c r="BE7" s="72"/>
      <c r="BF7" s="72"/>
      <c r="BG7" s="72"/>
      <c r="BH7" s="72"/>
      <c r="BI7" s="72"/>
      <c r="BJ7" s="4"/>
      <c r="BK7" s="4"/>
      <c r="BL7" s="5" t="s">
        <v>9</v>
      </c>
      <c r="BM7" s="6"/>
      <c r="BN7" s="6"/>
      <c r="BO7" s="6"/>
      <c r="BP7" s="6"/>
      <c r="BQ7" s="6"/>
      <c r="BR7" s="6"/>
      <c r="BS7" s="6"/>
      <c r="BT7" s="6"/>
      <c r="BU7" s="6"/>
      <c r="BV7" s="6"/>
      <c r="BW7" s="6"/>
      <c r="BX7" s="6"/>
      <c r="BY7" s="7"/>
    </row>
    <row r="8" spans="1:78" ht="18.75" customHeight="1">
      <c r="A8" s="2"/>
      <c r="B8" s="73" t="str">
        <f>データ!$I$6</f>
        <v>法非適用</v>
      </c>
      <c r="C8" s="73"/>
      <c r="D8" s="73"/>
      <c r="E8" s="73"/>
      <c r="F8" s="73"/>
      <c r="G8" s="73"/>
      <c r="H8" s="73"/>
      <c r="I8" s="73" t="str">
        <f>データ!$J$6</f>
        <v>水道事業</v>
      </c>
      <c r="J8" s="73"/>
      <c r="K8" s="73"/>
      <c r="L8" s="73"/>
      <c r="M8" s="73"/>
      <c r="N8" s="73"/>
      <c r="O8" s="73"/>
      <c r="P8" s="73" t="str">
        <f>データ!$K$6</f>
        <v>簡易水道事業</v>
      </c>
      <c r="Q8" s="73"/>
      <c r="R8" s="73"/>
      <c r="S8" s="73"/>
      <c r="T8" s="73"/>
      <c r="U8" s="73"/>
      <c r="V8" s="73"/>
      <c r="W8" s="73" t="str">
        <f>データ!$L$6</f>
        <v>D2</v>
      </c>
      <c r="X8" s="73"/>
      <c r="Y8" s="73"/>
      <c r="Z8" s="73"/>
      <c r="AA8" s="73"/>
      <c r="AB8" s="73"/>
      <c r="AC8" s="73"/>
      <c r="AD8" s="74" t="s">
        <v>120</v>
      </c>
      <c r="AE8" s="74"/>
      <c r="AF8" s="74"/>
      <c r="AG8" s="74"/>
      <c r="AH8" s="74"/>
      <c r="AI8" s="74"/>
      <c r="AJ8" s="74"/>
      <c r="AK8" s="2"/>
      <c r="AL8" s="67">
        <f>データ!$R$6</f>
        <v>29773</v>
      </c>
      <c r="AM8" s="67"/>
      <c r="AN8" s="67"/>
      <c r="AO8" s="67"/>
      <c r="AP8" s="67"/>
      <c r="AQ8" s="67"/>
      <c r="AR8" s="67"/>
      <c r="AS8" s="67"/>
      <c r="AT8" s="66">
        <f>データ!$S$6</f>
        <v>537.75</v>
      </c>
      <c r="AU8" s="66"/>
      <c r="AV8" s="66"/>
      <c r="AW8" s="66"/>
      <c r="AX8" s="66"/>
      <c r="AY8" s="66"/>
      <c r="AZ8" s="66"/>
      <c r="BA8" s="66"/>
      <c r="BB8" s="66">
        <f>データ!$T$6</f>
        <v>55.37</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72" t="s">
        <v>12</v>
      </c>
      <c r="C9" s="72"/>
      <c r="D9" s="72"/>
      <c r="E9" s="72"/>
      <c r="F9" s="72"/>
      <c r="G9" s="72"/>
      <c r="H9" s="72"/>
      <c r="I9" s="72" t="s">
        <v>13</v>
      </c>
      <c r="J9" s="72"/>
      <c r="K9" s="72"/>
      <c r="L9" s="72"/>
      <c r="M9" s="72"/>
      <c r="N9" s="72"/>
      <c r="O9" s="72"/>
      <c r="P9" s="72" t="s">
        <v>14</v>
      </c>
      <c r="Q9" s="72"/>
      <c r="R9" s="72"/>
      <c r="S9" s="72"/>
      <c r="T9" s="72"/>
      <c r="U9" s="72"/>
      <c r="V9" s="72"/>
      <c r="W9" s="72" t="s">
        <v>15</v>
      </c>
      <c r="X9" s="72"/>
      <c r="Y9" s="72"/>
      <c r="Z9" s="72"/>
      <c r="AA9" s="72"/>
      <c r="AB9" s="72"/>
      <c r="AC9" s="72"/>
      <c r="AD9" s="2"/>
      <c r="AE9" s="2"/>
      <c r="AF9" s="2"/>
      <c r="AG9" s="2"/>
      <c r="AH9" s="4"/>
      <c r="AI9" s="2"/>
      <c r="AJ9" s="2"/>
      <c r="AK9" s="2"/>
      <c r="AL9" s="72" t="s">
        <v>16</v>
      </c>
      <c r="AM9" s="72"/>
      <c r="AN9" s="72"/>
      <c r="AO9" s="72"/>
      <c r="AP9" s="72"/>
      <c r="AQ9" s="72"/>
      <c r="AR9" s="72"/>
      <c r="AS9" s="72"/>
      <c r="AT9" s="72" t="s">
        <v>17</v>
      </c>
      <c r="AU9" s="72"/>
      <c r="AV9" s="72"/>
      <c r="AW9" s="72"/>
      <c r="AX9" s="72"/>
      <c r="AY9" s="72"/>
      <c r="AZ9" s="72"/>
      <c r="BA9" s="72"/>
      <c r="BB9" s="72" t="s">
        <v>18</v>
      </c>
      <c r="BC9" s="72"/>
      <c r="BD9" s="72"/>
      <c r="BE9" s="72"/>
      <c r="BF9" s="72"/>
      <c r="BG9" s="72"/>
      <c r="BH9" s="72"/>
      <c r="BI9" s="72"/>
      <c r="BJ9" s="4"/>
      <c r="BK9" s="4"/>
      <c r="BL9" s="64" t="s">
        <v>19</v>
      </c>
      <c r="BM9" s="65"/>
      <c r="BN9" s="11" t="s">
        <v>20</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31.11</v>
      </c>
      <c r="Q10" s="66"/>
      <c r="R10" s="66"/>
      <c r="S10" s="66"/>
      <c r="T10" s="66"/>
      <c r="U10" s="66"/>
      <c r="V10" s="66"/>
      <c r="W10" s="67">
        <f>データ!$Q$6</f>
        <v>3207</v>
      </c>
      <c r="X10" s="67"/>
      <c r="Y10" s="67"/>
      <c r="Z10" s="67"/>
      <c r="AA10" s="67"/>
      <c r="AB10" s="67"/>
      <c r="AC10" s="67"/>
      <c r="AD10" s="2"/>
      <c r="AE10" s="2"/>
      <c r="AF10" s="2"/>
      <c r="AG10" s="2"/>
      <c r="AH10" s="2"/>
      <c r="AI10" s="2"/>
      <c r="AJ10" s="2"/>
      <c r="AK10" s="2"/>
      <c r="AL10" s="67">
        <f>データ!$U$6</f>
        <v>9178</v>
      </c>
      <c r="AM10" s="67"/>
      <c r="AN10" s="67"/>
      <c r="AO10" s="67"/>
      <c r="AP10" s="67"/>
      <c r="AQ10" s="67"/>
      <c r="AR10" s="67"/>
      <c r="AS10" s="67"/>
      <c r="AT10" s="66">
        <f>データ!$V$6</f>
        <v>56.46</v>
      </c>
      <c r="AU10" s="66"/>
      <c r="AV10" s="66"/>
      <c r="AW10" s="66"/>
      <c r="AX10" s="66"/>
      <c r="AY10" s="66"/>
      <c r="AZ10" s="66"/>
      <c r="BA10" s="66"/>
      <c r="BB10" s="66">
        <f>データ!$W$6</f>
        <v>162.56</v>
      </c>
      <c r="BC10" s="66"/>
      <c r="BD10" s="66"/>
      <c r="BE10" s="66"/>
      <c r="BF10" s="66"/>
      <c r="BG10" s="66"/>
      <c r="BH10" s="66"/>
      <c r="BI10" s="66"/>
      <c r="BJ10" s="2"/>
      <c r="BK10" s="2"/>
      <c r="BL10" s="68" t="s">
        <v>21</v>
      </c>
      <c r="BM10" s="69"/>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9" t="s">
        <v>121</v>
      </c>
      <c r="BM16" s="50"/>
      <c r="BN16" s="50"/>
      <c r="BO16" s="50"/>
      <c r="BP16" s="50"/>
      <c r="BQ16" s="50"/>
      <c r="BR16" s="50"/>
      <c r="BS16" s="50"/>
      <c r="BT16" s="50"/>
      <c r="BU16" s="50"/>
      <c r="BV16" s="50"/>
      <c r="BW16" s="50"/>
      <c r="BX16" s="50"/>
      <c r="BY16" s="50"/>
      <c r="BZ16" s="5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9"/>
      <c r="BM17" s="50"/>
      <c r="BN17" s="50"/>
      <c r="BO17" s="50"/>
      <c r="BP17" s="50"/>
      <c r="BQ17" s="50"/>
      <c r="BR17" s="50"/>
      <c r="BS17" s="50"/>
      <c r="BT17" s="50"/>
      <c r="BU17" s="50"/>
      <c r="BV17" s="50"/>
      <c r="BW17" s="50"/>
      <c r="BX17" s="50"/>
      <c r="BY17" s="50"/>
      <c r="BZ17" s="5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9"/>
      <c r="BM18" s="50"/>
      <c r="BN18" s="50"/>
      <c r="BO18" s="50"/>
      <c r="BP18" s="50"/>
      <c r="BQ18" s="50"/>
      <c r="BR18" s="50"/>
      <c r="BS18" s="50"/>
      <c r="BT18" s="50"/>
      <c r="BU18" s="50"/>
      <c r="BV18" s="50"/>
      <c r="BW18" s="50"/>
      <c r="BX18" s="50"/>
      <c r="BY18" s="50"/>
      <c r="BZ18" s="5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9"/>
      <c r="BM19" s="50"/>
      <c r="BN19" s="50"/>
      <c r="BO19" s="50"/>
      <c r="BP19" s="50"/>
      <c r="BQ19" s="50"/>
      <c r="BR19" s="50"/>
      <c r="BS19" s="50"/>
      <c r="BT19" s="50"/>
      <c r="BU19" s="50"/>
      <c r="BV19" s="50"/>
      <c r="BW19" s="50"/>
      <c r="BX19" s="50"/>
      <c r="BY19" s="50"/>
      <c r="BZ19" s="5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9"/>
      <c r="BM20" s="50"/>
      <c r="BN20" s="50"/>
      <c r="BO20" s="50"/>
      <c r="BP20" s="50"/>
      <c r="BQ20" s="50"/>
      <c r="BR20" s="50"/>
      <c r="BS20" s="50"/>
      <c r="BT20" s="50"/>
      <c r="BU20" s="50"/>
      <c r="BV20" s="50"/>
      <c r="BW20" s="50"/>
      <c r="BX20" s="50"/>
      <c r="BY20" s="50"/>
      <c r="BZ20" s="5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9"/>
      <c r="BM21" s="50"/>
      <c r="BN21" s="50"/>
      <c r="BO21" s="50"/>
      <c r="BP21" s="50"/>
      <c r="BQ21" s="50"/>
      <c r="BR21" s="50"/>
      <c r="BS21" s="50"/>
      <c r="BT21" s="50"/>
      <c r="BU21" s="50"/>
      <c r="BV21" s="50"/>
      <c r="BW21" s="50"/>
      <c r="BX21" s="50"/>
      <c r="BY21" s="50"/>
      <c r="BZ21" s="5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9"/>
      <c r="BM22" s="50"/>
      <c r="BN22" s="50"/>
      <c r="BO22" s="50"/>
      <c r="BP22" s="50"/>
      <c r="BQ22" s="50"/>
      <c r="BR22" s="50"/>
      <c r="BS22" s="50"/>
      <c r="BT22" s="50"/>
      <c r="BU22" s="50"/>
      <c r="BV22" s="50"/>
      <c r="BW22" s="50"/>
      <c r="BX22" s="50"/>
      <c r="BY22" s="50"/>
      <c r="BZ22" s="5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9"/>
      <c r="BM23" s="50"/>
      <c r="BN23" s="50"/>
      <c r="BO23" s="50"/>
      <c r="BP23" s="50"/>
      <c r="BQ23" s="50"/>
      <c r="BR23" s="50"/>
      <c r="BS23" s="50"/>
      <c r="BT23" s="50"/>
      <c r="BU23" s="50"/>
      <c r="BV23" s="50"/>
      <c r="BW23" s="50"/>
      <c r="BX23" s="50"/>
      <c r="BY23" s="50"/>
      <c r="BZ23" s="5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9"/>
      <c r="BM24" s="50"/>
      <c r="BN24" s="50"/>
      <c r="BO24" s="50"/>
      <c r="BP24" s="50"/>
      <c r="BQ24" s="50"/>
      <c r="BR24" s="50"/>
      <c r="BS24" s="50"/>
      <c r="BT24" s="50"/>
      <c r="BU24" s="50"/>
      <c r="BV24" s="50"/>
      <c r="BW24" s="50"/>
      <c r="BX24" s="50"/>
      <c r="BY24" s="50"/>
      <c r="BZ24" s="5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9"/>
      <c r="BM25" s="50"/>
      <c r="BN25" s="50"/>
      <c r="BO25" s="50"/>
      <c r="BP25" s="50"/>
      <c r="BQ25" s="50"/>
      <c r="BR25" s="50"/>
      <c r="BS25" s="50"/>
      <c r="BT25" s="50"/>
      <c r="BU25" s="50"/>
      <c r="BV25" s="50"/>
      <c r="BW25" s="50"/>
      <c r="BX25" s="50"/>
      <c r="BY25" s="50"/>
      <c r="BZ25" s="5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9"/>
      <c r="BM26" s="50"/>
      <c r="BN26" s="50"/>
      <c r="BO26" s="50"/>
      <c r="BP26" s="50"/>
      <c r="BQ26" s="50"/>
      <c r="BR26" s="50"/>
      <c r="BS26" s="50"/>
      <c r="BT26" s="50"/>
      <c r="BU26" s="50"/>
      <c r="BV26" s="50"/>
      <c r="BW26" s="50"/>
      <c r="BX26" s="50"/>
      <c r="BY26" s="50"/>
      <c r="BZ26" s="5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9"/>
      <c r="BM27" s="50"/>
      <c r="BN27" s="50"/>
      <c r="BO27" s="50"/>
      <c r="BP27" s="50"/>
      <c r="BQ27" s="50"/>
      <c r="BR27" s="50"/>
      <c r="BS27" s="50"/>
      <c r="BT27" s="50"/>
      <c r="BU27" s="50"/>
      <c r="BV27" s="50"/>
      <c r="BW27" s="50"/>
      <c r="BX27" s="50"/>
      <c r="BY27" s="50"/>
      <c r="BZ27" s="5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9"/>
      <c r="BM28" s="50"/>
      <c r="BN28" s="50"/>
      <c r="BO28" s="50"/>
      <c r="BP28" s="50"/>
      <c r="BQ28" s="50"/>
      <c r="BR28" s="50"/>
      <c r="BS28" s="50"/>
      <c r="BT28" s="50"/>
      <c r="BU28" s="50"/>
      <c r="BV28" s="50"/>
      <c r="BW28" s="50"/>
      <c r="BX28" s="50"/>
      <c r="BY28" s="50"/>
      <c r="BZ28" s="5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9"/>
      <c r="BM29" s="50"/>
      <c r="BN29" s="50"/>
      <c r="BO29" s="50"/>
      <c r="BP29" s="50"/>
      <c r="BQ29" s="50"/>
      <c r="BR29" s="50"/>
      <c r="BS29" s="50"/>
      <c r="BT29" s="50"/>
      <c r="BU29" s="50"/>
      <c r="BV29" s="50"/>
      <c r="BW29" s="50"/>
      <c r="BX29" s="50"/>
      <c r="BY29" s="50"/>
      <c r="BZ29" s="5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9"/>
      <c r="BM30" s="50"/>
      <c r="BN30" s="50"/>
      <c r="BO30" s="50"/>
      <c r="BP30" s="50"/>
      <c r="BQ30" s="50"/>
      <c r="BR30" s="50"/>
      <c r="BS30" s="50"/>
      <c r="BT30" s="50"/>
      <c r="BU30" s="50"/>
      <c r="BV30" s="50"/>
      <c r="BW30" s="50"/>
      <c r="BX30" s="50"/>
      <c r="BY30" s="50"/>
      <c r="BZ30" s="5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9"/>
      <c r="BM31" s="50"/>
      <c r="BN31" s="50"/>
      <c r="BO31" s="50"/>
      <c r="BP31" s="50"/>
      <c r="BQ31" s="50"/>
      <c r="BR31" s="50"/>
      <c r="BS31" s="50"/>
      <c r="BT31" s="50"/>
      <c r="BU31" s="50"/>
      <c r="BV31" s="50"/>
      <c r="BW31" s="50"/>
      <c r="BX31" s="50"/>
      <c r="BY31" s="50"/>
      <c r="BZ31" s="5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9"/>
      <c r="BM32" s="50"/>
      <c r="BN32" s="50"/>
      <c r="BO32" s="50"/>
      <c r="BP32" s="50"/>
      <c r="BQ32" s="50"/>
      <c r="BR32" s="50"/>
      <c r="BS32" s="50"/>
      <c r="BT32" s="50"/>
      <c r="BU32" s="50"/>
      <c r="BV32" s="50"/>
      <c r="BW32" s="50"/>
      <c r="BX32" s="50"/>
      <c r="BY32" s="50"/>
      <c r="BZ32" s="5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9"/>
      <c r="BM33" s="50"/>
      <c r="BN33" s="50"/>
      <c r="BO33" s="50"/>
      <c r="BP33" s="50"/>
      <c r="BQ33" s="50"/>
      <c r="BR33" s="50"/>
      <c r="BS33" s="50"/>
      <c r="BT33" s="50"/>
      <c r="BU33" s="50"/>
      <c r="BV33" s="50"/>
      <c r="BW33" s="50"/>
      <c r="BX33" s="50"/>
      <c r="BY33" s="50"/>
      <c r="BZ33" s="51"/>
    </row>
    <row r="34" spans="1:78" ht="13.5" customHeight="1">
      <c r="A34" s="2"/>
      <c r="B34" s="17"/>
      <c r="C34" s="55" t="s">
        <v>26</v>
      </c>
      <c r="D34" s="55"/>
      <c r="E34" s="55"/>
      <c r="F34" s="55"/>
      <c r="G34" s="55"/>
      <c r="H34" s="55"/>
      <c r="I34" s="55"/>
      <c r="J34" s="55"/>
      <c r="K34" s="55"/>
      <c r="L34" s="55"/>
      <c r="M34" s="55"/>
      <c r="N34" s="55"/>
      <c r="O34" s="55"/>
      <c r="P34" s="55"/>
      <c r="Q34" s="20"/>
      <c r="R34" s="55" t="s">
        <v>27</v>
      </c>
      <c r="S34" s="55"/>
      <c r="T34" s="55"/>
      <c r="U34" s="55"/>
      <c r="V34" s="55"/>
      <c r="W34" s="55"/>
      <c r="X34" s="55"/>
      <c r="Y34" s="55"/>
      <c r="Z34" s="55"/>
      <c r="AA34" s="55"/>
      <c r="AB34" s="55"/>
      <c r="AC34" s="55"/>
      <c r="AD34" s="55"/>
      <c r="AE34" s="55"/>
      <c r="AF34" s="20"/>
      <c r="AG34" s="55" t="s">
        <v>28</v>
      </c>
      <c r="AH34" s="55"/>
      <c r="AI34" s="55"/>
      <c r="AJ34" s="55"/>
      <c r="AK34" s="55"/>
      <c r="AL34" s="55"/>
      <c r="AM34" s="55"/>
      <c r="AN34" s="55"/>
      <c r="AO34" s="55"/>
      <c r="AP34" s="55"/>
      <c r="AQ34" s="55"/>
      <c r="AR34" s="55"/>
      <c r="AS34" s="55"/>
      <c r="AT34" s="55"/>
      <c r="AU34" s="20"/>
      <c r="AV34" s="55" t="s">
        <v>29</v>
      </c>
      <c r="AW34" s="55"/>
      <c r="AX34" s="55"/>
      <c r="AY34" s="55"/>
      <c r="AZ34" s="55"/>
      <c r="BA34" s="55"/>
      <c r="BB34" s="55"/>
      <c r="BC34" s="55"/>
      <c r="BD34" s="55"/>
      <c r="BE34" s="55"/>
      <c r="BF34" s="55"/>
      <c r="BG34" s="55"/>
      <c r="BH34" s="55"/>
      <c r="BI34" s="55"/>
      <c r="BJ34" s="19"/>
      <c r="BK34" s="2"/>
      <c r="BL34" s="49"/>
      <c r="BM34" s="50"/>
      <c r="BN34" s="50"/>
      <c r="BO34" s="50"/>
      <c r="BP34" s="50"/>
      <c r="BQ34" s="50"/>
      <c r="BR34" s="50"/>
      <c r="BS34" s="50"/>
      <c r="BT34" s="50"/>
      <c r="BU34" s="50"/>
      <c r="BV34" s="50"/>
      <c r="BW34" s="50"/>
      <c r="BX34" s="50"/>
      <c r="BY34" s="50"/>
      <c r="BZ34" s="51"/>
    </row>
    <row r="35" spans="1:78" ht="13.5" customHeight="1">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49"/>
      <c r="BM35" s="50"/>
      <c r="BN35" s="50"/>
      <c r="BO35" s="50"/>
      <c r="BP35" s="50"/>
      <c r="BQ35" s="50"/>
      <c r="BR35" s="50"/>
      <c r="BS35" s="50"/>
      <c r="BT35" s="50"/>
      <c r="BU35" s="50"/>
      <c r="BV35" s="50"/>
      <c r="BW35" s="50"/>
      <c r="BX35" s="50"/>
      <c r="BY35" s="50"/>
      <c r="BZ35" s="5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9"/>
      <c r="BM36" s="50"/>
      <c r="BN36" s="50"/>
      <c r="BO36" s="50"/>
      <c r="BP36" s="50"/>
      <c r="BQ36" s="50"/>
      <c r="BR36" s="50"/>
      <c r="BS36" s="50"/>
      <c r="BT36" s="50"/>
      <c r="BU36" s="50"/>
      <c r="BV36" s="50"/>
      <c r="BW36" s="50"/>
      <c r="BX36" s="50"/>
      <c r="BY36" s="50"/>
      <c r="BZ36" s="5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9"/>
      <c r="BM37" s="50"/>
      <c r="BN37" s="50"/>
      <c r="BO37" s="50"/>
      <c r="BP37" s="50"/>
      <c r="BQ37" s="50"/>
      <c r="BR37" s="50"/>
      <c r="BS37" s="50"/>
      <c r="BT37" s="50"/>
      <c r="BU37" s="50"/>
      <c r="BV37" s="50"/>
      <c r="BW37" s="50"/>
      <c r="BX37" s="50"/>
      <c r="BY37" s="50"/>
      <c r="BZ37" s="5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9"/>
      <c r="BM38" s="50"/>
      <c r="BN38" s="50"/>
      <c r="BO38" s="50"/>
      <c r="BP38" s="50"/>
      <c r="BQ38" s="50"/>
      <c r="BR38" s="50"/>
      <c r="BS38" s="50"/>
      <c r="BT38" s="50"/>
      <c r="BU38" s="50"/>
      <c r="BV38" s="50"/>
      <c r="BW38" s="50"/>
      <c r="BX38" s="50"/>
      <c r="BY38" s="50"/>
      <c r="BZ38" s="5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9"/>
      <c r="BM39" s="50"/>
      <c r="BN39" s="50"/>
      <c r="BO39" s="50"/>
      <c r="BP39" s="50"/>
      <c r="BQ39" s="50"/>
      <c r="BR39" s="50"/>
      <c r="BS39" s="50"/>
      <c r="BT39" s="50"/>
      <c r="BU39" s="50"/>
      <c r="BV39" s="50"/>
      <c r="BW39" s="50"/>
      <c r="BX39" s="50"/>
      <c r="BY39" s="50"/>
      <c r="BZ39" s="5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9"/>
      <c r="BM40" s="50"/>
      <c r="BN40" s="50"/>
      <c r="BO40" s="50"/>
      <c r="BP40" s="50"/>
      <c r="BQ40" s="50"/>
      <c r="BR40" s="50"/>
      <c r="BS40" s="50"/>
      <c r="BT40" s="50"/>
      <c r="BU40" s="50"/>
      <c r="BV40" s="50"/>
      <c r="BW40" s="50"/>
      <c r="BX40" s="50"/>
      <c r="BY40" s="50"/>
      <c r="BZ40" s="5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9"/>
      <c r="BM41" s="50"/>
      <c r="BN41" s="50"/>
      <c r="BO41" s="50"/>
      <c r="BP41" s="50"/>
      <c r="BQ41" s="50"/>
      <c r="BR41" s="50"/>
      <c r="BS41" s="50"/>
      <c r="BT41" s="50"/>
      <c r="BU41" s="50"/>
      <c r="BV41" s="50"/>
      <c r="BW41" s="50"/>
      <c r="BX41" s="50"/>
      <c r="BY41" s="50"/>
      <c r="BZ41" s="5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9"/>
      <c r="BM42" s="50"/>
      <c r="BN42" s="50"/>
      <c r="BO42" s="50"/>
      <c r="BP42" s="50"/>
      <c r="BQ42" s="50"/>
      <c r="BR42" s="50"/>
      <c r="BS42" s="50"/>
      <c r="BT42" s="50"/>
      <c r="BU42" s="50"/>
      <c r="BV42" s="50"/>
      <c r="BW42" s="50"/>
      <c r="BX42" s="50"/>
      <c r="BY42" s="50"/>
      <c r="BZ42" s="5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9"/>
      <c r="BM43" s="50"/>
      <c r="BN43" s="50"/>
      <c r="BO43" s="50"/>
      <c r="BP43" s="50"/>
      <c r="BQ43" s="50"/>
      <c r="BR43" s="50"/>
      <c r="BS43" s="50"/>
      <c r="BT43" s="50"/>
      <c r="BU43" s="50"/>
      <c r="BV43" s="50"/>
      <c r="BW43" s="50"/>
      <c r="BX43" s="50"/>
      <c r="BY43" s="50"/>
      <c r="BZ43" s="5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2"/>
      <c r="BM44" s="53"/>
      <c r="BN44" s="53"/>
      <c r="BO44" s="53"/>
      <c r="BP44" s="53"/>
      <c r="BQ44" s="53"/>
      <c r="BR44" s="53"/>
      <c r="BS44" s="53"/>
      <c r="BT44" s="53"/>
      <c r="BU44" s="53"/>
      <c r="BV44" s="53"/>
      <c r="BW44" s="53"/>
      <c r="BX44" s="53"/>
      <c r="BY44" s="53"/>
      <c r="BZ44" s="5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30</v>
      </c>
      <c r="BM45" s="44"/>
      <c r="BN45" s="44"/>
      <c r="BO45" s="44"/>
      <c r="BP45" s="44"/>
      <c r="BQ45" s="44"/>
      <c r="BR45" s="44"/>
      <c r="BS45" s="44"/>
      <c r="BT45" s="44"/>
      <c r="BU45" s="44"/>
      <c r="BV45" s="44"/>
      <c r="BW45" s="44"/>
      <c r="BX45" s="44"/>
      <c r="BY45" s="44"/>
      <c r="BZ45" s="4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122</v>
      </c>
      <c r="BM47" s="50"/>
      <c r="BN47" s="50"/>
      <c r="BO47" s="50"/>
      <c r="BP47" s="50"/>
      <c r="BQ47" s="50"/>
      <c r="BR47" s="50"/>
      <c r="BS47" s="50"/>
      <c r="BT47" s="50"/>
      <c r="BU47" s="50"/>
      <c r="BV47" s="50"/>
      <c r="BW47" s="50"/>
      <c r="BX47" s="50"/>
      <c r="BY47" s="50"/>
      <c r="BZ47" s="5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c r="A56" s="2"/>
      <c r="B56" s="17"/>
      <c r="C56" s="55" t="s">
        <v>31</v>
      </c>
      <c r="D56" s="55"/>
      <c r="E56" s="55"/>
      <c r="F56" s="55"/>
      <c r="G56" s="55"/>
      <c r="H56" s="55"/>
      <c r="I56" s="55"/>
      <c r="J56" s="55"/>
      <c r="K56" s="55"/>
      <c r="L56" s="55"/>
      <c r="M56" s="55"/>
      <c r="N56" s="55"/>
      <c r="O56" s="55"/>
      <c r="P56" s="55"/>
      <c r="Q56" s="20"/>
      <c r="R56" s="55" t="s">
        <v>32</v>
      </c>
      <c r="S56" s="55"/>
      <c r="T56" s="55"/>
      <c r="U56" s="55"/>
      <c r="V56" s="55"/>
      <c r="W56" s="55"/>
      <c r="X56" s="55"/>
      <c r="Y56" s="55"/>
      <c r="Z56" s="55"/>
      <c r="AA56" s="55"/>
      <c r="AB56" s="55"/>
      <c r="AC56" s="55"/>
      <c r="AD56" s="55"/>
      <c r="AE56" s="55"/>
      <c r="AF56" s="20"/>
      <c r="AG56" s="55" t="s">
        <v>33</v>
      </c>
      <c r="AH56" s="55"/>
      <c r="AI56" s="55"/>
      <c r="AJ56" s="55"/>
      <c r="AK56" s="55"/>
      <c r="AL56" s="55"/>
      <c r="AM56" s="55"/>
      <c r="AN56" s="55"/>
      <c r="AO56" s="55"/>
      <c r="AP56" s="55"/>
      <c r="AQ56" s="55"/>
      <c r="AR56" s="55"/>
      <c r="AS56" s="55"/>
      <c r="AT56" s="55"/>
      <c r="AU56" s="20"/>
      <c r="AV56" s="55" t="s">
        <v>34</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36</v>
      </c>
      <c r="BM64" s="44"/>
      <c r="BN64" s="44"/>
      <c r="BO64" s="44"/>
      <c r="BP64" s="44"/>
      <c r="BQ64" s="44"/>
      <c r="BR64" s="44"/>
      <c r="BS64" s="44"/>
      <c r="BT64" s="44"/>
      <c r="BU64" s="44"/>
      <c r="BV64" s="44"/>
      <c r="BW64" s="44"/>
      <c r="BX64" s="44"/>
      <c r="BY64" s="44"/>
      <c r="BZ64" s="4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123</v>
      </c>
      <c r="BM66" s="50"/>
      <c r="BN66" s="50"/>
      <c r="BO66" s="50"/>
      <c r="BP66" s="50"/>
      <c r="BQ66" s="50"/>
      <c r="BR66" s="50"/>
      <c r="BS66" s="50"/>
      <c r="BT66" s="50"/>
      <c r="BU66" s="50"/>
      <c r="BV66" s="50"/>
      <c r="BW66" s="50"/>
      <c r="BX66" s="50"/>
      <c r="BY66" s="50"/>
      <c r="BZ66" s="5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c r="A79" s="2"/>
      <c r="B79" s="17"/>
      <c r="C79" s="55" t="s">
        <v>37</v>
      </c>
      <c r="D79" s="55"/>
      <c r="E79" s="55"/>
      <c r="F79" s="55"/>
      <c r="G79" s="55"/>
      <c r="H79" s="55"/>
      <c r="I79" s="55"/>
      <c r="J79" s="55"/>
      <c r="K79" s="55"/>
      <c r="L79" s="55"/>
      <c r="M79" s="55"/>
      <c r="N79" s="55"/>
      <c r="O79" s="55"/>
      <c r="P79" s="55"/>
      <c r="Q79" s="55"/>
      <c r="R79" s="55"/>
      <c r="S79" s="55"/>
      <c r="T79" s="55"/>
      <c r="U79" s="20"/>
      <c r="V79" s="20"/>
      <c r="W79" s="55" t="s">
        <v>38</v>
      </c>
      <c r="X79" s="55"/>
      <c r="Y79" s="55"/>
      <c r="Z79" s="55"/>
      <c r="AA79" s="55"/>
      <c r="AB79" s="55"/>
      <c r="AC79" s="55"/>
      <c r="AD79" s="55"/>
      <c r="AE79" s="55"/>
      <c r="AF79" s="55"/>
      <c r="AG79" s="55"/>
      <c r="AH79" s="55"/>
      <c r="AI79" s="55"/>
      <c r="AJ79" s="55"/>
      <c r="AK79" s="55"/>
      <c r="AL79" s="55"/>
      <c r="AM79" s="55"/>
      <c r="AN79" s="55"/>
      <c r="AO79" s="20"/>
      <c r="AP79" s="20"/>
      <c r="AQ79" s="55" t="s">
        <v>39</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54</v>
      </c>
      <c r="N85" s="27" t="s">
        <v>54</v>
      </c>
      <c r="O85" s="27" t="str">
        <f>データ!EN6</f>
        <v>【0.59】</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1" max="1" width="9" style="3"/>
    <col min="2" max="144" width="11.875" style="3" customWidth="1"/>
    <col min="145" max="16384" width="9" style="3"/>
  </cols>
  <sheetData>
    <row r="1" spans="1:144">
      <c r="A1" s="3" t="s">
        <v>55</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56</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80"/>
      <c r="X3" s="84" t="s">
        <v>65</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66</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c r="A4" s="29" t="s">
        <v>67</v>
      </c>
      <c r="B4" s="31"/>
      <c r="C4" s="31"/>
      <c r="D4" s="31"/>
      <c r="E4" s="31"/>
      <c r="F4" s="31"/>
      <c r="G4" s="31"/>
      <c r="H4" s="81"/>
      <c r="I4" s="82"/>
      <c r="J4" s="82"/>
      <c r="K4" s="82"/>
      <c r="L4" s="82"/>
      <c r="M4" s="82"/>
      <c r="N4" s="82"/>
      <c r="O4" s="82"/>
      <c r="P4" s="82"/>
      <c r="Q4" s="82"/>
      <c r="R4" s="82"/>
      <c r="S4" s="82"/>
      <c r="T4" s="82"/>
      <c r="U4" s="82"/>
      <c r="V4" s="82"/>
      <c r="W4" s="83"/>
      <c r="X4" s="77" t="s">
        <v>68</v>
      </c>
      <c r="Y4" s="77"/>
      <c r="Z4" s="77"/>
      <c r="AA4" s="77"/>
      <c r="AB4" s="77"/>
      <c r="AC4" s="77"/>
      <c r="AD4" s="77"/>
      <c r="AE4" s="77"/>
      <c r="AF4" s="77"/>
      <c r="AG4" s="77"/>
      <c r="AH4" s="77"/>
      <c r="AI4" s="77" t="s">
        <v>69</v>
      </c>
      <c r="AJ4" s="77"/>
      <c r="AK4" s="77"/>
      <c r="AL4" s="77"/>
      <c r="AM4" s="77"/>
      <c r="AN4" s="77"/>
      <c r="AO4" s="77"/>
      <c r="AP4" s="77"/>
      <c r="AQ4" s="77"/>
      <c r="AR4" s="77"/>
      <c r="AS4" s="77"/>
      <c r="AT4" s="77" t="s">
        <v>70</v>
      </c>
      <c r="AU4" s="77"/>
      <c r="AV4" s="77"/>
      <c r="AW4" s="77"/>
      <c r="AX4" s="77"/>
      <c r="AY4" s="77"/>
      <c r="AZ4" s="77"/>
      <c r="BA4" s="77"/>
      <c r="BB4" s="77"/>
      <c r="BC4" s="77"/>
      <c r="BD4" s="77"/>
      <c r="BE4" s="77" t="s">
        <v>71</v>
      </c>
      <c r="BF4" s="77"/>
      <c r="BG4" s="77"/>
      <c r="BH4" s="77"/>
      <c r="BI4" s="77"/>
      <c r="BJ4" s="77"/>
      <c r="BK4" s="77"/>
      <c r="BL4" s="77"/>
      <c r="BM4" s="77"/>
      <c r="BN4" s="77"/>
      <c r="BO4" s="77"/>
      <c r="BP4" s="77" t="s">
        <v>72</v>
      </c>
      <c r="BQ4" s="77"/>
      <c r="BR4" s="77"/>
      <c r="BS4" s="77"/>
      <c r="BT4" s="77"/>
      <c r="BU4" s="77"/>
      <c r="BV4" s="77"/>
      <c r="BW4" s="77"/>
      <c r="BX4" s="77"/>
      <c r="BY4" s="77"/>
      <c r="BZ4" s="77"/>
      <c r="CA4" s="77" t="s">
        <v>73</v>
      </c>
      <c r="CB4" s="77"/>
      <c r="CC4" s="77"/>
      <c r="CD4" s="77"/>
      <c r="CE4" s="77"/>
      <c r="CF4" s="77"/>
      <c r="CG4" s="77"/>
      <c r="CH4" s="77"/>
      <c r="CI4" s="77"/>
      <c r="CJ4" s="77"/>
      <c r="CK4" s="77"/>
      <c r="CL4" s="77" t="s">
        <v>74</v>
      </c>
      <c r="CM4" s="77"/>
      <c r="CN4" s="77"/>
      <c r="CO4" s="77"/>
      <c r="CP4" s="77"/>
      <c r="CQ4" s="77"/>
      <c r="CR4" s="77"/>
      <c r="CS4" s="77"/>
      <c r="CT4" s="77"/>
      <c r="CU4" s="77"/>
      <c r="CV4" s="77"/>
      <c r="CW4" s="77" t="s">
        <v>75</v>
      </c>
      <c r="CX4" s="77"/>
      <c r="CY4" s="77"/>
      <c r="CZ4" s="77"/>
      <c r="DA4" s="77"/>
      <c r="DB4" s="77"/>
      <c r="DC4" s="77"/>
      <c r="DD4" s="77"/>
      <c r="DE4" s="77"/>
      <c r="DF4" s="77"/>
      <c r="DG4" s="77"/>
      <c r="DH4" s="77" t="s">
        <v>76</v>
      </c>
      <c r="DI4" s="77"/>
      <c r="DJ4" s="77"/>
      <c r="DK4" s="77"/>
      <c r="DL4" s="77"/>
      <c r="DM4" s="77"/>
      <c r="DN4" s="77"/>
      <c r="DO4" s="77"/>
      <c r="DP4" s="77"/>
      <c r="DQ4" s="77"/>
      <c r="DR4" s="77"/>
      <c r="DS4" s="77" t="s">
        <v>77</v>
      </c>
      <c r="DT4" s="77"/>
      <c r="DU4" s="77"/>
      <c r="DV4" s="77"/>
      <c r="DW4" s="77"/>
      <c r="DX4" s="77"/>
      <c r="DY4" s="77"/>
      <c r="DZ4" s="77"/>
      <c r="EA4" s="77"/>
      <c r="EB4" s="77"/>
      <c r="EC4" s="77"/>
      <c r="ED4" s="77" t="s">
        <v>78</v>
      </c>
      <c r="EE4" s="77"/>
      <c r="EF4" s="77"/>
      <c r="EG4" s="77"/>
      <c r="EH4" s="77"/>
      <c r="EI4" s="77"/>
      <c r="EJ4" s="77"/>
      <c r="EK4" s="77"/>
      <c r="EL4" s="77"/>
      <c r="EM4" s="77"/>
      <c r="EN4" s="77"/>
    </row>
    <row r="5" spans="1:144">
      <c r="A5" s="29" t="s">
        <v>79</v>
      </c>
      <c r="B5" s="32"/>
      <c r="C5" s="32"/>
      <c r="D5" s="32"/>
      <c r="E5" s="32"/>
      <c r="F5" s="32"/>
      <c r="G5" s="32"/>
      <c r="H5" s="33" t="s">
        <v>80</v>
      </c>
      <c r="I5" s="33" t="s">
        <v>81</v>
      </c>
      <c r="J5" s="33" t="s">
        <v>82</v>
      </c>
      <c r="K5" s="33" t="s">
        <v>83</v>
      </c>
      <c r="L5" s="33" t="s">
        <v>84</v>
      </c>
      <c r="M5" s="33" t="s">
        <v>85</v>
      </c>
      <c r="N5" s="33" t="s">
        <v>86</v>
      </c>
      <c r="O5" s="33" t="s">
        <v>87</v>
      </c>
      <c r="P5" s="33" t="s">
        <v>88</v>
      </c>
      <c r="Q5" s="33" t="s">
        <v>89</v>
      </c>
      <c r="R5" s="33" t="s">
        <v>90</v>
      </c>
      <c r="S5" s="33" t="s">
        <v>91</v>
      </c>
      <c r="T5" s="33" t="s">
        <v>92</v>
      </c>
      <c r="U5" s="33" t="s">
        <v>93</v>
      </c>
      <c r="V5" s="33" t="s">
        <v>94</v>
      </c>
      <c r="W5" s="33" t="s">
        <v>95</v>
      </c>
      <c r="X5" s="33" t="s">
        <v>96</v>
      </c>
      <c r="Y5" s="33" t="s">
        <v>97</v>
      </c>
      <c r="Z5" s="33" t="s">
        <v>98</v>
      </c>
      <c r="AA5" s="33" t="s">
        <v>99</v>
      </c>
      <c r="AB5" s="33" t="s">
        <v>100</v>
      </c>
      <c r="AC5" s="33" t="s">
        <v>101</v>
      </c>
      <c r="AD5" s="33" t="s">
        <v>102</v>
      </c>
      <c r="AE5" s="33" t="s">
        <v>103</v>
      </c>
      <c r="AF5" s="33" t="s">
        <v>104</v>
      </c>
      <c r="AG5" s="33" t="s">
        <v>105</v>
      </c>
      <c r="AH5" s="33" t="s">
        <v>41</v>
      </c>
      <c r="AI5" s="33" t="s">
        <v>96</v>
      </c>
      <c r="AJ5" s="33" t="s">
        <v>97</v>
      </c>
      <c r="AK5" s="33" t="s">
        <v>98</v>
      </c>
      <c r="AL5" s="33" t="s">
        <v>99</v>
      </c>
      <c r="AM5" s="33" t="s">
        <v>100</v>
      </c>
      <c r="AN5" s="33" t="s">
        <v>101</v>
      </c>
      <c r="AO5" s="33" t="s">
        <v>102</v>
      </c>
      <c r="AP5" s="33" t="s">
        <v>103</v>
      </c>
      <c r="AQ5" s="33" t="s">
        <v>104</v>
      </c>
      <c r="AR5" s="33" t="s">
        <v>105</v>
      </c>
      <c r="AS5" s="33" t="s">
        <v>106</v>
      </c>
      <c r="AT5" s="33" t="s">
        <v>96</v>
      </c>
      <c r="AU5" s="33" t="s">
        <v>97</v>
      </c>
      <c r="AV5" s="33" t="s">
        <v>98</v>
      </c>
      <c r="AW5" s="33" t="s">
        <v>99</v>
      </c>
      <c r="AX5" s="33" t="s">
        <v>100</v>
      </c>
      <c r="AY5" s="33" t="s">
        <v>101</v>
      </c>
      <c r="AZ5" s="33" t="s">
        <v>102</v>
      </c>
      <c r="BA5" s="33" t="s">
        <v>103</v>
      </c>
      <c r="BB5" s="33" t="s">
        <v>104</v>
      </c>
      <c r="BC5" s="33" t="s">
        <v>105</v>
      </c>
      <c r="BD5" s="33" t="s">
        <v>106</v>
      </c>
      <c r="BE5" s="33" t="s">
        <v>96</v>
      </c>
      <c r="BF5" s="33" t="s">
        <v>97</v>
      </c>
      <c r="BG5" s="33" t="s">
        <v>98</v>
      </c>
      <c r="BH5" s="33" t="s">
        <v>99</v>
      </c>
      <c r="BI5" s="33" t="s">
        <v>100</v>
      </c>
      <c r="BJ5" s="33" t="s">
        <v>101</v>
      </c>
      <c r="BK5" s="33" t="s">
        <v>102</v>
      </c>
      <c r="BL5" s="33" t="s">
        <v>103</v>
      </c>
      <c r="BM5" s="33" t="s">
        <v>104</v>
      </c>
      <c r="BN5" s="33" t="s">
        <v>105</v>
      </c>
      <c r="BO5" s="33" t="s">
        <v>106</v>
      </c>
      <c r="BP5" s="33" t="s">
        <v>96</v>
      </c>
      <c r="BQ5" s="33" t="s">
        <v>97</v>
      </c>
      <c r="BR5" s="33" t="s">
        <v>98</v>
      </c>
      <c r="BS5" s="33" t="s">
        <v>99</v>
      </c>
      <c r="BT5" s="33" t="s">
        <v>100</v>
      </c>
      <c r="BU5" s="33" t="s">
        <v>101</v>
      </c>
      <c r="BV5" s="33" t="s">
        <v>102</v>
      </c>
      <c r="BW5" s="33" t="s">
        <v>103</v>
      </c>
      <c r="BX5" s="33" t="s">
        <v>104</v>
      </c>
      <c r="BY5" s="33" t="s">
        <v>105</v>
      </c>
      <c r="BZ5" s="33" t="s">
        <v>106</v>
      </c>
      <c r="CA5" s="33" t="s">
        <v>96</v>
      </c>
      <c r="CB5" s="33" t="s">
        <v>97</v>
      </c>
      <c r="CC5" s="33" t="s">
        <v>98</v>
      </c>
      <c r="CD5" s="33" t="s">
        <v>99</v>
      </c>
      <c r="CE5" s="33" t="s">
        <v>100</v>
      </c>
      <c r="CF5" s="33" t="s">
        <v>101</v>
      </c>
      <c r="CG5" s="33" t="s">
        <v>102</v>
      </c>
      <c r="CH5" s="33" t="s">
        <v>103</v>
      </c>
      <c r="CI5" s="33" t="s">
        <v>104</v>
      </c>
      <c r="CJ5" s="33" t="s">
        <v>105</v>
      </c>
      <c r="CK5" s="33" t="s">
        <v>106</v>
      </c>
      <c r="CL5" s="33" t="s">
        <v>96</v>
      </c>
      <c r="CM5" s="33" t="s">
        <v>97</v>
      </c>
      <c r="CN5" s="33" t="s">
        <v>98</v>
      </c>
      <c r="CO5" s="33" t="s">
        <v>99</v>
      </c>
      <c r="CP5" s="33" t="s">
        <v>100</v>
      </c>
      <c r="CQ5" s="33" t="s">
        <v>101</v>
      </c>
      <c r="CR5" s="33" t="s">
        <v>102</v>
      </c>
      <c r="CS5" s="33" t="s">
        <v>103</v>
      </c>
      <c r="CT5" s="33" t="s">
        <v>104</v>
      </c>
      <c r="CU5" s="33" t="s">
        <v>105</v>
      </c>
      <c r="CV5" s="33" t="s">
        <v>106</v>
      </c>
      <c r="CW5" s="33" t="s">
        <v>96</v>
      </c>
      <c r="CX5" s="33" t="s">
        <v>97</v>
      </c>
      <c r="CY5" s="33" t="s">
        <v>98</v>
      </c>
      <c r="CZ5" s="33" t="s">
        <v>99</v>
      </c>
      <c r="DA5" s="33" t="s">
        <v>100</v>
      </c>
      <c r="DB5" s="33" t="s">
        <v>101</v>
      </c>
      <c r="DC5" s="33" t="s">
        <v>102</v>
      </c>
      <c r="DD5" s="33" t="s">
        <v>103</v>
      </c>
      <c r="DE5" s="33" t="s">
        <v>104</v>
      </c>
      <c r="DF5" s="33" t="s">
        <v>105</v>
      </c>
      <c r="DG5" s="33" t="s">
        <v>106</v>
      </c>
      <c r="DH5" s="33" t="s">
        <v>96</v>
      </c>
      <c r="DI5" s="33" t="s">
        <v>97</v>
      </c>
      <c r="DJ5" s="33" t="s">
        <v>98</v>
      </c>
      <c r="DK5" s="33" t="s">
        <v>99</v>
      </c>
      <c r="DL5" s="33" t="s">
        <v>100</v>
      </c>
      <c r="DM5" s="33" t="s">
        <v>101</v>
      </c>
      <c r="DN5" s="33" t="s">
        <v>102</v>
      </c>
      <c r="DO5" s="33" t="s">
        <v>103</v>
      </c>
      <c r="DP5" s="33" t="s">
        <v>104</v>
      </c>
      <c r="DQ5" s="33" t="s">
        <v>105</v>
      </c>
      <c r="DR5" s="33" t="s">
        <v>106</v>
      </c>
      <c r="DS5" s="33" t="s">
        <v>96</v>
      </c>
      <c r="DT5" s="33" t="s">
        <v>97</v>
      </c>
      <c r="DU5" s="33" t="s">
        <v>98</v>
      </c>
      <c r="DV5" s="33" t="s">
        <v>99</v>
      </c>
      <c r="DW5" s="33" t="s">
        <v>100</v>
      </c>
      <c r="DX5" s="33" t="s">
        <v>101</v>
      </c>
      <c r="DY5" s="33" t="s">
        <v>102</v>
      </c>
      <c r="DZ5" s="33" t="s">
        <v>103</v>
      </c>
      <c r="EA5" s="33" t="s">
        <v>104</v>
      </c>
      <c r="EB5" s="33" t="s">
        <v>105</v>
      </c>
      <c r="EC5" s="33" t="s">
        <v>106</v>
      </c>
      <c r="ED5" s="33" t="s">
        <v>96</v>
      </c>
      <c r="EE5" s="33" t="s">
        <v>97</v>
      </c>
      <c r="EF5" s="33" t="s">
        <v>98</v>
      </c>
      <c r="EG5" s="33" t="s">
        <v>99</v>
      </c>
      <c r="EH5" s="33" t="s">
        <v>100</v>
      </c>
      <c r="EI5" s="33" t="s">
        <v>101</v>
      </c>
      <c r="EJ5" s="33" t="s">
        <v>102</v>
      </c>
      <c r="EK5" s="33" t="s">
        <v>103</v>
      </c>
      <c r="EL5" s="33" t="s">
        <v>104</v>
      </c>
      <c r="EM5" s="33" t="s">
        <v>105</v>
      </c>
      <c r="EN5" s="33" t="s">
        <v>106</v>
      </c>
    </row>
    <row r="6" spans="1:144" s="37" customFormat="1">
      <c r="A6" s="29" t="s">
        <v>107</v>
      </c>
      <c r="B6" s="34">
        <f>B7</f>
        <v>2016</v>
      </c>
      <c r="C6" s="34">
        <f t="shared" ref="C6:W6" si="3">C7</f>
        <v>342149</v>
      </c>
      <c r="D6" s="34">
        <f t="shared" si="3"/>
        <v>47</v>
      </c>
      <c r="E6" s="34">
        <f t="shared" si="3"/>
        <v>1</v>
      </c>
      <c r="F6" s="34">
        <f t="shared" si="3"/>
        <v>0</v>
      </c>
      <c r="G6" s="34">
        <f t="shared" si="3"/>
        <v>0</v>
      </c>
      <c r="H6" s="34" t="str">
        <f t="shared" si="3"/>
        <v>広島県　安芸高田市</v>
      </c>
      <c r="I6" s="34" t="str">
        <f t="shared" si="3"/>
        <v>法非適用</v>
      </c>
      <c r="J6" s="34" t="str">
        <f t="shared" si="3"/>
        <v>水道事業</v>
      </c>
      <c r="K6" s="34" t="str">
        <f t="shared" si="3"/>
        <v>簡易水道事業</v>
      </c>
      <c r="L6" s="34" t="str">
        <f t="shared" si="3"/>
        <v>D2</v>
      </c>
      <c r="M6" s="34">
        <f t="shared" si="3"/>
        <v>0</v>
      </c>
      <c r="N6" s="35" t="str">
        <f t="shared" si="3"/>
        <v>-</v>
      </c>
      <c r="O6" s="35" t="str">
        <f t="shared" si="3"/>
        <v>該当数値なし</v>
      </c>
      <c r="P6" s="35">
        <f t="shared" si="3"/>
        <v>31.11</v>
      </c>
      <c r="Q6" s="35">
        <f t="shared" si="3"/>
        <v>3207</v>
      </c>
      <c r="R6" s="35">
        <f t="shared" si="3"/>
        <v>29773</v>
      </c>
      <c r="S6" s="35">
        <f t="shared" si="3"/>
        <v>537.75</v>
      </c>
      <c r="T6" s="35">
        <f t="shared" si="3"/>
        <v>55.37</v>
      </c>
      <c r="U6" s="35">
        <f t="shared" si="3"/>
        <v>9178</v>
      </c>
      <c r="V6" s="35">
        <f t="shared" si="3"/>
        <v>56.46</v>
      </c>
      <c r="W6" s="35">
        <f t="shared" si="3"/>
        <v>162.56</v>
      </c>
      <c r="X6" s="36">
        <f>IF(X7="",NA(),X7)</f>
        <v>61.07</v>
      </c>
      <c r="Y6" s="36">
        <f t="shared" ref="Y6:AG6" si="4">IF(Y7="",NA(),Y7)</f>
        <v>61.5</v>
      </c>
      <c r="Z6" s="36">
        <f t="shared" si="4"/>
        <v>60.89</v>
      </c>
      <c r="AA6" s="36">
        <f t="shared" si="4"/>
        <v>65.87</v>
      </c>
      <c r="AB6" s="36">
        <f t="shared" si="4"/>
        <v>68.150000000000006</v>
      </c>
      <c r="AC6" s="36">
        <f t="shared" si="4"/>
        <v>73.63</v>
      </c>
      <c r="AD6" s="36">
        <f t="shared" si="4"/>
        <v>75.709999999999994</v>
      </c>
      <c r="AE6" s="36">
        <f t="shared" si="4"/>
        <v>75.09</v>
      </c>
      <c r="AF6" s="36">
        <f t="shared" si="4"/>
        <v>75.34</v>
      </c>
      <c r="AG6" s="36">
        <f t="shared" si="4"/>
        <v>76.650000000000006</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1938.92</v>
      </c>
      <c r="BF6" s="36">
        <f t="shared" ref="BF6:BN6" si="7">IF(BF7="",NA(),BF7)</f>
        <v>1925.27</v>
      </c>
      <c r="BG6" s="36">
        <f t="shared" si="7"/>
        <v>1869.2</v>
      </c>
      <c r="BH6" s="36">
        <f t="shared" si="7"/>
        <v>1827.95</v>
      </c>
      <c r="BI6" s="36">
        <f t="shared" si="7"/>
        <v>1762.95</v>
      </c>
      <c r="BJ6" s="36">
        <f t="shared" si="7"/>
        <v>1158.82</v>
      </c>
      <c r="BK6" s="36">
        <f t="shared" si="7"/>
        <v>1167.7</v>
      </c>
      <c r="BL6" s="36">
        <f t="shared" si="7"/>
        <v>1228.58</v>
      </c>
      <c r="BM6" s="36">
        <f t="shared" si="7"/>
        <v>1280.18</v>
      </c>
      <c r="BN6" s="36">
        <f t="shared" si="7"/>
        <v>1346.23</v>
      </c>
      <c r="BO6" s="35" t="str">
        <f>IF(BO7="","",IF(BO7="-","【-】","【"&amp;SUBSTITUTE(TEXT(BO7,"#,##0.00"),"-","△")&amp;"】"))</f>
        <v>【1,280.76】</v>
      </c>
      <c r="BP6" s="36">
        <f>IF(BP7="",NA(),BP7)</f>
        <v>42.21</v>
      </c>
      <c r="BQ6" s="36">
        <f t="shared" ref="BQ6:BY6" si="8">IF(BQ7="",NA(),BQ7)</f>
        <v>40.82</v>
      </c>
      <c r="BR6" s="36">
        <f t="shared" si="8"/>
        <v>41.91</v>
      </c>
      <c r="BS6" s="36">
        <f t="shared" si="8"/>
        <v>43.42</v>
      </c>
      <c r="BT6" s="36">
        <f t="shared" si="8"/>
        <v>45.17</v>
      </c>
      <c r="BU6" s="36">
        <f t="shared" si="8"/>
        <v>55.6</v>
      </c>
      <c r="BV6" s="36">
        <f t="shared" si="8"/>
        <v>54.43</v>
      </c>
      <c r="BW6" s="36">
        <f t="shared" si="8"/>
        <v>53.81</v>
      </c>
      <c r="BX6" s="36">
        <f t="shared" si="8"/>
        <v>53.62</v>
      </c>
      <c r="BY6" s="36">
        <f t="shared" si="8"/>
        <v>53.41</v>
      </c>
      <c r="BZ6" s="35" t="str">
        <f>IF(BZ7="","",IF(BZ7="-","【-】","【"&amp;SUBSTITUTE(TEXT(BZ7,"#,##0.00"),"-","△")&amp;"】"))</f>
        <v>【53.06】</v>
      </c>
      <c r="CA6" s="36">
        <f>IF(CA7="",NA(),CA7)</f>
        <v>485.27</v>
      </c>
      <c r="CB6" s="36">
        <f t="shared" ref="CB6:CJ6" si="9">IF(CB7="",NA(),CB7)</f>
        <v>498.62</v>
      </c>
      <c r="CC6" s="36">
        <f t="shared" si="9"/>
        <v>497.01</v>
      </c>
      <c r="CD6" s="36">
        <f t="shared" si="9"/>
        <v>481.92</v>
      </c>
      <c r="CE6" s="36">
        <f t="shared" si="9"/>
        <v>460.97</v>
      </c>
      <c r="CF6" s="36">
        <f t="shared" si="9"/>
        <v>275.86</v>
      </c>
      <c r="CG6" s="36">
        <f t="shared" si="9"/>
        <v>279.8</v>
      </c>
      <c r="CH6" s="36">
        <f t="shared" si="9"/>
        <v>284.64999999999998</v>
      </c>
      <c r="CI6" s="36">
        <f t="shared" si="9"/>
        <v>287.7</v>
      </c>
      <c r="CJ6" s="36">
        <f t="shared" si="9"/>
        <v>277.39999999999998</v>
      </c>
      <c r="CK6" s="35" t="str">
        <f>IF(CK7="","",IF(CK7="-","【-】","【"&amp;SUBSTITUTE(TEXT(CK7,"#,##0.00"),"-","△")&amp;"】"))</f>
        <v>【314.83】</v>
      </c>
      <c r="CL6" s="36">
        <f>IF(CL7="",NA(),CL7)</f>
        <v>48.92</v>
      </c>
      <c r="CM6" s="36">
        <f t="shared" ref="CM6:CU6" si="10">IF(CM7="",NA(),CM7)</f>
        <v>52.63</v>
      </c>
      <c r="CN6" s="36">
        <f t="shared" si="10"/>
        <v>55.15</v>
      </c>
      <c r="CO6" s="36">
        <f t="shared" si="10"/>
        <v>49.35</v>
      </c>
      <c r="CP6" s="36">
        <f t="shared" si="10"/>
        <v>48.15</v>
      </c>
      <c r="CQ6" s="36">
        <f t="shared" si="10"/>
        <v>60.66</v>
      </c>
      <c r="CR6" s="36">
        <f t="shared" si="10"/>
        <v>60.17</v>
      </c>
      <c r="CS6" s="36">
        <f t="shared" si="10"/>
        <v>58.96</v>
      </c>
      <c r="CT6" s="36">
        <f t="shared" si="10"/>
        <v>58.1</v>
      </c>
      <c r="CU6" s="36">
        <f t="shared" si="10"/>
        <v>56.19</v>
      </c>
      <c r="CV6" s="35" t="str">
        <f>IF(CV7="","",IF(CV7="-","【-】","【"&amp;SUBSTITUTE(TEXT(CV7,"#,##0.00"),"-","△")&amp;"】"))</f>
        <v>【56.28】</v>
      </c>
      <c r="CW6" s="36">
        <f>IF(CW7="",NA(),CW7)</f>
        <v>81.239999999999995</v>
      </c>
      <c r="CX6" s="36">
        <f t="shared" ref="CX6:DF6" si="11">IF(CX7="",NA(),CX7)</f>
        <v>74.91</v>
      </c>
      <c r="CY6" s="36">
        <f t="shared" si="11"/>
        <v>71.3</v>
      </c>
      <c r="CZ6" s="36">
        <f t="shared" si="11"/>
        <v>79.709999999999994</v>
      </c>
      <c r="DA6" s="36">
        <f t="shared" si="11"/>
        <v>82.46</v>
      </c>
      <c r="DB6" s="36">
        <f t="shared" si="11"/>
        <v>77.319999999999993</v>
      </c>
      <c r="DC6" s="36">
        <f t="shared" si="11"/>
        <v>76.680000000000007</v>
      </c>
      <c r="DD6" s="36">
        <f t="shared" si="11"/>
        <v>76.58</v>
      </c>
      <c r="DE6" s="36">
        <f t="shared" si="11"/>
        <v>76.69</v>
      </c>
      <c r="DF6" s="36">
        <f t="shared" si="11"/>
        <v>77.180000000000007</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6">
        <f t="shared" si="14"/>
        <v>0.43</v>
      </c>
      <c r="EH6" s="36">
        <f t="shared" si="14"/>
        <v>0.15</v>
      </c>
      <c r="EI6" s="36">
        <f t="shared" si="14"/>
        <v>0.69</v>
      </c>
      <c r="EJ6" s="36">
        <f t="shared" si="14"/>
        <v>0.89</v>
      </c>
      <c r="EK6" s="36">
        <f t="shared" si="14"/>
        <v>0.98</v>
      </c>
      <c r="EL6" s="36">
        <f t="shared" si="14"/>
        <v>0.76</v>
      </c>
      <c r="EM6" s="36">
        <f t="shared" si="14"/>
        <v>0.8</v>
      </c>
      <c r="EN6" s="35" t="str">
        <f>IF(EN7="","",IF(EN7="-","【-】","【"&amp;SUBSTITUTE(TEXT(EN7,"#,##0.00"),"-","△")&amp;"】"))</f>
        <v>【0.59】</v>
      </c>
    </row>
    <row r="7" spans="1:144" s="37" customFormat="1">
      <c r="A7" s="29"/>
      <c r="B7" s="38">
        <v>2016</v>
      </c>
      <c r="C7" s="38">
        <v>342149</v>
      </c>
      <c r="D7" s="38">
        <v>47</v>
      </c>
      <c r="E7" s="38">
        <v>1</v>
      </c>
      <c r="F7" s="38">
        <v>0</v>
      </c>
      <c r="G7" s="38">
        <v>0</v>
      </c>
      <c r="H7" s="38" t="s">
        <v>108</v>
      </c>
      <c r="I7" s="38" t="s">
        <v>109</v>
      </c>
      <c r="J7" s="38" t="s">
        <v>110</v>
      </c>
      <c r="K7" s="38" t="s">
        <v>111</v>
      </c>
      <c r="L7" s="38" t="s">
        <v>112</v>
      </c>
      <c r="M7" s="38"/>
      <c r="N7" s="39" t="s">
        <v>113</v>
      </c>
      <c r="O7" s="39" t="s">
        <v>114</v>
      </c>
      <c r="P7" s="39">
        <v>31.11</v>
      </c>
      <c r="Q7" s="39">
        <v>3207</v>
      </c>
      <c r="R7" s="39">
        <v>29773</v>
      </c>
      <c r="S7" s="39">
        <v>537.75</v>
      </c>
      <c r="T7" s="39">
        <v>55.37</v>
      </c>
      <c r="U7" s="39">
        <v>9178</v>
      </c>
      <c r="V7" s="39">
        <v>56.46</v>
      </c>
      <c r="W7" s="39">
        <v>162.56</v>
      </c>
      <c r="X7" s="39">
        <v>61.07</v>
      </c>
      <c r="Y7" s="39">
        <v>61.5</v>
      </c>
      <c r="Z7" s="39">
        <v>60.89</v>
      </c>
      <c r="AA7" s="39">
        <v>65.87</v>
      </c>
      <c r="AB7" s="39">
        <v>68.150000000000006</v>
      </c>
      <c r="AC7" s="39">
        <v>73.63</v>
      </c>
      <c r="AD7" s="39">
        <v>75.709999999999994</v>
      </c>
      <c r="AE7" s="39">
        <v>75.09</v>
      </c>
      <c r="AF7" s="39">
        <v>75.34</v>
      </c>
      <c r="AG7" s="39">
        <v>76.650000000000006</v>
      </c>
      <c r="AH7" s="39">
        <v>76.78</v>
      </c>
      <c r="AI7" s="39"/>
      <c r="AJ7" s="39"/>
      <c r="AK7" s="39"/>
      <c r="AL7" s="39"/>
      <c r="AM7" s="39"/>
      <c r="AN7" s="39"/>
      <c r="AO7" s="39"/>
      <c r="AP7" s="39"/>
      <c r="AQ7" s="39"/>
      <c r="AR7" s="39"/>
      <c r="AS7" s="39"/>
      <c r="AT7" s="39"/>
      <c r="AU7" s="39"/>
      <c r="AV7" s="39"/>
      <c r="AW7" s="39"/>
      <c r="AX7" s="39"/>
      <c r="AY7" s="39"/>
      <c r="AZ7" s="39"/>
      <c r="BA7" s="39"/>
      <c r="BB7" s="39"/>
      <c r="BC7" s="39"/>
      <c r="BD7" s="39"/>
      <c r="BE7" s="39">
        <v>1938.92</v>
      </c>
      <c r="BF7" s="39">
        <v>1925.27</v>
      </c>
      <c r="BG7" s="39">
        <v>1869.2</v>
      </c>
      <c r="BH7" s="39">
        <v>1827.95</v>
      </c>
      <c r="BI7" s="39">
        <v>1762.95</v>
      </c>
      <c r="BJ7" s="39">
        <v>1158.82</v>
      </c>
      <c r="BK7" s="39">
        <v>1167.7</v>
      </c>
      <c r="BL7" s="39">
        <v>1228.58</v>
      </c>
      <c r="BM7" s="39">
        <v>1280.18</v>
      </c>
      <c r="BN7" s="39">
        <v>1346.23</v>
      </c>
      <c r="BO7" s="39">
        <v>1280.76</v>
      </c>
      <c r="BP7" s="39">
        <v>42.21</v>
      </c>
      <c r="BQ7" s="39">
        <v>40.82</v>
      </c>
      <c r="BR7" s="39">
        <v>41.91</v>
      </c>
      <c r="BS7" s="39">
        <v>43.42</v>
      </c>
      <c r="BT7" s="39">
        <v>45.17</v>
      </c>
      <c r="BU7" s="39">
        <v>55.6</v>
      </c>
      <c r="BV7" s="39">
        <v>54.43</v>
      </c>
      <c r="BW7" s="39">
        <v>53.81</v>
      </c>
      <c r="BX7" s="39">
        <v>53.62</v>
      </c>
      <c r="BY7" s="39">
        <v>53.41</v>
      </c>
      <c r="BZ7" s="39">
        <v>53.06</v>
      </c>
      <c r="CA7" s="39">
        <v>485.27</v>
      </c>
      <c r="CB7" s="39">
        <v>498.62</v>
      </c>
      <c r="CC7" s="39">
        <v>497.01</v>
      </c>
      <c r="CD7" s="39">
        <v>481.92</v>
      </c>
      <c r="CE7" s="39">
        <v>460.97</v>
      </c>
      <c r="CF7" s="39">
        <v>275.86</v>
      </c>
      <c r="CG7" s="39">
        <v>279.8</v>
      </c>
      <c r="CH7" s="39">
        <v>284.64999999999998</v>
      </c>
      <c r="CI7" s="39">
        <v>287.7</v>
      </c>
      <c r="CJ7" s="39">
        <v>277.39999999999998</v>
      </c>
      <c r="CK7" s="39">
        <v>314.83</v>
      </c>
      <c r="CL7" s="39">
        <v>48.92</v>
      </c>
      <c r="CM7" s="39">
        <v>52.63</v>
      </c>
      <c r="CN7" s="39">
        <v>55.15</v>
      </c>
      <c r="CO7" s="39">
        <v>49.35</v>
      </c>
      <c r="CP7" s="39">
        <v>48.15</v>
      </c>
      <c r="CQ7" s="39">
        <v>60.66</v>
      </c>
      <c r="CR7" s="39">
        <v>60.17</v>
      </c>
      <c r="CS7" s="39">
        <v>58.96</v>
      </c>
      <c r="CT7" s="39">
        <v>58.1</v>
      </c>
      <c r="CU7" s="39">
        <v>56.19</v>
      </c>
      <c r="CV7" s="39">
        <v>56.28</v>
      </c>
      <c r="CW7" s="39">
        <v>81.239999999999995</v>
      </c>
      <c r="CX7" s="39">
        <v>74.91</v>
      </c>
      <c r="CY7" s="39">
        <v>71.3</v>
      </c>
      <c r="CZ7" s="39">
        <v>79.709999999999994</v>
      </c>
      <c r="DA7" s="39">
        <v>82.46</v>
      </c>
      <c r="DB7" s="39">
        <v>77.319999999999993</v>
      </c>
      <c r="DC7" s="39">
        <v>76.680000000000007</v>
      </c>
      <c r="DD7" s="39">
        <v>76.58</v>
      </c>
      <c r="DE7" s="39">
        <v>76.69</v>
      </c>
      <c r="DF7" s="39">
        <v>77.180000000000007</v>
      </c>
      <c r="DG7" s="39">
        <v>74.94</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0.43</v>
      </c>
      <c r="EH7" s="39">
        <v>0.15</v>
      </c>
      <c r="EI7" s="39">
        <v>0.69</v>
      </c>
      <c r="EJ7" s="39">
        <v>0.89</v>
      </c>
      <c r="EK7" s="39">
        <v>0.98</v>
      </c>
      <c r="EL7" s="39">
        <v>0.76</v>
      </c>
      <c r="EM7" s="39">
        <v>0.8</v>
      </c>
      <c r="EN7" s="39">
        <v>0.59</v>
      </c>
    </row>
    <row r="8" spans="1:144">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c r="A9" s="41"/>
      <c r="B9" s="41" t="s">
        <v>115</v>
      </c>
      <c r="C9" s="41" t="s">
        <v>116</v>
      </c>
      <c r="D9" s="41" t="s">
        <v>117</v>
      </c>
      <c r="E9" s="41" t="s">
        <v>118</v>
      </c>
      <c r="F9" s="41" t="s">
        <v>119</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81</cp:lastModifiedBy>
  <cp:lastPrinted>2018-02-07T01:46:41Z</cp:lastPrinted>
  <dcterms:created xsi:type="dcterms:W3CDTF">2017-12-25T01:46:20Z</dcterms:created>
  <dcterms:modified xsi:type="dcterms:W3CDTF">2018-02-07T01:48:25Z</dcterms:modified>
  <cp:category/>
</cp:coreProperties>
</file>