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09\etajimacity\54下水課業務\●庶務・通知・照会関係\H29年度\財政課提出\14_江田島市\"/>
    </mc:Choice>
  </mc:AlternateContent>
  <workbookProtection workbookPassword="B319" lockStructure="1"/>
  <bookViews>
    <workbookView xWindow="0" yWindow="0" windowWidth="28800" windowHeight="1221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<sst xmlns="http://schemas.openxmlformats.org/spreadsheetml/2006/main" count="235" uniqueCount="123">
  <si>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</si>
  <si>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</si>
  <si>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</si>
  <si>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</si>
  <si>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</si>
  <si>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</si>
  <si>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</si>
  <si>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</si>
  <si>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</si>
  <si>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</si>
  <si>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</si>
  <si>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</si>
  <si>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</si>
  <si>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</si>
  <si>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</si>
  <si>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</si>
  <si>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</si>
  <si>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</si>
  <si>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</si>
  <si>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</si>
  <si>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</si>
  <si>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</si>
  <si>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</si>
  <si>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</si>
  <si>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</si>
  <si>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</si>
  <si>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</si>
  <si>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</si>
  <si>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</si>
  <si>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</si>
  <si>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</si>
  <si>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</si>
  <si>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</si>
  <si>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</si>
  <si>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</si>
  <si>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</si>
  <si>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</si>
  <si>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</si>
  <si>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</si>
  <si>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</si>
  <si>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</si>
  <si>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</si>
  <si>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</si>
  <si>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</si>
  <si>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</si>
  <si>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</si>
  <si>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</si>
  <si>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</si>
  <si>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</si>
  <si>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</si>
  <si>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</si>
  <si>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</si>
  <si>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</si>
  <si>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</si>
  <si>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</si>
  <si>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</si>
  <si>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</si>
  <si>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</si>
  <si>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</si>
  <si>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</si>
  <si>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</si>
  <si>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</si>
  <si>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</si>
  <si>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</si>
  <si>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</si>
  <si>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</si>
  <si>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</si>
  <si>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</si>
  <si>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</si>
  <si>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</si>
  <si>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</si>
  <si>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</si>
  <si>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</si>
  <si>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</si>
  <si>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</si>
  <si>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</si>
  <si>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</si>
  <si>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</si>
  <si>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</si>
  <si>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</si>
  <si>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</si>
  <si>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</si>
  <si>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</si>
  <si>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</si>
  <si>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</si>
  <si>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</si>
  <si>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</si>
  <si>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</si>
  <si>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</si>
  <si>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</si>
  <si>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</si>
  <si>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</si>
  <si>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</si>
  <si>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</si>
  <si>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</si>
  <si>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</si>
  <si>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</si>
  <si>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</si>
  <si>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</si>
  <si>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</si>
  <si>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</si>
  <si>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</si>
  <si>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</si>
  <si>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</si>
  <si>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</si>
  <si>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</si>
  <si>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</si>
  <si>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</si>
  <si>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江田島市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</si>
  <si>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</si>
  <si>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</si>
  <si>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</si>
  <si>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</si>
  <si>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</si>
  <si>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</si>
  <si>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</si>
  <si>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</si>
  <si>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</si>
  <si>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</si>
  <si>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rFont val="ＭＳ Ｐゴシック"/>
        <family val="3"/>
        <charset val="128"/>
      </rPr>
      <t>【経常収支比率・累積欠損金比率】
　経常収支比率は</t>
    </r>
    <r>
      <rPr>
        <sz val="11"/>
        <rFont val="ＭＳ ゴシック"/>
        <family val="3"/>
      </rPr>
      <t>100</t>
    </r>
    <r>
      <rPr>
        <sz val="11"/>
        <rFont val="ＭＳ Ｐゴシック"/>
        <family val="3"/>
        <charset val="128"/>
      </rPr>
      <t>％で推移しており，累積欠損も発生していないが，一般会計繰入金によるもので，基準外繰入の縮小・解消に向け，経営改善に取り組む必要がある。
【流動比率】
　平成</t>
    </r>
    <r>
      <rPr>
        <sz val="11"/>
        <rFont val="ＭＳ ゴシック"/>
        <family val="3"/>
      </rPr>
      <t>26</t>
    </r>
    <r>
      <rPr>
        <sz val="11"/>
        <rFont val="ＭＳ Ｐゴシック"/>
        <family val="3"/>
        <charset val="128"/>
      </rPr>
      <t>年度の制度改正により大きく減少したが，流動負債の建設改良費に充てられた企業債の比率が高いことによる。
【企業債対事業規模比率】
　類似団体平均を大きく上回っており，整備に伴う企業債の借入による企業債残高が多額である。今後も整備に伴う借入により，将来的な負担が大きい。
【経費回収率・汚水処理原価・施設利用率・水洗化率】
　水洗化率は徐々に増加しているが，約</t>
    </r>
    <r>
      <rPr>
        <sz val="11"/>
        <rFont val="ＭＳ ゴシック"/>
        <family val="3"/>
      </rPr>
      <t>60</t>
    </r>
    <r>
      <rPr>
        <sz val="11"/>
        <rFont val="ＭＳ Ｐゴシック"/>
        <family val="3"/>
        <charset val="128"/>
      </rPr>
      <t>％前後と低く，類似団体平均を大きく下回っている。経費回収率，施設利用率も類似団体平均を上回るものの，高齢化や家屋の老朽化，経済的理由などによる未接続世帯が多い。接続推進に向けた施策の検討が必要である。
　汚水処理原価は約</t>
    </r>
    <r>
      <rPr>
        <sz val="11"/>
        <rFont val="ＭＳ ゴシック"/>
        <family val="3"/>
      </rPr>
      <t>200</t>
    </r>
    <r>
      <rPr>
        <sz val="11"/>
        <rFont val="ＭＳ Ｐゴシック"/>
        <family val="3"/>
        <charset val="128"/>
      </rPr>
      <t>円で類似団体よりも低い状態で推移しているが，経費回収率は類似団体平均を上回っている。引き続き接続の推進による収入の増加を図るとともに，維持管理経費の節減に努める必要がある。</t>
    </r>
    <rPh sb="324" eb="326">
      <t>ルイジ</t>
    </rPh>
    <rPh sb="326" eb="328">
      <t>ダンタイ</t>
    </rPh>
    <rPh sb="328" eb="330">
      <t>ヘイキン</t>
    </rPh>
    <rPh sb="331" eb="333">
      <t>ウワマワ</t>
    </rPh>
    <rPh sb="410" eb="411">
      <t>ヒク</t>
    </rPh>
    <phoneticPr fontId="22"/>
  </si>
  <si>
    <t>【有形固定資産減価償却率・管渠老朽化率・管渠改善率】
　平成26年度の減価償却率の増加は，制度改正に伴う減価償却累計額の増加によるものである。
　管渠老化率，管渠改善率はともに0％で推移している。
　平成6年度に供用開始し，22年が経過した。管渠が耐用年数を経過するにはまだ年数があるとはいえ，今後，経年による施設の老朽化，維持修繕，更新費用が増大する見込みであり，長寿命化計画に基づき計画的な更新を図っていく必要がある。</t>
    <rPh sb="183" eb="187">
      <t>チョウジュミョウカ</t>
    </rPh>
    <rPh sb="187" eb="189">
      <t>ケイカク</t>
    </rPh>
    <rPh sb="190" eb="191">
      <t>モト</t>
    </rPh>
    <phoneticPr fontId="4"/>
  </si>
  <si>
    <t xml:space="preserve">　水洗化率の向上のため，未接続世帯の実態把握，啓発等により接続推進を継続していく。
　経費回収率の向上，基準外繰入の解消のため，使用料の改定による収入の確保や維持管理経費の節約などに努める。
　企業債残高が多額で，負担が大きい。平成35年度まで整備が休止となり，当面，企業債残高も減少するが，整備再開後は，借入による企業債残高も増加する見込みである。将来的な負担の増大が予想されるため，整備方法などを検討し，経費の節約など，経営健全化に努める。
　管渠の老朽化率等は低いものの，今後，経年による修繕・更新費用の増大も見込まれるため，経営戦略及び長寿命化計画に基づき計画的な修繕・更新に取り組む。
</t>
    <rPh sb="34" eb="36">
      <t>ケイゾク</t>
    </rPh>
    <rPh sb="266" eb="268">
      <t>ケイエイ</t>
    </rPh>
    <rPh sb="268" eb="270">
      <t>センリャク</t>
    </rPh>
    <rPh sb="270" eb="271">
      <t>オヨ</t>
    </rPh>
    <rPh sb="272" eb="276">
      <t>チョウジュミョウカ</t>
    </rPh>
    <rPh sb="276" eb="278">
      <t>ケイカク</t>
    </rPh>
    <rPh sb="279" eb="280">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</si>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</sst>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color theme="3"/>
      <name val="ＭＳ Ｐゴシック"/>
      <family val="2"/>
      <charset val="128"/>
      <scheme val="minor"/>
    </font>
    <font>
      <sz val="11"/>
      <name val="ＭＳ ゴシック"/>
      <family val="3"/>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EC-4FE1-AA2F-7C6AB7EDCB91}"/>
            </c:ext>
          </c:extLst>
        </c:ser>
        <c:dLbls>
          <c:showLegendKey val="0"/>
          <c:showVal val="0"/>
          <c:showCatName val="0"/>
          <c:showSerName val="0"/>
          <c:showPercent val="0"/>
          <c:showBubbleSize val="0"/>
        </c:dLbls>
        <c:gapWidth val="150"/>
        <c:axId val="100276864"/>
        <c:axId val="1003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7BEC-4FE1-AA2F-7C6AB7EDCB91}"/>
            </c:ext>
          </c:extLst>
        </c:ser>
        <c:dLbls>
          <c:showLegendKey val="0"/>
          <c:showVal val="0"/>
          <c:showCatName val="0"/>
          <c:showSerName val="0"/>
          <c:showPercent val="0"/>
          <c:showBubbleSize val="0"/>
        </c:dLbls>
        <c:marker val="1"/>
        <c:smooth val="0"/>
        <c:axId val="100276864"/>
        <c:axId val="100303616"/>
      </c:lineChart>
      <c:dateAx>
        <c:axId val="100276864"/>
        <c:scaling>
          <c:orientation val="minMax"/>
        </c:scaling>
        <c:delete val="1"/>
        <c:axPos val="b"/>
        <c:numFmt formatCode="ge" sourceLinked="1"/>
        <c:majorTickMark val="none"/>
        <c:minorTickMark val="none"/>
        <c:tickLblPos val="none"/>
        <c:crossAx val="100303616"/>
        <c:crosses val="autoZero"/>
        <c:auto val="1"/>
        <c:lblOffset val="100"/>
        <c:baseTimeUnit val="years"/>
      </c:dateAx>
      <c:valAx>
        <c:axId val="1003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c:v>
                </c:pt>
                <c:pt idx="1">
                  <c:v>43.42</c:v>
                </c:pt>
                <c:pt idx="2">
                  <c:v>41.7</c:v>
                </c:pt>
                <c:pt idx="3">
                  <c:v>42.84</c:v>
                </c:pt>
                <c:pt idx="4">
                  <c:v>43.35</c:v>
                </c:pt>
              </c:numCache>
            </c:numRef>
          </c:val>
          <c:extLst>
            <c:ext xmlns:c16="http://schemas.microsoft.com/office/drawing/2014/chart" uri="{C3380CC4-5D6E-409C-BE32-E72D297353CC}">
              <c16:uniqueId val="{00000000-1B2E-46B8-8359-D624012DFFB9}"/>
            </c:ext>
          </c:extLst>
        </c:ser>
        <c:dLbls>
          <c:showLegendKey val="0"/>
          <c:showVal val="0"/>
          <c:showCatName val="0"/>
          <c:showSerName val="0"/>
          <c:showPercent val="0"/>
          <c:showBubbleSize val="0"/>
        </c:dLbls>
        <c:gapWidth val="150"/>
        <c:axId val="131584000"/>
        <c:axId val="1315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1B2E-46B8-8359-D624012DFFB9}"/>
            </c:ext>
          </c:extLst>
        </c:ser>
        <c:dLbls>
          <c:showLegendKey val="0"/>
          <c:showVal val="0"/>
          <c:showCatName val="0"/>
          <c:showSerName val="0"/>
          <c:showPercent val="0"/>
          <c:showBubbleSize val="0"/>
        </c:dLbls>
        <c:marker val="1"/>
        <c:smooth val="0"/>
        <c:axId val="131584000"/>
        <c:axId val="131585920"/>
      </c:lineChart>
      <c:dateAx>
        <c:axId val="131584000"/>
        <c:scaling>
          <c:orientation val="minMax"/>
        </c:scaling>
        <c:delete val="1"/>
        <c:axPos val="b"/>
        <c:numFmt formatCode="ge" sourceLinked="1"/>
        <c:majorTickMark val="none"/>
        <c:minorTickMark val="none"/>
        <c:tickLblPos val="none"/>
        <c:crossAx val="131585920"/>
        <c:crosses val="autoZero"/>
        <c:auto val="1"/>
        <c:lblOffset val="100"/>
        <c:baseTimeUnit val="years"/>
      </c:dateAx>
      <c:valAx>
        <c:axId val="1315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57.95</c:v>
                </c:pt>
                <c:pt idx="1">
                  <c:v>61.09</c:v>
                </c:pt>
                <c:pt idx="2">
                  <c:v>61.55</c:v>
                </c:pt>
                <c:pt idx="3">
                  <c:v>63.24</c:v>
                </c:pt>
                <c:pt idx="4">
                  <c:v>65.86</c:v>
                </c:pt>
              </c:numCache>
            </c:numRef>
          </c:val>
          <c:extLst>
            <c:ext xmlns:c16="http://schemas.microsoft.com/office/drawing/2014/chart" uri="{C3380CC4-5D6E-409C-BE32-E72D297353CC}">
              <c16:uniqueId val="{00000000-D724-4315-BA9F-D10B1BEFF17F}"/>
            </c:ext>
          </c:extLst>
        </c:ser>
        <c:dLbls>
          <c:showLegendKey val="0"/>
          <c:showVal val="0"/>
          <c:showCatName val="0"/>
          <c:showSerName val="0"/>
          <c:showPercent val="0"/>
          <c:showBubbleSize val="0"/>
        </c:dLbls>
        <c:gapWidth val="150"/>
        <c:axId val="131992960"/>
        <c:axId val="1320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D724-4315-BA9F-D10B1BEFF17F}"/>
            </c:ext>
          </c:extLst>
        </c:ser>
        <c:dLbls>
          <c:showLegendKey val="0"/>
          <c:showVal val="0"/>
          <c:showCatName val="0"/>
          <c:showSerName val="0"/>
          <c:showPercent val="0"/>
          <c:showBubbleSize val="0"/>
        </c:dLbls>
        <c:marker val="1"/>
        <c:smooth val="0"/>
        <c:axId val="131992960"/>
        <c:axId val="132003328"/>
      </c:lineChart>
      <c:dateAx>
        <c:axId val="131992960"/>
        <c:scaling>
          <c:orientation val="minMax"/>
        </c:scaling>
        <c:delete val="1"/>
        <c:axPos val="b"/>
        <c:numFmt formatCode="ge" sourceLinked="1"/>
        <c:majorTickMark val="none"/>
        <c:minorTickMark val="none"/>
        <c:tickLblPos val="none"/>
        <c:crossAx val="132003328"/>
        <c:crosses val="autoZero"/>
        <c:auto val="1"/>
        <c:lblOffset val="100"/>
        <c:baseTimeUnit val="years"/>
      </c:dateAx>
      <c:valAx>
        <c:axId val="1320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100.56</c:v>
                </c:pt>
                <c:pt idx="3">
                  <c:v>100</c:v>
                </c:pt>
                <c:pt idx="4">
                  <c:v>100</c:v>
                </c:pt>
              </c:numCache>
            </c:numRef>
          </c:val>
          <c:extLst>
            <c:ext xmlns:c16="http://schemas.microsoft.com/office/drawing/2014/chart" uri="{C3380CC4-5D6E-409C-BE32-E72D297353CC}">
              <c16:uniqueId val="{00000000-02EA-4F71-9E94-47EDE4A8BD62}"/>
            </c:ext>
          </c:extLst>
        </c:ser>
        <c:dLbls>
          <c:showLegendKey val="0"/>
          <c:showVal val="0"/>
          <c:showCatName val="0"/>
          <c:showSerName val="0"/>
          <c:showPercent val="0"/>
          <c:showBubbleSize val="0"/>
        </c:dLbls>
        <c:gapWidth val="150"/>
        <c:axId val="100325632"/>
        <c:axId val="1100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extLst>
            <c:ext xmlns:c16="http://schemas.microsoft.com/office/drawing/2014/chart" uri="{C3380CC4-5D6E-409C-BE32-E72D297353CC}">
              <c16:uniqueId val="{00000001-02EA-4F71-9E94-47EDE4A8BD62}"/>
            </c:ext>
          </c:extLst>
        </c:ser>
        <c:dLbls>
          <c:showLegendKey val="0"/>
          <c:showVal val="0"/>
          <c:showCatName val="0"/>
          <c:showSerName val="0"/>
          <c:showPercent val="0"/>
          <c:showBubbleSize val="0"/>
        </c:dLbls>
        <c:marker val="1"/>
        <c:smooth val="0"/>
        <c:axId val="100325632"/>
        <c:axId val="110031232"/>
      </c:lineChart>
      <c:dateAx>
        <c:axId val="100325632"/>
        <c:scaling>
          <c:orientation val="minMax"/>
        </c:scaling>
        <c:delete val="1"/>
        <c:axPos val="b"/>
        <c:numFmt formatCode="ge" sourceLinked="1"/>
        <c:majorTickMark val="none"/>
        <c:minorTickMark val="none"/>
        <c:tickLblPos val="none"/>
        <c:crossAx val="110031232"/>
        <c:crosses val="autoZero"/>
        <c:auto val="1"/>
        <c:lblOffset val="100"/>
        <c:baseTimeUnit val="years"/>
      </c:dateAx>
      <c:valAx>
        <c:axId val="1100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8.66</c:v>
                </c:pt>
                <c:pt idx="1">
                  <c:v>9.68</c:v>
                </c:pt>
                <c:pt idx="2">
                  <c:v>28.31</c:v>
                </c:pt>
                <c:pt idx="3">
                  <c:v>30.49</c:v>
                </c:pt>
                <c:pt idx="4">
                  <c:v>32.590000000000003</c:v>
                </c:pt>
              </c:numCache>
            </c:numRef>
          </c:val>
          <c:extLst>
            <c:ext xmlns:c16="http://schemas.microsoft.com/office/drawing/2014/chart" uri="{C3380CC4-5D6E-409C-BE32-E72D297353CC}">
              <c16:uniqueId val="{00000000-B179-4D62-BD7E-1EABA738AC72}"/>
            </c:ext>
          </c:extLst>
        </c:ser>
        <c:dLbls>
          <c:showLegendKey val="0"/>
          <c:showVal val="0"/>
          <c:showCatName val="0"/>
          <c:showSerName val="0"/>
          <c:showPercent val="0"/>
          <c:showBubbleSize val="0"/>
        </c:dLbls>
        <c:gapWidth val="150"/>
        <c:axId val="118908800"/>
        <c:axId val="1189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extLst>
            <c:ext xmlns:c16="http://schemas.microsoft.com/office/drawing/2014/chart" uri="{C3380CC4-5D6E-409C-BE32-E72D297353CC}">
              <c16:uniqueId val="{00000001-B179-4D62-BD7E-1EABA738AC72}"/>
            </c:ext>
          </c:extLst>
        </c:ser>
        <c:dLbls>
          <c:showLegendKey val="0"/>
          <c:showVal val="0"/>
          <c:showCatName val="0"/>
          <c:showSerName val="0"/>
          <c:showPercent val="0"/>
          <c:showBubbleSize val="0"/>
        </c:dLbls>
        <c:marker val="1"/>
        <c:smooth val="0"/>
        <c:axId val="118908800"/>
        <c:axId val="118915072"/>
      </c:lineChart>
      <c:dateAx>
        <c:axId val="118908800"/>
        <c:scaling>
          <c:orientation val="minMax"/>
        </c:scaling>
        <c:delete val="1"/>
        <c:axPos val="b"/>
        <c:numFmt formatCode="ge" sourceLinked="1"/>
        <c:majorTickMark val="none"/>
        <c:minorTickMark val="none"/>
        <c:tickLblPos val="none"/>
        <c:crossAx val="118915072"/>
        <c:crosses val="autoZero"/>
        <c:auto val="1"/>
        <c:lblOffset val="100"/>
        <c:baseTimeUnit val="years"/>
      </c:dateAx>
      <c:valAx>
        <c:axId val="1189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BB-4FD4-963E-839C54500D5E}"/>
            </c:ext>
          </c:extLst>
        </c:ser>
        <c:dLbls>
          <c:showLegendKey val="0"/>
          <c:showVal val="0"/>
          <c:showCatName val="0"/>
          <c:showSerName val="0"/>
          <c:showPercent val="0"/>
          <c:showBubbleSize val="0"/>
        </c:dLbls>
        <c:gapWidth val="150"/>
        <c:axId val="118941184"/>
        <c:axId val="1189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extLst>
            <c:ext xmlns:c16="http://schemas.microsoft.com/office/drawing/2014/chart" uri="{C3380CC4-5D6E-409C-BE32-E72D297353CC}">
              <c16:uniqueId val="{00000001-05BB-4FD4-963E-839C54500D5E}"/>
            </c:ext>
          </c:extLst>
        </c:ser>
        <c:dLbls>
          <c:showLegendKey val="0"/>
          <c:showVal val="0"/>
          <c:showCatName val="0"/>
          <c:showSerName val="0"/>
          <c:showPercent val="0"/>
          <c:showBubbleSize val="0"/>
        </c:dLbls>
        <c:marker val="1"/>
        <c:smooth val="0"/>
        <c:axId val="118941184"/>
        <c:axId val="118943104"/>
      </c:lineChart>
      <c:dateAx>
        <c:axId val="118941184"/>
        <c:scaling>
          <c:orientation val="minMax"/>
        </c:scaling>
        <c:delete val="1"/>
        <c:axPos val="b"/>
        <c:numFmt formatCode="ge" sourceLinked="1"/>
        <c:majorTickMark val="none"/>
        <c:minorTickMark val="none"/>
        <c:tickLblPos val="none"/>
        <c:crossAx val="118943104"/>
        <c:crosses val="autoZero"/>
        <c:auto val="1"/>
        <c:lblOffset val="100"/>
        <c:baseTimeUnit val="years"/>
      </c:dateAx>
      <c:valAx>
        <c:axId val="1189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11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DB-48B4-B362-8744A3AE9D0B}"/>
            </c:ext>
          </c:extLst>
        </c:ser>
        <c:dLbls>
          <c:showLegendKey val="0"/>
          <c:showVal val="0"/>
          <c:showCatName val="0"/>
          <c:showSerName val="0"/>
          <c:showPercent val="0"/>
          <c:showBubbleSize val="0"/>
        </c:dLbls>
        <c:gapWidth val="150"/>
        <c:axId val="119244288"/>
        <c:axId val="1192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extLst>
            <c:ext xmlns:c16="http://schemas.microsoft.com/office/drawing/2014/chart" uri="{C3380CC4-5D6E-409C-BE32-E72D297353CC}">
              <c16:uniqueId val="{00000001-F7DB-48B4-B362-8744A3AE9D0B}"/>
            </c:ext>
          </c:extLst>
        </c:ser>
        <c:dLbls>
          <c:showLegendKey val="0"/>
          <c:showVal val="0"/>
          <c:showCatName val="0"/>
          <c:showSerName val="0"/>
          <c:showPercent val="0"/>
          <c:showBubbleSize val="0"/>
        </c:dLbls>
        <c:marker val="1"/>
        <c:smooth val="0"/>
        <c:axId val="119244288"/>
        <c:axId val="119246208"/>
      </c:lineChart>
      <c:dateAx>
        <c:axId val="119244288"/>
        <c:scaling>
          <c:orientation val="minMax"/>
        </c:scaling>
        <c:delete val="1"/>
        <c:axPos val="b"/>
        <c:numFmt formatCode="ge" sourceLinked="1"/>
        <c:majorTickMark val="none"/>
        <c:minorTickMark val="none"/>
        <c:tickLblPos val="none"/>
        <c:crossAx val="119246208"/>
        <c:crosses val="autoZero"/>
        <c:auto val="1"/>
        <c:lblOffset val="100"/>
        <c:baseTimeUnit val="years"/>
      </c:dateAx>
      <c:valAx>
        <c:axId val="1192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1223.6099999999999</c:v>
                </c:pt>
                <c:pt idx="1">
                  <c:v>346.75</c:v>
                </c:pt>
                <c:pt idx="2">
                  <c:v>32.380000000000003</c:v>
                </c:pt>
                <c:pt idx="3">
                  <c:v>26.6</c:v>
                </c:pt>
                <c:pt idx="4">
                  <c:v>25.49</c:v>
                </c:pt>
              </c:numCache>
            </c:numRef>
          </c:val>
          <c:extLst>
            <c:ext xmlns:c16="http://schemas.microsoft.com/office/drawing/2014/chart" uri="{C3380CC4-5D6E-409C-BE32-E72D297353CC}">
              <c16:uniqueId val="{00000000-A935-4DA1-B764-45048709380B}"/>
            </c:ext>
          </c:extLst>
        </c:ser>
        <c:dLbls>
          <c:showLegendKey val="0"/>
          <c:showVal val="0"/>
          <c:showCatName val="0"/>
          <c:showSerName val="0"/>
          <c:showPercent val="0"/>
          <c:showBubbleSize val="0"/>
        </c:dLbls>
        <c:gapWidth val="150"/>
        <c:axId val="119272576"/>
        <c:axId val="1192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extLst>
            <c:ext xmlns:c16="http://schemas.microsoft.com/office/drawing/2014/chart" uri="{C3380CC4-5D6E-409C-BE32-E72D297353CC}">
              <c16:uniqueId val="{00000001-A935-4DA1-B764-45048709380B}"/>
            </c:ext>
          </c:extLst>
        </c:ser>
        <c:dLbls>
          <c:showLegendKey val="0"/>
          <c:showVal val="0"/>
          <c:showCatName val="0"/>
          <c:showSerName val="0"/>
          <c:showPercent val="0"/>
          <c:showBubbleSize val="0"/>
        </c:dLbls>
        <c:marker val="1"/>
        <c:smooth val="0"/>
        <c:axId val="119272576"/>
        <c:axId val="119274496"/>
      </c:lineChart>
      <c:dateAx>
        <c:axId val="119272576"/>
        <c:scaling>
          <c:orientation val="minMax"/>
        </c:scaling>
        <c:delete val="1"/>
        <c:axPos val="b"/>
        <c:numFmt formatCode="ge" sourceLinked="1"/>
        <c:majorTickMark val="none"/>
        <c:minorTickMark val="none"/>
        <c:tickLblPos val="none"/>
        <c:crossAx val="119274496"/>
        <c:crosses val="autoZero"/>
        <c:auto val="1"/>
        <c:lblOffset val="100"/>
        <c:baseTimeUnit val="years"/>
      </c:dateAx>
      <c:valAx>
        <c:axId val="1192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3073.2</c:v>
                </c:pt>
                <c:pt idx="1">
                  <c:v>2757.28</c:v>
                </c:pt>
                <c:pt idx="2">
                  <c:v>2692.2</c:v>
                </c:pt>
                <c:pt idx="3">
                  <c:v>2810.67</c:v>
                </c:pt>
                <c:pt idx="4">
                  <c:v>2605.9</c:v>
                </c:pt>
              </c:numCache>
            </c:numRef>
          </c:val>
          <c:extLst>
            <c:ext xmlns:c16="http://schemas.microsoft.com/office/drawing/2014/chart" uri="{C3380CC4-5D6E-409C-BE32-E72D297353CC}">
              <c16:uniqueId val="{00000000-1E7C-4612-A6D3-9114E01CBC69}"/>
            </c:ext>
          </c:extLst>
        </c:ser>
        <c:dLbls>
          <c:showLegendKey val="0"/>
          <c:showVal val="0"/>
          <c:showCatName val="0"/>
          <c:showSerName val="0"/>
          <c:showPercent val="0"/>
          <c:showBubbleSize val="0"/>
        </c:dLbls>
        <c:gapWidth val="150"/>
        <c:axId val="131142400"/>
        <c:axId val="1311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1E7C-4612-A6D3-9114E01CBC69}"/>
            </c:ext>
          </c:extLst>
        </c:ser>
        <c:dLbls>
          <c:showLegendKey val="0"/>
          <c:showVal val="0"/>
          <c:showCatName val="0"/>
          <c:showSerName val="0"/>
          <c:showPercent val="0"/>
          <c:showBubbleSize val="0"/>
        </c:dLbls>
        <c:marker val="1"/>
        <c:smooth val="0"/>
        <c:axId val="131142400"/>
        <c:axId val="131144320"/>
      </c:lineChart>
      <c:dateAx>
        <c:axId val="131142400"/>
        <c:scaling>
          <c:orientation val="minMax"/>
        </c:scaling>
        <c:delete val="1"/>
        <c:axPos val="b"/>
        <c:numFmt formatCode="ge" sourceLinked="1"/>
        <c:majorTickMark val="none"/>
        <c:minorTickMark val="none"/>
        <c:tickLblPos val="none"/>
        <c:crossAx val="131144320"/>
        <c:crosses val="autoZero"/>
        <c:auto val="1"/>
        <c:lblOffset val="100"/>
        <c:baseTimeUnit val="years"/>
      </c:dateAx>
      <c:valAx>
        <c:axId val="13114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70.61</c:v>
                </c:pt>
                <c:pt idx="1">
                  <c:v>69.36</c:v>
                </c:pt>
                <c:pt idx="2">
                  <c:v>78.73</c:v>
                </c:pt>
                <c:pt idx="3">
                  <c:v>87.02</c:v>
                </c:pt>
                <c:pt idx="4">
                  <c:v>92.13</c:v>
                </c:pt>
              </c:numCache>
            </c:numRef>
          </c:val>
          <c:extLst>
            <c:ext xmlns:c16="http://schemas.microsoft.com/office/drawing/2014/chart" uri="{C3380CC4-5D6E-409C-BE32-E72D297353CC}">
              <c16:uniqueId val="{00000000-66C0-4E3B-9094-E03D9DE0BB62}"/>
            </c:ext>
          </c:extLst>
        </c:ser>
        <c:dLbls>
          <c:showLegendKey val="0"/>
          <c:showVal val="0"/>
          <c:showCatName val="0"/>
          <c:showSerName val="0"/>
          <c:showPercent val="0"/>
          <c:showBubbleSize val="0"/>
        </c:dLbls>
        <c:gapWidth val="150"/>
        <c:axId val="131187072"/>
        <c:axId val="1311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66C0-4E3B-9094-E03D9DE0BB62}"/>
            </c:ext>
          </c:extLst>
        </c:ser>
        <c:dLbls>
          <c:showLegendKey val="0"/>
          <c:showVal val="0"/>
          <c:showCatName val="0"/>
          <c:showSerName val="0"/>
          <c:showPercent val="0"/>
          <c:showBubbleSize val="0"/>
        </c:dLbls>
        <c:marker val="1"/>
        <c:smooth val="0"/>
        <c:axId val="131187072"/>
        <c:axId val="131188992"/>
      </c:lineChart>
      <c:dateAx>
        <c:axId val="131187072"/>
        <c:scaling>
          <c:orientation val="minMax"/>
        </c:scaling>
        <c:delete val="1"/>
        <c:axPos val="b"/>
        <c:numFmt formatCode="ge" sourceLinked="1"/>
        <c:majorTickMark val="none"/>
        <c:minorTickMark val="none"/>
        <c:tickLblPos val="none"/>
        <c:crossAx val="131188992"/>
        <c:crosses val="autoZero"/>
        <c:auto val="1"/>
        <c:lblOffset val="100"/>
        <c:baseTimeUnit val="years"/>
      </c:dateAx>
      <c:valAx>
        <c:axId val="1311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254.78</c:v>
                </c:pt>
                <c:pt idx="1">
                  <c:v>263.97000000000003</c:v>
                </c:pt>
                <c:pt idx="2">
                  <c:v>227.82</c:v>
                </c:pt>
                <c:pt idx="3">
                  <c:v>205.87</c:v>
                </c:pt>
                <c:pt idx="4">
                  <c:v>194.63</c:v>
                </c:pt>
              </c:numCache>
            </c:numRef>
          </c:val>
          <c:extLst>
            <c:ext xmlns:c16="http://schemas.microsoft.com/office/drawing/2014/chart" uri="{C3380CC4-5D6E-409C-BE32-E72D297353CC}">
              <c16:uniqueId val="{00000000-BCAC-4ABB-9399-91E396490809}"/>
            </c:ext>
          </c:extLst>
        </c:ser>
        <c:dLbls>
          <c:showLegendKey val="0"/>
          <c:showVal val="0"/>
          <c:showCatName val="0"/>
          <c:showSerName val="0"/>
          <c:showPercent val="0"/>
          <c:showBubbleSize val="0"/>
        </c:dLbls>
        <c:gapWidth val="150"/>
        <c:axId val="131543040"/>
        <c:axId val="1315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BCAC-4ABB-9399-91E396490809}"/>
            </c:ext>
          </c:extLst>
        </c:ser>
        <c:dLbls>
          <c:showLegendKey val="0"/>
          <c:showVal val="0"/>
          <c:showCatName val="0"/>
          <c:showSerName val="0"/>
          <c:showPercent val="0"/>
          <c:showBubbleSize val="0"/>
        </c:dLbls>
        <c:marker val="1"/>
        <c:smooth val="0"/>
        <c:axId val="131543040"/>
        <c:axId val="131544960"/>
      </c:lineChart>
      <c:dateAx>
        <c:axId val="131543040"/>
        <c:scaling>
          <c:orientation val="minMax"/>
        </c:scaling>
        <c:delete val="1"/>
        <c:axPos val="b"/>
        <c:numFmt formatCode="ge" sourceLinked="1"/>
        <c:majorTickMark val="none"/>
        <c:minorTickMark val="none"/>
        <c:tickLblPos val="none"/>
        <c:crossAx val="131544960"/>
        <c:crosses val="autoZero"/>
        <c:auto val="1"/>
        <c:lblOffset val="100"/>
        <c:baseTimeUnit val="years"/>
      </c:dateAx>
      <c:valAx>
        <c:axId val="1315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江田島市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122</v>
      </c>
      <c r="AE8" s="74"/>
      <c r="AF8" s="74"/>
      <c r="AG8" s="74"/>
      <c r="AH8" s="74"/>
      <c r="AI8" s="74"/>
      <c r="AJ8" s="74"/>
      <c r="AK8" s="4"/>
      <c r="AL8" s="68">
        <f>データ!S6</f>
        <v>24596</v>
      </c>
      <c r="AM8" s="68"/>
      <c r="AN8" s="68"/>
      <c r="AO8" s="68"/>
      <c r="AP8" s="68"/>
      <c r="AQ8" s="68"/>
      <c r="AR8" s="68"/>
      <c r="AS8" s="68"/>
      <c r="AT8" s="67">
        <f>データ!T6</f>
        <v>100.7</v>
      </c>
      <c r="AU8" s="67"/>
      <c r="AV8" s="67"/>
      <c r="AW8" s="67"/>
      <c r="AX8" s="67"/>
      <c r="AY8" s="67"/>
      <c r="AZ8" s="67"/>
      <c r="BA8" s="67"/>
      <c r="BB8" s="67">
        <f>データ!U6</f>
        <v>244.25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71.42</v>
      </c>
      <c r="J10" s="67"/>
      <c r="K10" s="67"/>
      <c r="L10" s="67"/>
      <c r="M10" s="67"/>
      <c r="N10" s="67"/>
      <c r="O10" s="67"/>
      <c r="P10" s="67">
        <f>データ!P6</f>
        <v>38.450000000000003</v>
      </c>
      <c r="Q10" s="67"/>
      <c r="R10" s="67"/>
      <c r="S10" s="67"/>
      <c r="T10" s="67"/>
      <c r="U10" s="67"/>
      <c r="V10" s="67"/>
      <c r="W10" s="67">
        <f>データ!Q6</f>
        <v>92.51</v>
      </c>
      <c r="X10" s="67"/>
      <c r="Y10" s="67"/>
      <c r="Z10" s="67"/>
      <c r="AA10" s="67"/>
      <c r="AB10" s="67"/>
      <c r="AC10" s="67"/>
      <c r="AD10" s="68">
        <f>データ!R6</f>
        <v>3466</v>
      </c>
      <c r="AE10" s="68"/>
      <c r="AF10" s="68"/>
      <c r="AG10" s="68"/>
      <c r="AH10" s="68"/>
      <c r="AI10" s="68"/>
      <c r="AJ10" s="68"/>
      <c r="AK10" s="2"/>
      <c r="AL10" s="68">
        <f>データ!V6</f>
        <v>9276</v>
      </c>
      <c r="AM10" s="68"/>
      <c r="AN10" s="68"/>
      <c r="AO10" s="68"/>
      <c r="AP10" s="68"/>
      <c r="AQ10" s="68"/>
      <c r="AR10" s="68"/>
      <c r="AS10" s="68"/>
      <c r="AT10" s="67">
        <f>データ!W6</f>
        <v>3.84</v>
      </c>
      <c r="AU10" s="67"/>
      <c r="AV10" s="67"/>
      <c r="AW10" s="67"/>
      <c r="AX10" s="67"/>
      <c r="AY10" s="67"/>
      <c r="AZ10" s="67"/>
      <c r="BA10" s="67"/>
      <c r="BB10" s="67">
        <f>データ!X6</f>
        <v>2415.63</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342157</v>
      </c>
      <c r="D6" s="34">
        <f t="shared" si="3"/>
        <v>46</v>
      </c>
      <c r="E6" s="34">
        <f t="shared" si="3"/>
        <v>17</v>
      </c>
      <c r="F6" s="34">
        <f t="shared" si="3"/>
        <v>4</v>
      </c>
      <c r="G6" s="34">
        <f t="shared" si="3"/>
        <v>0</v>
      </c>
      <c r="H6" s="34" t="str">
        <f t="shared" si="3"/>
        <v>広島県　江田島市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71.42</v>
      </c>
      <c r="P6" s="35">
        <f t="shared" si="3"/>
        <v>38.450000000000003</v>
      </c>
      <c r="Q6" s="35">
        <f t="shared" si="3"/>
        <v>92.51</v>
      </c>
      <c r="R6" s="35">
        <f t="shared" si="3"/>
        <v>3466</v>
      </c>
      <c r="S6" s="35">
        <f t="shared" si="3"/>
        <v>24596</v>
      </c>
      <c r="T6" s="35">
        <f t="shared" si="3"/>
        <v>100.7</v>
      </c>
      <c r="U6" s="35">
        <f t="shared" si="3"/>
        <v>244.25</v>
      </c>
      <c r="V6" s="35">
        <f t="shared" si="3"/>
        <v>9276</v>
      </c>
      <c r="W6" s="35">
        <f t="shared" si="3"/>
        <v>3.84</v>
      </c>
      <c r="X6" s="35">
        <f t="shared" si="3"/>
        <v>2415.63</v>
      </c>
      <c r="Y6" s="36">
        <f>IF(Y7="",NA(),Y7)</f>
        <v>100</v>
      </c>
      <c r="Z6" s="36">
        <f t="shared" ref="Z6:AH6" si="4">IF(Z7="",NA(),Z7)</f>
        <v>100</v>
      </c>
      <c r="AA6" s="36">
        <f t="shared" si="4"/>
        <v>100.56</v>
      </c>
      <c r="AB6" s="36">
        <f t="shared" si="4"/>
        <v>100</v>
      </c>
      <c r="AC6" s="36">
        <f t="shared" si="4"/>
        <v>100</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1223.6099999999999</v>
      </c>
      <c r="AV6" s="36">
        <f t="shared" ref="AV6:BD6" si="6">IF(AV7="",NA(),AV7)</f>
        <v>346.75</v>
      </c>
      <c r="AW6" s="36">
        <f t="shared" si="6"/>
        <v>32.380000000000003</v>
      </c>
      <c r="AX6" s="36">
        <f t="shared" si="6"/>
        <v>26.6</v>
      </c>
      <c r="AY6" s="36">
        <f t="shared" si="6"/>
        <v>25.49</v>
      </c>
      <c r="AZ6" s="36">
        <f t="shared" si="6"/>
        <v>243.58</v>
      </c>
      <c r="BA6" s="36">
        <f t="shared" si="6"/>
        <v>290.19</v>
      </c>
      <c r="BB6" s="36">
        <f t="shared" si="6"/>
        <v>63.22</v>
      </c>
      <c r="BC6" s="36">
        <f t="shared" si="6"/>
        <v>49.07</v>
      </c>
      <c r="BD6" s="36">
        <f t="shared" si="6"/>
        <v>46.78</v>
      </c>
      <c r="BE6" s="35" t="str">
        <f>IF(BE7="","",IF(BE7="-","【-】","【"&amp;SUBSTITUTE(TEXT(BE7,"#,##0.00"),"-","△")&amp;"】"))</f>
        <v>【54.12】</v>
      </c>
      <c r="BF6" s="36">
        <f>IF(BF7="",NA(),BF7)</f>
        <v>3073.2</v>
      </c>
      <c r="BG6" s="36">
        <f t="shared" ref="BG6:BO6" si="7">IF(BG7="",NA(),BG7)</f>
        <v>2757.28</v>
      </c>
      <c r="BH6" s="36">
        <f t="shared" si="7"/>
        <v>2692.2</v>
      </c>
      <c r="BI6" s="36">
        <f t="shared" si="7"/>
        <v>2810.67</v>
      </c>
      <c r="BJ6" s="36">
        <f t="shared" si="7"/>
        <v>2605.9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70.61</v>
      </c>
      <c r="BR6" s="36">
        <f t="shared" ref="BR6:BZ6" si="8">IF(BR7="",NA(),BR7)</f>
        <v>69.36</v>
      </c>
      <c r="BS6" s="36">
        <f t="shared" si="8"/>
        <v>78.73</v>
      </c>
      <c r="BT6" s="36">
        <f t="shared" si="8"/>
        <v>87.02</v>
      </c>
      <c r="BU6" s="36">
        <f t="shared" si="8"/>
        <v>92.13</v>
      </c>
      <c r="BV6" s="36">
        <f t="shared" si="8"/>
        <v>62.83</v>
      </c>
      <c r="BW6" s="36">
        <f t="shared" si="8"/>
        <v>64.63</v>
      </c>
      <c r="BX6" s="36">
        <f t="shared" si="8"/>
        <v>66.56</v>
      </c>
      <c r="BY6" s="36">
        <f t="shared" si="8"/>
        <v>66.22</v>
      </c>
      <c r="BZ6" s="36">
        <f t="shared" si="8"/>
        <v>69.87</v>
      </c>
      <c r="CA6" s="35" t="str">
        <f>IF(CA7="","",IF(CA7="-","【-】","【"&amp;SUBSTITUTE(TEXT(CA7,"#,##0.00"),"-","△")&amp;"】"))</f>
        <v>【69.80】</v>
      </c>
      <c r="CB6" s="36">
        <f>IF(CB7="",NA(),CB7)</f>
        <v>254.78</v>
      </c>
      <c r="CC6" s="36">
        <f t="shared" ref="CC6:CK6" si="9">IF(CC7="",NA(),CC7)</f>
        <v>263.97000000000003</v>
      </c>
      <c r="CD6" s="36">
        <f t="shared" si="9"/>
        <v>227.82</v>
      </c>
      <c r="CE6" s="36">
        <f t="shared" si="9"/>
        <v>205.87</v>
      </c>
      <c r="CF6" s="36">
        <f t="shared" si="9"/>
        <v>194.63</v>
      </c>
      <c r="CG6" s="36">
        <f t="shared" si="9"/>
        <v>250.43</v>
      </c>
      <c r="CH6" s="36">
        <f t="shared" si="9"/>
        <v>245.75</v>
      </c>
      <c r="CI6" s="36">
        <f t="shared" si="9"/>
        <v>244.29</v>
      </c>
      <c r="CJ6" s="36">
        <f t="shared" si="9"/>
        <v>246.72</v>
      </c>
      <c r="CK6" s="36">
        <f t="shared" si="9"/>
        <v>234.96</v>
      </c>
      <c r="CL6" s="35" t="str">
        <f>IF(CL7="","",IF(CL7="-","【-】","【"&amp;SUBSTITUTE(TEXT(CL7,"#,##0.00"),"-","△")&amp;"】"))</f>
        <v>【232.54】</v>
      </c>
      <c r="CM6" s="36">
        <f>IF(CM7="",NA(),CM7)</f>
        <v>43</v>
      </c>
      <c r="CN6" s="36">
        <f t="shared" ref="CN6:CV6" si="10">IF(CN7="",NA(),CN7)</f>
        <v>43.42</v>
      </c>
      <c r="CO6" s="36">
        <f t="shared" si="10"/>
        <v>41.7</v>
      </c>
      <c r="CP6" s="36">
        <f t="shared" si="10"/>
        <v>42.84</v>
      </c>
      <c r="CQ6" s="36">
        <f t="shared" si="10"/>
        <v>43.35</v>
      </c>
      <c r="CR6" s="36">
        <f t="shared" si="10"/>
        <v>42.31</v>
      </c>
      <c r="CS6" s="36">
        <f t="shared" si="10"/>
        <v>43.65</v>
      </c>
      <c r="CT6" s="36">
        <f t="shared" si="10"/>
        <v>43.58</v>
      </c>
      <c r="CU6" s="36">
        <f t="shared" si="10"/>
        <v>41.35</v>
      </c>
      <c r="CV6" s="36">
        <f t="shared" si="10"/>
        <v>42.9</v>
      </c>
      <c r="CW6" s="35" t="str">
        <f>IF(CW7="","",IF(CW7="-","【-】","【"&amp;SUBSTITUTE(TEXT(CW7,"#,##0.00"),"-","△")&amp;"】"))</f>
        <v>【42.17】</v>
      </c>
      <c r="CX6" s="36">
        <f>IF(CX7="",NA(),CX7)</f>
        <v>57.95</v>
      </c>
      <c r="CY6" s="36">
        <f t="shared" ref="CY6:DG6" si="11">IF(CY7="",NA(),CY7)</f>
        <v>61.09</v>
      </c>
      <c r="CZ6" s="36">
        <f t="shared" si="11"/>
        <v>61.55</v>
      </c>
      <c r="DA6" s="36">
        <f t="shared" si="11"/>
        <v>63.24</v>
      </c>
      <c r="DB6" s="36">
        <f t="shared" si="11"/>
        <v>65.86</v>
      </c>
      <c r="DC6" s="36">
        <f t="shared" si="11"/>
        <v>81.3</v>
      </c>
      <c r="DD6" s="36">
        <f t="shared" si="11"/>
        <v>82.2</v>
      </c>
      <c r="DE6" s="36">
        <f t="shared" si="11"/>
        <v>82.35</v>
      </c>
      <c r="DF6" s="36">
        <f t="shared" si="11"/>
        <v>82.9</v>
      </c>
      <c r="DG6" s="36">
        <f t="shared" si="11"/>
        <v>83.5</v>
      </c>
      <c r="DH6" s="35" t="str">
        <f>IF(DH7="","",IF(DH7="-","【-】","【"&amp;SUBSTITUTE(TEXT(DH7,"#,##0.00"),"-","△")&amp;"】"))</f>
        <v>【82.30】</v>
      </c>
      <c r="DI6" s="36">
        <f>IF(DI7="",NA(),DI7)</f>
        <v>8.66</v>
      </c>
      <c r="DJ6" s="36">
        <f t="shared" ref="DJ6:DR6" si="12">IF(DJ7="",NA(),DJ7)</f>
        <v>9.68</v>
      </c>
      <c r="DK6" s="36">
        <f t="shared" si="12"/>
        <v>28.31</v>
      </c>
      <c r="DL6" s="36">
        <f t="shared" si="12"/>
        <v>30.49</v>
      </c>
      <c r="DM6" s="36">
        <f t="shared" si="12"/>
        <v>32.590000000000003</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342157</v>
      </c>
      <c r="D7" s="38">
        <v>46</v>
      </c>
      <c r="E7" s="38">
        <v>17</v>
      </c>
      <c r="F7" s="38">
        <v>4</v>
      </c>
      <c r="G7" s="38">
        <v>0</v>
      </c>
      <c r="H7" s="38" t="s">
        <v>108</v>
      </c>
      <c r="I7" s="38" t="s">
        <v>109</v>
      </c>
      <c r="J7" s="38" t="s">
        <v>110</v>
      </c>
      <c r="K7" s="38" t="s">
        <v>111</v>
      </c>
      <c r="L7" s="38" t="s">
        <v>112</v>
      </c>
      <c r="M7" s="38"/>
      <c r="N7" s="39" t="s">
        <v>113</v>
      </c>
      <c r="O7" s="39">
        <v>71.42</v>
      </c>
      <c r="P7" s="39">
        <v>38.450000000000003</v>
      </c>
      <c r="Q7" s="39">
        <v>92.51</v>
      </c>
      <c r="R7" s="39">
        <v>3466</v>
      </c>
      <c r="S7" s="39">
        <v>24596</v>
      </c>
      <c r="T7" s="39">
        <v>100.7</v>
      </c>
      <c r="U7" s="39">
        <v>244.25</v>
      </c>
      <c r="V7" s="39">
        <v>9276</v>
      </c>
      <c r="W7" s="39">
        <v>3.84</v>
      </c>
      <c r="X7" s="39">
        <v>2415.63</v>
      </c>
      <c r="Y7" s="39">
        <v>100</v>
      </c>
      <c r="Z7" s="39">
        <v>100</v>
      </c>
      <c r="AA7" s="39">
        <v>100.56</v>
      </c>
      <c r="AB7" s="39">
        <v>100</v>
      </c>
      <c r="AC7" s="39">
        <v>100</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v>1223.6099999999999</v>
      </c>
      <c r="AV7" s="39">
        <v>346.75</v>
      </c>
      <c r="AW7" s="39">
        <v>32.380000000000003</v>
      </c>
      <c r="AX7" s="39">
        <v>26.6</v>
      </c>
      <c r="AY7" s="39">
        <v>25.49</v>
      </c>
      <c r="AZ7" s="39">
        <v>243.58</v>
      </c>
      <c r="BA7" s="39">
        <v>290.19</v>
      </c>
      <c r="BB7" s="39">
        <v>63.22</v>
      </c>
      <c r="BC7" s="39">
        <v>49.07</v>
      </c>
      <c r="BD7" s="39">
        <v>46.78</v>
      </c>
      <c r="BE7" s="39">
        <v>54.12</v>
      </c>
      <c r="BF7" s="39">
        <v>3073.2</v>
      </c>
      <c r="BG7" s="39">
        <v>2757.28</v>
      </c>
      <c r="BH7" s="39">
        <v>2692.2</v>
      </c>
      <c r="BI7" s="39">
        <v>2810.67</v>
      </c>
      <c r="BJ7" s="39">
        <v>2605.9</v>
      </c>
      <c r="BK7" s="39">
        <v>1622.51</v>
      </c>
      <c r="BL7" s="39">
        <v>1569.13</v>
      </c>
      <c r="BM7" s="39">
        <v>1436</v>
      </c>
      <c r="BN7" s="39">
        <v>1434.89</v>
      </c>
      <c r="BO7" s="39">
        <v>1298.9100000000001</v>
      </c>
      <c r="BP7" s="39">
        <v>1348.09</v>
      </c>
      <c r="BQ7" s="39">
        <v>70.61</v>
      </c>
      <c r="BR7" s="39">
        <v>69.36</v>
      </c>
      <c r="BS7" s="39">
        <v>78.73</v>
      </c>
      <c r="BT7" s="39">
        <v>87.02</v>
      </c>
      <c r="BU7" s="39">
        <v>92.13</v>
      </c>
      <c r="BV7" s="39">
        <v>62.83</v>
      </c>
      <c r="BW7" s="39">
        <v>64.63</v>
      </c>
      <c r="BX7" s="39">
        <v>66.56</v>
      </c>
      <c r="BY7" s="39">
        <v>66.22</v>
      </c>
      <c r="BZ7" s="39">
        <v>69.87</v>
      </c>
      <c r="CA7" s="39">
        <v>69.8</v>
      </c>
      <c r="CB7" s="39">
        <v>254.78</v>
      </c>
      <c r="CC7" s="39">
        <v>263.97000000000003</v>
      </c>
      <c r="CD7" s="39">
        <v>227.82</v>
      </c>
      <c r="CE7" s="39">
        <v>205.87</v>
      </c>
      <c r="CF7" s="39">
        <v>194.63</v>
      </c>
      <c r="CG7" s="39">
        <v>250.43</v>
      </c>
      <c r="CH7" s="39">
        <v>245.75</v>
      </c>
      <c r="CI7" s="39">
        <v>244.29</v>
      </c>
      <c r="CJ7" s="39">
        <v>246.72</v>
      </c>
      <c r="CK7" s="39">
        <v>234.96</v>
      </c>
      <c r="CL7" s="39">
        <v>232.54</v>
      </c>
      <c r="CM7" s="39">
        <v>43</v>
      </c>
      <c r="CN7" s="39">
        <v>43.42</v>
      </c>
      <c r="CO7" s="39">
        <v>41.7</v>
      </c>
      <c r="CP7" s="39">
        <v>42.84</v>
      </c>
      <c r="CQ7" s="39">
        <v>43.35</v>
      </c>
      <c r="CR7" s="39">
        <v>42.31</v>
      </c>
      <c r="CS7" s="39">
        <v>43.65</v>
      </c>
      <c r="CT7" s="39">
        <v>43.58</v>
      </c>
      <c r="CU7" s="39">
        <v>41.35</v>
      </c>
      <c r="CV7" s="39">
        <v>42.9</v>
      </c>
      <c r="CW7" s="39">
        <v>42.17</v>
      </c>
      <c r="CX7" s="39">
        <v>57.95</v>
      </c>
      <c r="CY7" s="39">
        <v>61.09</v>
      </c>
      <c r="CZ7" s="39">
        <v>61.55</v>
      </c>
      <c r="DA7" s="39">
        <v>63.24</v>
      </c>
      <c r="DB7" s="39">
        <v>65.86</v>
      </c>
      <c r="DC7" s="39">
        <v>81.3</v>
      </c>
      <c r="DD7" s="39">
        <v>82.2</v>
      </c>
      <c r="DE7" s="39">
        <v>82.35</v>
      </c>
      <c r="DF7" s="39">
        <v>82.9</v>
      </c>
      <c r="DG7" s="39">
        <v>83.5</v>
      </c>
      <c r="DH7" s="39">
        <v>82.3</v>
      </c>
      <c r="DI7" s="39">
        <v>8.66</v>
      </c>
      <c r="DJ7" s="39">
        <v>9.68</v>
      </c>
      <c r="DK7" s="39">
        <v>28.31</v>
      </c>
      <c r="DL7" s="39">
        <v>30.49</v>
      </c>
      <c r="DM7" s="39">
        <v>32.590000000000003</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k-hamanaka430</cp:lastModifiedBy>
  <cp:lastPrinted>2018-01-31T04:10:44Z</cp:lastPrinted>
  <dcterms:created xsi:type="dcterms:W3CDTF">2017-12-25T01:56:53Z</dcterms:created>
  <dcterms:modified xsi:type="dcterms:W3CDTF">2018-02-13T05:49:07Z</dcterms:modified>
  <cp:category/>
</cp:coreProperties>
</file>