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gwfilsv01\lgw職員共有\LGW下水道課\業務係用\地方公営企業\経営分析\H29\15 府中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B8" i="4"/>
  <c r="C10" i="5" l="1"/>
  <c r="D10" i="5"/>
  <c r="E10" i="5"/>
  <c r="B10" i="5"/>
</calcChain>
</file>

<file path=xl/sharedStrings.xml><?xml version="1.0" encoding="utf-8"?>
<sst xmlns="http://schemas.openxmlformats.org/spreadsheetml/2006/main" count="250" uniqueCount="125">
  <si>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</si>
  <si>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</si>
  <si>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</si>
  <si>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</si>
  <si>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</si>
  <si>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</si>
  <si>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</si>
  <si>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</si>
  <si>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</si>
  <si>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</si>
  <si>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</si>
  <si>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</si>
  <si>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</si>
  <si>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</si>
  <si>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</si>
  <si>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</si>
  <si>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</si>
  <si>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</si>
  <si>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</si>
  <si>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</si>
  <si>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</si>
  <si>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</si>
  <si>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</si>
  <si>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</si>
  <si>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</si>
  <si>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</si>
  <si>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</si>
  <si>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</si>
  <si>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</si>
  <si>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</si>
  <si>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</si>
  <si>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</si>
  <si>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</si>
  <si>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</si>
  <si>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</si>
  <si>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</si>
  <si>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</si>
  <si>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</si>
  <si>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</si>
  <si>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</si>
  <si>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</si>
  <si>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</si>
  <si>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</si>
  <si>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</si>
  <si>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</si>
  <si>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</si>
  <si>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</si>
  <si>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</si>
  <si>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</si>
  <si>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</si>
  <si>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</si>
  <si>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</si>
  <si>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</si>
  <si>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</si>
  <si>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</si>
  <si>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</si>
  <si>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</si>
  <si>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</si>
  <si>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</si>
  <si>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</si>
  <si>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</si>
  <si>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</si>
  <si>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</si>
  <si>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</si>
  <si>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</si>
  <si>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</si>
  <si>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</si>
  <si>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</si>
  <si>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</si>
  <si>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</si>
  <si>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</si>
  <si>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</si>
  <si>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</si>
  <si>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</si>
  <si>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</si>
  <si>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</si>
  <si>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</si>
  <si>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</si>
  <si>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</si>
  <si>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</si>
  <si>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</si>
  <si>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</si>
  <si>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</si>
  <si>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</si>
  <si>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</si>
  <si>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</si>
  <si>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</si>
  <si>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</si>
  <si>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</si>
  <si>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</si>
  <si>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</si>
  <si>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</si>
  <si>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</si>
  <si>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</si>
  <si>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</si>
  <si>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</si>
  <si>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</si>
  <si>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</si>
  <si>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</si>
  <si>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</si>
  <si>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</si>
  <si>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</si>
  <si>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</si>
  <si>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</si>
  <si>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</si>
  <si>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</si>
  <si>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</si>
  <si>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</si>
  <si>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</si>
  <si>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府中町</t>
  </si>
  <si>
    <t>法非適用</t>
  </si>
  <si>
    <t>下水道事業</t>
  </si>
  <si>
    <t>公共下水道</t>
  </si>
  <si>
    <t>Ba</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</si>
  <si>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</si>
  <si>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</si>
  <si>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</si>
  <si>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</si>
  <si>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</si>
  <si>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</si>
  <si>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</si>
  <si>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汚水資本費の増加や一般会計からの繰入基準の見直し等により収益的収支比率は若干減少しているが、一時的な要因によるものである。今後の見通しとしては、平成３２年度までには地方公営企業会計への移行が必要であるため、移行に伴い必要となる人件費やシステムの導入などによるコスト増を最小限に押さえ可能な限りの効率化を図っていく必要がある。
　経費回収率については、過去の集中投資に係る起債の償還により回収率は上昇していくと考えられるが、経年による管路の補修や維持管理に係るコストも増加してくることから、計画的に管理運営を行っていかなければいけない。
　汚水処理原価は放流区域の拡大と水洗化率の上昇に伴う有収水量の増加により良好な水準に向かうと思われるが、他の流域下水道の人口減少や節水化により有収水量が減少することも考えられるため、注意深く動向を把握し流域下水処理場の管理団体に適切な運営を働きかける必要がある。</t>
    <rPh sb="1" eb="3">
      <t>オスイ</t>
    </rPh>
    <rPh sb="3" eb="5">
      <t>シホン</t>
    </rPh>
    <rPh sb="5" eb="6">
      <t>ヒ</t>
    </rPh>
    <rPh sb="7" eb="9">
      <t>ゾウカ</t>
    </rPh>
    <rPh sb="10" eb="12">
      <t>イッパン</t>
    </rPh>
    <rPh sb="12" eb="14">
      <t>カイケイ</t>
    </rPh>
    <rPh sb="17" eb="19">
      <t>クリイレ</t>
    </rPh>
    <rPh sb="19" eb="21">
      <t>キジュン</t>
    </rPh>
    <rPh sb="22" eb="24">
      <t>ミナオ</t>
    </rPh>
    <rPh sb="25" eb="26">
      <t>トウ</t>
    </rPh>
    <rPh sb="29" eb="32">
      <t>シュウエキテキ</t>
    </rPh>
    <rPh sb="32" eb="34">
      <t>シュウシ</t>
    </rPh>
    <rPh sb="34" eb="36">
      <t>ヒリツ</t>
    </rPh>
    <rPh sb="37" eb="39">
      <t>ジャッカン</t>
    </rPh>
    <rPh sb="39" eb="41">
      <t>ゲンショウ</t>
    </rPh>
    <rPh sb="47" eb="50">
      <t>イチジテキ</t>
    </rPh>
    <rPh sb="51" eb="53">
      <t>ヨウイン</t>
    </rPh>
    <rPh sb="62" eb="64">
      <t>コンゴ</t>
    </rPh>
    <rPh sb="65" eb="67">
      <t>ミトオ</t>
    </rPh>
    <rPh sb="135" eb="138">
      <t>サイショウゲン</t>
    </rPh>
    <rPh sb="139" eb="140">
      <t>オ</t>
    </rPh>
    <rPh sb="142" eb="144">
      <t>カノウ</t>
    </rPh>
    <rPh sb="145" eb="146">
      <t>カギ</t>
    </rPh>
    <rPh sb="148" eb="151">
      <t>コウリツカ</t>
    </rPh>
    <rPh sb="152" eb="153">
      <t>ハカ</t>
    </rPh>
    <rPh sb="157" eb="159">
      <t>ヒツヨウ</t>
    </rPh>
    <rPh sb="165" eb="167">
      <t>ケイヒ</t>
    </rPh>
    <rPh sb="167" eb="169">
      <t>カイシュウ</t>
    </rPh>
    <rPh sb="169" eb="170">
      <t>リツ</t>
    </rPh>
    <rPh sb="176" eb="178">
      <t>カコ</t>
    </rPh>
    <rPh sb="179" eb="181">
      <t>シュウチュウ</t>
    </rPh>
    <rPh sb="181" eb="183">
      <t>トウシ</t>
    </rPh>
    <rPh sb="184" eb="185">
      <t>カカ</t>
    </rPh>
    <rPh sb="186" eb="188">
      <t>キサイ</t>
    </rPh>
    <rPh sb="189" eb="191">
      <t>ショウカン</t>
    </rPh>
    <rPh sb="194" eb="196">
      <t>カイシュウ</t>
    </rPh>
    <rPh sb="196" eb="197">
      <t>リツ</t>
    </rPh>
    <rPh sb="198" eb="200">
      <t>ジョウショウ</t>
    </rPh>
    <rPh sb="205" eb="206">
      <t>カンガ</t>
    </rPh>
    <rPh sb="212" eb="214">
      <t>ケイネン</t>
    </rPh>
    <rPh sb="217" eb="219">
      <t>カンロ</t>
    </rPh>
    <rPh sb="220" eb="222">
      <t>ホシュウ</t>
    </rPh>
    <rPh sb="223" eb="225">
      <t>イジ</t>
    </rPh>
    <rPh sb="225" eb="227">
      <t>カンリ</t>
    </rPh>
    <rPh sb="228" eb="229">
      <t>カカ</t>
    </rPh>
    <rPh sb="234" eb="236">
      <t>ゾウカ</t>
    </rPh>
    <rPh sb="245" eb="248">
      <t>ケイカクテキ</t>
    </rPh>
    <rPh sb="249" eb="251">
      <t>カンリ</t>
    </rPh>
    <rPh sb="251" eb="253">
      <t>ウンエイ</t>
    </rPh>
    <rPh sb="254" eb="255">
      <t>オコナ</t>
    </rPh>
    <rPh sb="270" eb="272">
      <t>オスイ</t>
    </rPh>
    <rPh sb="272" eb="274">
      <t>ショリ</t>
    </rPh>
    <rPh sb="274" eb="276">
      <t>ゲンカ</t>
    </rPh>
    <rPh sb="277" eb="279">
      <t>ホウリュウ</t>
    </rPh>
    <rPh sb="279" eb="281">
      <t>クイキ</t>
    </rPh>
    <rPh sb="282" eb="284">
      <t>カクダイ</t>
    </rPh>
    <rPh sb="285" eb="288">
      <t>スイセンカ</t>
    </rPh>
    <rPh sb="288" eb="289">
      <t>リツ</t>
    </rPh>
    <rPh sb="290" eb="292">
      <t>ジョウショウ</t>
    </rPh>
    <rPh sb="293" eb="294">
      <t>トモナ</t>
    </rPh>
    <rPh sb="295" eb="296">
      <t>ユウ</t>
    </rPh>
    <rPh sb="296" eb="297">
      <t>シュウ</t>
    </rPh>
    <rPh sb="297" eb="299">
      <t>スイリョウ</t>
    </rPh>
    <rPh sb="300" eb="302">
      <t>ゾウカ</t>
    </rPh>
    <rPh sb="305" eb="307">
      <t>リョウコウ</t>
    </rPh>
    <rPh sb="308" eb="310">
      <t>スイジュン</t>
    </rPh>
    <rPh sb="311" eb="312">
      <t>ム</t>
    </rPh>
    <rPh sb="315" eb="316">
      <t>オモ</t>
    </rPh>
    <rPh sb="321" eb="322">
      <t>タ</t>
    </rPh>
    <rPh sb="323" eb="325">
      <t>リュウイキ</t>
    </rPh>
    <rPh sb="325" eb="328">
      <t>ゲスイドウ</t>
    </rPh>
    <rPh sb="329" eb="331">
      <t>ジンコウ</t>
    </rPh>
    <rPh sb="331" eb="333">
      <t>ゲンショウ</t>
    </rPh>
    <rPh sb="334" eb="336">
      <t>セッスイ</t>
    </rPh>
    <rPh sb="336" eb="337">
      <t>カ</t>
    </rPh>
    <rPh sb="340" eb="341">
      <t>ユウ</t>
    </rPh>
    <rPh sb="341" eb="342">
      <t>シュウ</t>
    </rPh>
    <rPh sb="342" eb="344">
      <t>スイリョウ</t>
    </rPh>
    <rPh sb="345" eb="347">
      <t>ゲンショウ</t>
    </rPh>
    <rPh sb="352" eb="353">
      <t>カンガ</t>
    </rPh>
    <rPh sb="360" eb="363">
      <t>チュウイブカ</t>
    </rPh>
    <rPh sb="364" eb="366">
      <t>ドウコウ</t>
    </rPh>
    <rPh sb="367" eb="369">
      <t>ハアク</t>
    </rPh>
    <rPh sb="370" eb="372">
      <t>リュウイキ</t>
    </rPh>
    <rPh sb="372" eb="374">
      <t>ゲスイ</t>
    </rPh>
    <rPh sb="374" eb="377">
      <t>ショリジョウ</t>
    </rPh>
    <rPh sb="378" eb="380">
      <t>カンリ</t>
    </rPh>
    <rPh sb="380" eb="382">
      <t>ダンタイ</t>
    </rPh>
    <rPh sb="383" eb="385">
      <t>テキセツ</t>
    </rPh>
    <rPh sb="386" eb="388">
      <t>ウンエイ</t>
    </rPh>
    <rPh sb="389" eb="390">
      <t>ハタラ</t>
    </rPh>
    <rPh sb="394" eb="396">
      <t>ヒツヨウ</t>
    </rPh>
    <phoneticPr fontId="4"/>
  </si>
  <si>
    <t xml:space="preserve">　平成３７年頃には認可区域の整備をほぼ完了させる予定で、その後は小規模の整備を進めると共に敷設から４０年を経過する汚水管渠が増加してくるため、時期を見て調査を行い、施設の更新及び老朽化対策を講じていくことが事業の主体となってくる。
　節水化により収入は先細っていく事が見込まれるため、普及促進を図り水洗化率を向上させるとともに、適正な事業量を検討し、人員の配置等を含め、計画的に事業を進めていかなければならない。
</t>
    <rPh sb="39" eb="40">
      <t>スス</t>
    </rPh>
    <rPh sb="43" eb="44">
      <t>トモ</t>
    </rPh>
    <rPh sb="132" eb="133">
      <t>コト</t>
    </rPh>
    <rPh sb="134" eb="136">
      <t>ミコ</t>
    </rPh>
    <phoneticPr fontId="4"/>
  </si>
  <si>
    <t>　雨水施設については、町内にある４か所のポンプ場の内、１か所は平成２３年に改築済みであり、残りのポンプ場については平成２３年度に、ポンプ場長寿命化計画（電気・機械設備）を策定し、平成２４年度に長寿命化計画を国に申請、平成２５年度から事業を実施している。平成２８年度は雨水管渠の長寿命化計画を策定したため管渠の改善は行っていない。今後は、順次雨水管渠の長寿命化及びポンプ場の躯体の長寿命化を図っていく予定である。
　汚水施設については、平成３７年頃に概ねの整備が完了する見込みであり、時期を見て対策を図っていく必要がある。　　　　　　　　　　　　　　　　　　　　　　　　　　　　　　　　　　　　　　　　　　　　　　　　　　　　　　　　　　　　　　　　　　　　　　　　　　　　　　　　　　　　　　　　　　　　　　　　　　　　　　　　　　</t>
    <rPh sb="126" eb="128">
      <t>ヘイセイ</t>
    </rPh>
    <rPh sb="130" eb="132">
      <t>ネンド</t>
    </rPh>
    <rPh sb="133" eb="135">
      <t>ウスイ</t>
    </rPh>
    <rPh sb="135" eb="136">
      <t>カン</t>
    </rPh>
    <rPh sb="136" eb="137">
      <t>キョ</t>
    </rPh>
    <rPh sb="138" eb="139">
      <t>チョウ</t>
    </rPh>
    <rPh sb="139" eb="142">
      <t>ジュミョウカ</t>
    </rPh>
    <rPh sb="142" eb="144">
      <t>ケイカク</t>
    </rPh>
    <rPh sb="145" eb="147">
      <t>サクテイ</t>
    </rPh>
    <rPh sb="151" eb="152">
      <t>カン</t>
    </rPh>
    <rPh sb="152" eb="153">
      <t>キョ</t>
    </rPh>
    <rPh sb="154" eb="156">
      <t>カイゼン</t>
    </rPh>
    <rPh sb="157" eb="158">
      <t>オコナ</t>
    </rPh>
    <rPh sb="168" eb="170">
      <t>ジュンジ</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</si>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</sst>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0.04</c:v>
                </c:pt>
                <c:pt idx="1">
                  <c:v>0.01</c:v>
                </c:pt>
                <c:pt idx="2">
                  <c:v>0.01</c:v>
                </c:pt>
                <c:pt idx="3">
                  <c:v>0.08</c:v>
                </c:pt>
                <c:pt idx="4" formatCode="#,##0.00;&quot;△&quot;#,##0.00">
                  <c:v>0</c:v>
                </c:pt>
              </c:numCache>
            </c:numRef>
          </c:val>
        </c:ser>
        <c:dLbls>
          <c:showLegendKey val="0"/>
          <c:showVal val="0"/>
          <c:showCatName val="0"/>
          <c:showSerName val="0"/>
          <c:showPercent val="0"/>
          <c:showBubbleSize val="0"/>
        </c:dLbls>
        <c:gapWidth val="150"/>
        <c:axId val="712443416"/>
        <c:axId val="712443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formatCode="#,##0.00;&quot;△&quot;#,##0.00;&quot;-&quot;">
                  <c:v>0.04</c:v>
                </c:pt>
                <c:pt idx="4" formatCode="#,##0.00;&quot;△&quot;#,##0.00;&quot;-&quot;">
                  <c:v>0.04</c:v>
                </c:pt>
              </c:numCache>
            </c:numRef>
          </c:val>
          <c:smooth val="0"/>
        </c:ser>
        <c:dLbls>
          <c:showLegendKey val="0"/>
          <c:showVal val="0"/>
          <c:showCatName val="0"/>
          <c:showSerName val="0"/>
          <c:showPercent val="0"/>
          <c:showBubbleSize val="0"/>
        </c:dLbls>
        <c:marker val="1"/>
        <c:smooth val="0"/>
        <c:axId val="712443416"/>
        <c:axId val="712443808"/>
      </c:lineChart>
      <c:dateAx>
        <c:axId val="712443416"/>
        <c:scaling>
          <c:orientation val="minMax"/>
        </c:scaling>
        <c:delete val="1"/>
        <c:axPos val="b"/>
        <c:numFmt formatCode="ge" sourceLinked="1"/>
        <c:majorTickMark val="none"/>
        <c:minorTickMark val="none"/>
        <c:tickLblPos val="none"/>
        <c:crossAx val="712443808"/>
        <c:crosses val="autoZero"/>
        <c:auto val="1"/>
        <c:lblOffset val="100"/>
        <c:baseTimeUnit val="years"/>
      </c:dateAx>
      <c:valAx>
        <c:axId val="71244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244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09817528"/>
        <c:axId val="80981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09817528"/>
        <c:axId val="809817920"/>
      </c:lineChart>
      <c:dateAx>
        <c:axId val="809817528"/>
        <c:scaling>
          <c:orientation val="minMax"/>
        </c:scaling>
        <c:delete val="1"/>
        <c:axPos val="b"/>
        <c:numFmt formatCode="ge" sourceLinked="1"/>
        <c:majorTickMark val="none"/>
        <c:minorTickMark val="none"/>
        <c:tickLblPos val="none"/>
        <c:crossAx val="809817920"/>
        <c:crosses val="autoZero"/>
        <c:auto val="1"/>
        <c:lblOffset val="100"/>
        <c:baseTimeUnit val="years"/>
      </c:dateAx>
      <c:valAx>
        <c:axId val="8098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9817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92.04</c:v>
                </c:pt>
                <c:pt idx="1">
                  <c:v>92.32</c:v>
                </c:pt>
                <c:pt idx="2">
                  <c:v>90.96</c:v>
                </c:pt>
                <c:pt idx="3">
                  <c:v>90.16</c:v>
                </c:pt>
                <c:pt idx="4">
                  <c:v>91.4</c:v>
                </c:pt>
              </c:numCache>
            </c:numRef>
          </c:val>
        </c:ser>
        <c:dLbls>
          <c:showLegendKey val="0"/>
          <c:showVal val="0"/>
          <c:showCatName val="0"/>
          <c:showSerName val="0"/>
          <c:showPercent val="0"/>
          <c:showBubbleSize val="0"/>
        </c:dLbls>
        <c:gapWidth val="150"/>
        <c:axId val="809819096"/>
        <c:axId val="809819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91.15</c:v>
                </c:pt>
                <c:pt idx="1">
                  <c:v>90.76</c:v>
                </c:pt>
                <c:pt idx="2">
                  <c:v>91.47</c:v>
                </c:pt>
                <c:pt idx="3">
                  <c:v>89.96</c:v>
                </c:pt>
                <c:pt idx="4">
                  <c:v>96.99</c:v>
                </c:pt>
              </c:numCache>
            </c:numRef>
          </c:val>
          <c:smooth val="0"/>
        </c:ser>
        <c:dLbls>
          <c:showLegendKey val="0"/>
          <c:showVal val="0"/>
          <c:showCatName val="0"/>
          <c:showSerName val="0"/>
          <c:showPercent val="0"/>
          <c:showBubbleSize val="0"/>
        </c:dLbls>
        <c:marker val="1"/>
        <c:smooth val="0"/>
        <c:axId val="809819096"/>
        <c:axId val="809819488"/>
      </c:lineChart>
      <c:dateAx>
        <c:axId val="809819096"/>
        <c:scaling>
          <c:orientation val="minMax"/>
        </c:scaling>
        <c:delete val="1"/>
        <c:axPos val="b"/>
        <c:numFmt formatCode="ge" sourceLinked="1"/>
        <c:majorTickMark val="none"/>
        <c:minorTickMark val="none"/>
        <c:tickLblPos val="none"/>
        <c:crossAx val="809819488"/>
        <c:crosses val="autoZero"/>
        <c:auto val="1"/>
        <c:lblOffset val="100"/>
        <c:baseTimeUnit val="years"/>
      </c:dateAx>
      <c:valAx>
        <c:axId val="809819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9819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66.209999999999994</c:v>
                </c:pt>
                <c:pt idx="1">
                  <c:v>76.08</c:v>
                </c:pt>
                <c:pt idx="2">
                  <c:v>77.22</c:v>
                </c:pt>
                <c:pt idx="3">
                  <c:v>75.680000000000007</c:v>
                </c:pt>
                <c:pt idx="4">
                  <c:v>72.75</c:v>
                </c:pt>
              </c:numCache>
            </c:numRef>
          </c:val>
        </c:ser>
        <c:dLbls>
          <c:showLegendKey val="0"/>
          <c:showVal val="0"/>
          <c:showCatName val="0"/>
          <c:showSerName val="0"/>
          <c:showPercent val="0"/>
          <c:showBubbleSize val="0"/>
        </c:dLbls>
        <c:gapWidth val="150"/>
        <c:axId val="810246504"/>
        <c:axId val="81024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0246504"/>
        <c:axId val="810246896"/>
      </c:lineChart>
      <c:dateAx>
        <c:axId val="810246504"/>
        <c:scaling>
          <c:orientation val="minMax"/>
        </c:scaling>
        <c:delete val="1"/>
        <c:axPos val="b"/>
        <c:numFmt formatCode="ge" sourceLinked="1"/>
        <c:majorTickMark val="none"/>
        <c:minorTickMark val="none"/>
        <c:tickLblPos val="none"/>
        <c:crossAx val="810246896"/>
        <c:crosses val="autoZero"/>
        <c:auto val="1"/>
        <c:lblOffset val="100"/>
        <c:baseTimeUnit val="years"/>
      </c:dateAx>
      <c:valAx>
        <c:axId val="81024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246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0248072"/>
        <c:axId val="81024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0248072"/>
        <c:axId val="810248464"/>
      </c:lineChart>
      <c:dateAx>
        <c:axId val="810248072"/>
        <c:scaling>
          <c:orientation val="minMax"/>
        </c:scaling>
        <c:delete val="1"/>
        <c:axPos val="b"/>
        <c:numFmt formatCode="ge" sourceLinked="1"/>
        <c:majorTickMark val="none"/>
        <c:minorTickMark val="none"/>
        <c:tickLblPos val="none"/>
        <c:crossAx val="810248464"/>
        <c:crosses val="autoZero"/>
        <c:auto val="1"/>
        <c:lblOffset val="100"/>
        <c:baseTimeUnit val="years"/>
      </c:dateAx>
      <c:valAx>
        <c:axId val="81024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248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0246112"/>
        <c:axId val="810245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0246112"/>
        <c:axId val="810245720"/>
      </c:lineChart>
      <c:dateAx>
        <c:axId val="810246112"/>
        <c:scaling>
          <c:orientation val="minMax"/>
        </c:scaling>
        <c:delete val="1"/>
        <c:axPos val="b"/>
        <c:numFmt formatCode="ge" sourceLinked="1"/>
        <c:majorTickMark val="none"/>
        <c:minorTickMark val="none"/>
        <c:tickLblPos val="none"/>
        <c:crossAx val="810245720"/>
        <c:crosses val="autoZero"/>
        <c:auto val="1"/>
        <c:lblOffset val="100"/>
        <c:baseTimeUnit val="years"/>
      </c:dateAx>
      <c:valAx>
        <c:axId val="81024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24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0394568"/>
        <c:axId val="81039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0394568"/>
        <c:axId val="810395744"/>
      </c:lineChart>
      <c:dateAx>
        <c:axId val="810394568"/>
        <c:scaling>
          <c:orientation val="minMax"/>
        </c:scaling>
        <c:delete val="1"/>
        <c:axPos val="b"/>
        <c:numFmt formatCode="ge" sourceLinked="1"/>
        <c:majorTickMark val="none"/>
        <c:minorTickMark val="none"/>
        <c:tickLblPos val="none"/>
        <c:crossAx val="810395744"/>
        <c:crosses val="autoZero"/>
        <c:auto val="1"/>
        <c:lblOffset val="100"/>
        <c:baseTimeUnit val="years"/>
      </c:dateAx>
      <c:valAx>
        <c:axId val="81039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39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0396920"/>
        <c:axId val="81039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0396920"/>
        <c:axId val="810397312"/>
      </c:lineChart>
      <c:dateAx>
        <c:axId val="810396920"/>
        <c:scaling>
          <c:orientation val="minMax"/>
        </c:scaling>
        <c:delete val="1"/>
        <c:axPos val="b"/>
        <c:numFmt formatCode="ge" sourceLinked="1"/>
        <c:majorTickMark val="none"/>
        <c:minorTickMark val="none"/>
        <c:tickLblPos val="none"/>
        <c:crossAx val="810397312"/>
        <c:crosses val="autoZero"/>
        <c:auto val="1"/>
        <c:lblOffset val="100"/>
        <c:baseTimeUnit val="years"/>
      </c:dateAx>
      <c:valAx>
        <c:axId val="81039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39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1194.45</c:v>
                </c:pt>
                <c:pt idx="1">
                  <c:v>1161.17</c:v>
                </c:pt>
                <c:pt idx="2">
                  <c:v>1103.08</c:v>
                </c:pt>
                <c:pt idx="3">
                  <c:v>998.45</c:v>
                </c:pt>
                <c:pt idx="4">
                  <c:v>1083.3900000000001</c:v>
                </c:pt>
              </c:numCache>
            </c:numRef>
          </c:val>
        </c:ser>
        <c:dLbls>
          <c:showLegendKey val="0"/>
          <c:showVal val="0"/>
          <c:showCatName val="0"/>
          <c:showSerName val="0"/>
          <c:showPercent val="0"/>
          <c:showBubbleSize val="0"/>
        </c:dLbls>
        <c:gapWidth val="150"/>
        <c:axId val="712445376"/>
        <c:axId val="712444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1280.76</c:v>
                </c:pt>
                <c:pt idx="1">
                  <c:v>1252.27</c:v>
                </c:pt>
                <c:pt idx="2">
                  <c:v>1186.53</c:v>
                </c:pt>
                <c:pt idx="3">
                  <c:v>1378.57</c:v>
                </c:pt>
                <c:pt idx="4">
                  <c:v>710.4</c:v>
                </c:pt>
              </c:numCache>
            </c:numRef>
          </c:val>
          <c:smooth val="0"/>
        </c:ser>
        <c:dLbls>
          <c:showLegendKey val="0"/>
          <c:showVal val="0"/>
          <c:showCatName val="0"/>
          <c:showSerName val="0"/>
          <c:showPercent val="0"/>
          <c:showBubbleSize val="0"/>
        </c:dLbls>
        <c:marker val="1"/>
        <c:smooth val="0"/>
        <c:axId val="712445376"/>
        <c:axId val="712444984"/>
      </c:lineChart>
      <c:dateAx>
        <c:axId val="712445376"/>
        <c:scaling>
          <c:orientation val="minMax"/>
        </c:scaling>
        <c:delete val="1"/>
        <c:axPos val="b"/>
        <c:numFmt formatCode="ge" sourceLinked="1"/>
        <c:majorTickMark val="none"/>
        <c:minorTickMark val="none"/>
        <c:tickLblPos val="none"/>
        <c:crossAx val="712444984"/>
        <c:crosses val="autoZero"/>
        <c:auto val="1"/>
        <c:lblOffset val="100"/>
        <c:baseTimeUnit val="years"/>
      </c:dateAx>
      <c:valAx>
        <c:axId val="712444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1244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88.21</c:v>
                </c:pt>
                <c:pt idx="1">
                  <c:v>88.54</c:v>
                </c:pt>
                <c:pt idx="2">
                  <c:v>89.31</c:v>
                </c:pt>
                <c:pt idx="3">
                  <c:v>93.44</c:v>
                </c:pt>
                <c:pt idx="4">
                  <c:v>100.22</c:v>
                </c:pt>
              </c:numCache>
            </c:numRef>
          </c:val>
        </c:ser>
        <c:dLbls>
          <c:showLegendKey val="0"/>
          <c:showVal val="0"/>
          <c:showCatName val="0"/>
          <c:showSerName val="0"/>
          <c:showPercent val="0"/>
          <c:showBubbleSize val="0"/>
        </c:dLbls>
        <c:gapWidth val="150"/>
        <c:axId val="809740488"/>
        <c:axId val="80974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76.97</c:v>
                </c:pt>
                <c:pt idx="1">
                  <c:v>79.45</c:v>
                </c:pt>
                <c:pt idx="2">
                  <c:v>86.66</c:v>
                </c:pt>
                <c:pt idx="3">
                  <c:v>89.95</c:v>
                </c:pt>
                <c:pt idx="4">
                  <c:v>97.39</c:v>
                </c:pt>
              </c:numCache>
            </c:numRef>
          </c:val>
          <c:smooth val="0"/>
        </c:ser>
        <c:dLbls>
          <c:showLegendKey val="0"/>
          <c:showVal val="0"/>
          <c:showCatName val="0"/>
          <c:showSerName val="0"/>
          <c:showPercent val="0"/>
          <c:showBubbleSize val="0"/>
        </c:dLbls>
        <c:marker val="1"/>
        <c:smooth val="0"/>
        <c:axId val="809740488"/>
        <c:axId val="809740880"/>
      </c:lineChart>
      <c:dateAx>
        <c:axId val="809740488"/>
        <c:scaling>
          <c:orientation val="minMax"/>
        </c:scaling>
        <c:delete val="1"/>
        <c:axPos val="b"/>
        <c:numFmt formatCode="ge" sourceLinked="1"/>
        <c:majorTickMark val="none"/>
        <c:minorTickMark val="none"/>
        <c:tickLblPos val="none"/>
        <c:crossAx val="809740880"/>
        <c:crosses val="autoZero"/>
        <c:auto val="1"/>
        <c:lblOffset val="100"/>
        <c:baseTimeUnit val="years"/>
      </c:dateAx>
      <c:valAx>
        <c:axId val="80974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9740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161.01</c:v>
                </c:pt>
                <c:pt idx="1">
                  <c:v>158.19999999999999</c:v>
                </c:pt>
                <c:pt idx="2">
                  <c:v>159.93</c:v>
                </c:pt>
                <c:pt idx="3">
                  <c:v>152.41999999999999</c:v>
                </c:pt>
                <c:pt idx="4">
                  <c:v>141.46</c:v>
                </c:pt>
              </c:numCache>
            </c:numRef>
          </c:val>
        </c:ser>
        <c:dLbls>
          <c:showLegendKey val="0"/>
          <c:showVal val="0"/>
          <c:showCatName val="0"/>
          <c:showSerName val="0"/>
          <c:showPercent val="0"/>
          <c:showBubbleSize val="0"/>
        </c:dLbls>
        <c:gapWidth val="150"/>
        <c:axId val="809742056"/>
        <c:axId val="80974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c:v>
                </c:pt>
                <c:pt idx="1">
                  <c:v>162.63</c:v>
                </c:pt>
                <c:pt idx="2">
                  <c:v>151.65</c:v>
                </c:pt>
                <c:pt idx="3">
                  <c:v>150.88</c:v>
                </c:pt>
                <c:pt idx="4">
                  <c:v>114.85</c:v>
                </c:pt>
              </c:numCache>
            </c:numRef>
          </c:val>
          <c:smooth val="0"/>
        </c:ser>
        <c:dLbls>
          <c:showLegendKey val="0"/>
          <c:showVal val="0"/>
          <c:showCatName val="0"/>
          <c:showSerName val="0"/>
          <c:showPercent val="0"/>
          <c:showBubbleSize val="0"/>
        </c:dLbls>
        <c:marker val="1"/>
        <c:smooth val="0"/>
        <c:axId val="809742056"/>
        <c:axId val="809742448"/>
      </c:lineChart>
      <c:dateAx>
        <c:axId val="809742056"/>
        <c:scaling>
          <c:orientation val="minMax"/>
        </c:scaling>
        <c:delete val="1"/>
        <c:axPos val="b"/>
        <c:numFmt formatCode="ge" sourceLinked="1"/>
        <c:majorTickMark val="none"/>
        <c:minorTickMark val="none"/>
        <c:tickLblPos val="none"/>
        <c:crossAx val="809742448"/>
        <c:crosses val="autoZero"/>
        <c:auto val="1"/>
        <c:lblOffset val="100"/>
        <c:baseTimeUnit val="years"/>
      </c:dateAx>
      <c:valAx>
        <c:axId val="80974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09742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広島県　府中町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Ba</v>
      </c>
      <c r="X8" s="48"/>
      <c r="Y8" s="48"/>
      <c r="Z8" s="48"/>
      <c r="AA8" s="48"/>
      <c r="AB8" s="48"/>
      <c r="AC8" s="48"/>
      <c r="AD8" s="49" t="s">
        <v>124</v>
      </c>
      <c r="AE8" s="49"/>
      <c r="AF8" s="49"/>
      <c r="AG8" s="49"/>
      <c r="AH8" s="49"/>
      <c r="AI8" s="49"/>
      <c r="AJ8" s="49"/>
      <c r="AK8" s="4"/>
      <c r="AL8" s="50">
        <f>データ!S6</f>
        <v>52154</v>
      </c>
      <c r="AM8" s="50"/>
      <c r="AN8" s="50"/>
      <c r="AO8" s="50"/>
      <c r="AP8" s="50"/>
      <c r="AQ8" s="50"/>
      <c r="AR8" s="50"/>
      <c r="AS8" s="50"/>
      <c r="AT8" s="45">
        <f>データ!T6</f>
        <v>10.41</v>
      </c>
      <c r="AU8" s="45"/>
      <c r="AV8" s="45"/>
      <c r="AW8" s="45"/>
      <c r="AX8" s="45"/>
      <c r="AY8" s="45"/>
      <c r="AZ8" s="45"/>
      <c r="BA8" s="45"/>
      <c r="BB8" s="45">
        <f>データ!U6</f>
        <v>5009.99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93.51</v>
      </c>
      <c r="Q10" s="45"/>
      <c r="R10" s="45"/>
      <c r="S10" s="45"/>
      <c r="T10" s="45"/>
      <c r="U10" s="45"/>
      <c r="V10" s="45"/>
      <c r="W10" s="45">
        <f>データ!Q6</f>
        <v>100</v>
      </c>
      <c r="X10" s="45"/>
      <c r="Y10" s="45"/>
      <c r="Z10" s="45"/>
      <c r="AA10" s="45"/>
      <c r="AB10" s="45"/>
      <c r="AC10" s="45"/>
      <c r="AD10" s="50">
        <f>データ!R6</f>
        <v>2219</v>
      </c>
      <c r="AE10" s="50"/>
      <c r="AF10" s="50"/>
      <c r="AG10" s="50"/>
      <c r="AH10" s="50"/>
      <c r="AI10" s="50"/>
      <c r="AJ10" s="50"/>
      <c r="AK10" s="2"/>
      <c r="AL10" s="50">
        <f>データ!V6</f>
        <v>48707</v>
      </c>
      <c r="AM10" s="50"/>
      <c r="AN10" s="50"/>
      <c r="AO10" s="50"/>
      <c r="AP10" s="50"/>
      <c r="AQ10" s="50"/>
      <c r="AR10" s="50"/>
      <c r="AS10" s="50"/>
      <c r="AT10" s="45">
        <f>データ!W6</f>
        <v>4.87</v>
      </c>
      <c r="AU10" s="45"/>
      <c r="AV10" s="45"/>
      <c r="AW10" s="45"/>
      <c r="AX10" s="45"/>
      <c r="AY10" s="45"/>
      <c r="AZ10" s="45"/>
      <c r="BA10" s="45"/>
      <c r="BB10" s="45">
        <f>データ!X6</f>
        <v>10001.44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343021</v>
      </c>
      <c r="D6" s="33">
        <f t="shared" si="3"/>
        <v>47</v>
      </c>
      <c r="E6" s="33">
        <f t="shared" si="3"/>
        <v>17</v>
      </c>
      <c r="F6" s="33">
        <f t="shared" si="3"/>
        <v>1</v>
      </c>
      <c r="G6" s="33">
        <f t="shared" si="3"/>
        <v>0</v>
      </c>
      <c r="H6" s="33" t="str">
        <f t="shared" si="3"/>
        <v>広島県　府中町</v>
      </c>
      <c r="I6" s="33" t="str">
        <f t="shared" si="3"/>
        <v>法非適用</v>
      </c>
      <c r="J6" s="33" t="str">
        <f t="shared" si="3"/>
        <v>下水道事業</v>
      </c>
      <c r="K6" s="33" t="str">
        <f t="shared" si="3"/>
        <v>公共下水道</v>
      </c>
      <c r="L6" s="33" t="str">
        <f t="shared" si="3"/>
        <v>Ba</v>
      </c>
      <c r="M6" s="33">
        <f t="shared" si="3"/>
        <v>0</v>
      </c>
      <c r="N6" s="34" t="str">
        <f t="shared" si="3"/>
        <v>-</v>
      </c>
      <c r="O6" s="34" t="str">
        <f t="shared" si="3"/>
        <v>該当数値なし</v>
      </c>
      <c r="P6" s="34">
        <f t="shared" si="3"/>
        <v>93.51</v>
      </c>
      <c r="Q6" s="34">
        <f t="shared" si="3"/>
        <v>100</v>
      </c>
      <c r="R6" s="34">
        <f t="shared" si="3"/>
        <v>2219</v>
      </c>
      <c r="S6" s="34">
        <f t="shared" si="3"/>
        <v>52154</v>
      </c>
      <c r="T6" s="34">
        <f t="shared" si="3"/>
        <v>10.41</v>
      </c>
      <c r="U6" s="34">
        <f t="shared" si="3"/>
        <v>5009.99</v>
      </c>
      <c r="V6" s="34">
        <f t="shared" si="3"/>
        <v>48707</v>
      </c>
      <c r="W6" s="34">
        <f t="shared" si="3"/>
        <v>4.87</v>
      </c>
      <c r="X6" s="34">
        <f t="shared" si="3"/>
        <v>10001.44</v>
      </c>
      <c r="Y6" s="35">
        <f>IF(Y7="",NA(),Y7)</f>
        <v>66.209999999999994</v>
      </c>
      <c r="Z6" s="35">
        <f t="shared" ref="Z6:AH6" si="4">IF(Z7="",NA(),Z7)</f>
        <v>76.08</v>
      </c>
      <c r="AA6" s="35">
        <f t="shared" si="4"/>
        <v>77.22</v>
      </c>
      <c r="AB6" s="35">
        <f t="shared" si="4"/>
        <v>75.680000000000007</v>
      </c>
      <c r="AC6" s="35">
        <f t="shared" si="4"/>
        <v>72.75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1194.45</v>
      </c>
      <c r="BG6" s="35">
        <f t="shared" ref="BG6:BO6" si="7">IF(BG7="",NA(),BG7)</f>
        <v>1161.17</v>
      </c>
      <c r="BH6" s="35">
        <f t="shared" si="7"/>
        <v>1103.08</v>
      </c>
      <c r="BI6" s="35">
        <f t="shared" si="7"/>
        <v>998.45</v>
      </c>
      <c r="BJ6" s="35">
        <f t="shared" si="7"/>
        <v>1083.3900000000001</v>
      </c>
      <c r="BK6" s="35">
        <f t="shared" si="7"/>
        <v>1280.76</v>
      </c>
      <c r="BL6" s="35">
        <f t="shared" si="7"/>
        <v>1252.27</v>
      </c>
      <c r="BM6" s="35">
        <f t="shared" si="7"/>
        <v>1186.53</v>
      </c>
      <c r="BN6" s="35">
        <f t="shared" si="7"/>
        <v>1378.57</v>
      </c>
      <c r="BO6" s="35">
        <f t="shared" si="7"/>
        <v>710.4</v>
      </c>
      <c r="BP6" s="34" t="str">
        <f>IF(BP7="","",IF(BP7="-","【-】","【"&amp;SUBSTITUTE(TEXT(BP7,"#,##0.00"),"-","△")&amp;"】"))</f>
        <v>【728.30】</v>
      </c>
      <c r="BQ6" s="35">
        <f>IF(BQ7="",NA(),BQ7)</f>
        <v>88.21</v>
      </c>
      <c r="BR6" s="35">
        <f t="shared" ref="BR6:BZ6" si="8">IF(BR7="",NA(),BR7)</f>
        <v>88.54</v>
      </c>
      <c r="BS6" s="35">
        <f t="shared" si="8"/>
        <v>89.31</v>
      </c>
      <c r="BT6" s="35">
        <f t="shared" si="8"/>
        <v>93.44</v>
      </c>
      <c r="BU6" s="35">
        <f t="shared" si="8"/>
        <v>100.22</v>
      </c>
      <c r="BV6" s="35">
        <f t="shared" si="8"/>
        <v>76.97</v>
      </c>
      <c r="BW6" s="35">
        <f t="shared" si="8"/>
        <v>79.45</v>
      </c>
      <c r="BX6" s="35">
        <f t="shared" si="8"/>
        <v>86.66</v>
      </c>
      <c r="BY6" s="35">
        <f t="shared" si="8"/>
        <v>89.95</v>
      </c>
      <c r="BZ6" s="35">
        <f t="shared" si="8"/>
        <v>97.39</v>
      </c>
      <c r="CA6" s="34" t="str">
        <f>IF(CA7="","",IF(CA7="-","【-】","【"&amp;SUBSTITUTE(TEXT(CA7,"#,##0.00"),"-","△")&amp;"】"))</f>
        <v>【100.04】</v>
      </c>
      <c r="CB6" s="35">
        <f>IF(CB7="",NA(),CB7)</f>
        <v>161.01</v>
      </c>
      <c r="CC6" s="35">
        <f t="shared" ref="CC6:CK6" si="9">IF(CC7="",NA(),CC7)</f>
        <v>158.19999999999999</v>
      </c>
      <c r="CD6" s="35">
        <f t="shared" si="9"/>
        <v>159.93</v>
      </c>
      <c r="CE6" s="35">
        <f t="shared" si="9"/>
        <v>152.41999999999999</v>
      </c>
      <c r="CF6" s="35">
        <f t="shared" si="9"/>
        <v>141.46</v>
      </c>
      <c r="CG6" s="35">
        <f t="shared" si="9"/>
        <v>159</v>
      </c>
      <c r="CH6" s="35">
        <f t="shared" si="9"/>
        <v>162.63</v>
      </c>
      <c r="CI6" s="35">
        <f t="shared" si="9"/>
        <v>151.65</v>
      </c>
      <c r="CJ6" s="35">
        <f t="shared" si="9"/>
        <v>150.88</v>
      </c>
      <c r="CK6" s="35">
        <f t="shared" si="9"/>
        <v>114.85</v>
      </c>
      <c r="CL6" s="34" t="str">
        <f>IF(CL7="","",IF(CL7="-","【-】","【"&amp;SUBSTITUTE(TEXT(CL7,"#,##0.00"),"-","△")&amp;"】"))</f>
        <v>【137.82】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t="str">
        <f t="shared" si="10"/>
        <v>-</v>
      </c>
      <c r="CW6" s="34" t="str">
        <f>IF(CW7="","",IF(CW7="-","【-】","【"&amp;SUBSTITUTE(TEXT(CW7,"#,##0.00"),"-","△")&amp;"】"))</f>
        <v>【60.09】</v>
      </c>
      <c r="CX6" s="35">
        <f>IF(CX7="",NA(),CX7)</f>
        <v>92.04</v>
      </c>
      <c r="CY6" s="35">
        <f t="shared" ref="CY6:DG6" si="11">IF(CY7="",NA(),CY7)</f>
        <v>92.32</v>
      </c>
      <c r="CZ6" s="35">
        <f t="shared" si="11"/>
        <v>90.96</v>
      </c>
      <c r="DA6" s="35">
        <f t="shared" si="11"/>
        <v>90.16</v>
      </c>
      <c r="DB6" s="35">
        <f t="shared" si="11"/>
        <v>91.4</v>
      </c>
      <c r="DC6" s="35">
        <f t="shared" si="11"/>
        <v>91.15</v>
      </c>
      <c r="DD6" s="35">
        <f t="shared" si="11"/>
        <v>90.76</v>
      </c>
      <c r="DE6" s="35">
        <f t="shared" si="11"/>
        <v>91.47</v>
      </c>
      <c r="DF6" s="35">
        <f t="shared" si="11"/>
        <v>89.96</v>
      </c>
      <c r="DG6" s="35">
        <f t="shared" si="11"/>
        <v>96.99</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0.04</v>
      </c>
      <c r="EF6" s="35">
        <f t="shared" ref="EF6:EN6" si="14">IF(EF7="",NA(),EF7)</f>
        <v>0.01</v>
      </c>
      <c r="EG6" s="35">
        <f t="shared" si="14"/>
        <v>0.01</v>
      </c>
      <c r="EH6" s="35">
        <f t="shared" si="14"/>
        <v>0.08</v>
      </c>
      <c r="EI6" s="34">
        <f t="shared" si="14"/>
        <v>0</v>
      </c>
      <c r="EJ6" s="34">
        <f t="shared" si="14"/>
        <v>0</v>
      </c>
      <c r="EK6" s="34">
        <f t="shared" si="14"/>
        <v>0</v>
      </c>
      <c r="EL6" s="34">
        <f t="shared" si="14"/>
        <v>0</v>
      </c>
      <c r="EM6" s="35">
        <f t="shared" si="14"/>
        <v>0.04</v>
      </c>
      <c r="EN6" s="35">
        <f t="shared" si="14"/>
        <v>0.04</v>
      </c>
      <c r="EO6" s="34" t="str">
        <f>IF(EO7="","",IF(EO7="-","【-】","【"&amp;SUBSTITUTE(TEXT(EO7,"#,##0.00"),"-","△")&amp;"】"))</f>
        <v>【0.27】</v>
      </c>
    </row>
    <row r="7" spans="1:145" s="36" customFormat="1" x14ac:dyDescent="0.15">
      <c r="A7" s="28"/>
      <c r="B7" s="37">
        <v>2016</v>
      </c>
      <c r="C7" s="37">
        <v>343021</v>
      </c>
      <c r="D7" s="37">
        <v>47</v>
      </c>
      <c r="E7" s="37">
        <v>17</v>
      </c>
      <c r="F7" s="37">
        <v>1</v>
      </c>
      <c r="G7" s="37">
        <v>0</v>
      </c>
      <c r="H7" s="37" t="s">
        <v>109</v>
      </c>
      <c r="I7" s="37" t="s">
        <v>110</v>
      </c>
      <c r="J7" s="37" t="s">
        <v>111</v>
      </c>
      <c r="K7" s="37" t="s">
        <v>112</v>
      </c>
      <c r="L7" s="37" t="s">
        <v>113</v>
      </c>
      <c r="M7" s="37"/>
      <c r="N7" s="38" t="s">
        <v>114</v>
      </c>
      <c r="O7" s="38" t="s">
        <v>115</v>
      </c>
      <c r="P7" s="38">
        <v>93.51</v>
      </c>
      <c r="Q7" s="38">
        <v>100</v>
      </c>
      <c r="R7" s="38">
        <v>2219</v>
      </c>
      <c r="S7" s="38">
        <v>52154</v>
      </c>
      <c r="T7" s="38">
        <v>10.41</v>
      </c>
      <c r="U7" s="38">
        <v>5009.99</v>
      </c>
      <c r="V7" s="38">
        <v>48707</v>
      </c>
      <c r="W7" s="38">
        <v>4.87</v>
      </c>
      <c r="X7" s="38">
        <v>10001.44</v>
      </c>
      <c r="Y7" s="38">
        <v>66.209999999999994</v>
      </c>
      <c r="Z7" s="38">
        <v>76.08</v>
      </c>
      <c r="AA7" s="38">
        <v>77.22</v>
      </c>
      <c r="AB7" s="38">
        <v>75.680000000000007</v>
      </c>
      <c r="AC7" s="38">
        <v>72.75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1194.45</v>
      </c>
      <c r="BG7" s="38">
        <v>1161.17</v>
      </c>
      <c r="BH7" s="38">
        <v>1103.08</v>
      </c>
      <c r="BI7" s="38">
        <v>998.45</v>
      </c>
      <c r="BJ7" s="38">
        <v>1083.3900000000001</v>
      </c>
      <c r="BK7" s="38">
        <v>1280.76</v>
      </c>
      <c r="BL7" s="38">
        <v>1252.27</v>
      </c>
      <c r="BM7" s="38">
        <v>1186.53</v>
      </c>
      <c r="BN7" s="38">
        <v>1378.57</v>
      </c>
      <c r="BO7" s="38">
        <v>710.4</v>
      </c>
      <c r="BP7" s="38">
        <v>728.3</v>
      </c>
      <c r="BQ7" s="38">
        <v>88.21</v>
      </c>
      <c r="BR7" s="38">
        <v>88.54</v>
      </c>
      <c r="BS7" s="38">
        <v>89.31</v>
      </c>
      <c r="BT7" s="38">
        <v>93.44</v>
      </c>
      <c r="BU7" s="38">
        <v>100.22</v>
      </c>
      <c r="BV7" s="38">
        <v>76.97</v>
      </c>
      <c r="BW7" s="38">
        <v>79.45</v>
      </c>
      <c r="BX7" s="38">
        <v>86.66</v>
      </c>
      <c r="BY7" s="38">
        <v>89.95</v>
      </c>
      <c r="BZ7" s="38">
        <v>97.39</v>
      </c>
      <c r="CA7" s="38">
        <v>100.04</v>
      </c>
      <c r="CB7" s="38">
        <v>161.01</v>
      </c>
      <c r="CC7" s="38">
        <v>158.19999999999999</v>
      </c>
      <c r="CD7" s="38">
        <v>159.93</v>
      </c>
      <c r="CE7" s="38">
        <v>152.41999999999999</v>
      </c>
      <c r="CF7" s="38">
        <v>141.46</v>
      </c>
      <c r="CG7" s="38">
        <v>159</v>
      </c>
      <c r="CH7" s="38">
        <v>162.63</v>
      </c>
      <c r="CI7" s="38">
        <v>151.65</v>
      </c>
      <c r="CJ7" s="38">
        <v>150.88</v>
      </c>
      <c r="CK7" s="38">
        <v>114.85</v>
      </c>
      <c r="CL7" s="38">
        <v>137.82</v>
      </c>
      <c r="CM7" s="38" t="s">
        <v>114</v>
      </c>
      <c r="CN7" s="38" t="s">
        <v>114</v>
      </c>
      <c r="CO7" s="38" t="s">
        <v>114</v>
      </c>
      <c r="CP7" s="38" t="s">
        <v>114</v>
      </c>
      <c r="CQ7" s="38" t="s">
        <v>114</v>
      </c>
      <c r="CR7" s="38" t="s">
        <v>114</v>
      </c>
      <c r="CS7" s="38" t="s">
        <v>114</v>
      </c>
      <c r="CT7" s="38" t="s">
        <v>114</v>
      </c>
      <c r="CU7" s="38" t="s">
        <v>114</v>
      </c>
      <c r="CV7" s="38" t="s">
        <v>114</v>
      </c>
      <c r="CW7" s="38">
        <v>60.09</v>
      </c>
      <c r="CX7" s="38">
        <v>92.04</v>
      </c>
      <c r="CY7" s="38">
        <v>92.32</v>
      </c>
      <c r="CZ7" s="38">
        <v>90.96</v>
      </c>
      <c r="DA7" s="38">
        <v>90.16</v>
      </c>
      <c r="DB7" s="38">
        <v>91.4</v>
      </c>
      <c r="DC7" s="38">
        <v>91.15</v>
      </c>
      <c r="DD7" s="38">
        <v>90.76</v>
      </c>
      <c r="DE7" s="38">
        <v>91.47</v>
      </c>
      <c r="DF7" s="38">
        <v>89.96</v>
      </c>
      <c r="DG7" s="38">
        <v>96.99</v>
      </c>
      <c r="DH7" s="38">
        <v>94.9</v>
      </c>
      <c r="DI7" s="38"/>
      <c r="DJ7" s="38"/>
      <c r="DK7" s="38"/>
      <c r="DL7" s="38"/>
      <c r="DM7" s="38"/>
      <c r="DN7" s="38"/>
      <c r="DO7" s="38"/>
      <c r="DP7" s="38"/>
      <c r="DQ7" s="38"/>
      <c r="DR7" s="38"/>
      <c r="DS7" s="38"/>
      <c r="DT7" s="38"/>
      <c r="DU7" s="38"/>
      <c r="DV7" s="38"/>
      <c r="DW7" s="38"/>
      <c r="DX7" s="38"/>
      <c r="DY7" s="38"/>
      <c r="DZ7" s="38"/>
      <c r="EA7" s="38"/>
      <c r="EB7" s="38"/>
      <c r="EC7" s="38"/>
      <c r="ED7" s="38"/>
      <c r="EE7" s="38">
        <v>0.04</v>
      </c>
      <c r="EF7" s="38">
        <v>0.01</v>
      </c>
      <c r="EG7" s="38">
        <v>0.01</v>
      </c>
      <c r="EH7" s="38">
        <v>0.08</v>
      </c>
      <c r="EI7" s="38">
        <v>0</v>
      </c>
      <c r="EJ7" s="38">
        <v>0</v>
      </c>
      <c r="EK7" s="38">
        <v>0</v>
      </c>
      <c r="EL7" s="38">
        <v>0</v>
      </c>
      <c r="EM7" s="38">
        <v>0.04</v>
      </c>
      <c r="EN7" s="38">
        <v>0.04</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fuchu</cp:lastModifiedBy>
  <cp:lastPrinted>2018-02-06T10:16:52Z</cp:lastPrinted>
  <dcterms:created xsi:type="dcterms:W3CDTF">2017-12-25T02:11:53Z</dcterms:created>
  <dcterms:modified xsi:type="dcterms:W3CDTF">2018-02-06T10:20:49Z</dcterms:modified>
  <cp:category/>
</cp:coreProperties>
</file>