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<sst xmlns="http://schemas.openxmlformats.org/spreadsheetml/2006/main" count="240" uniqueCount="126">
  <si>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</si>
  <si>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</si>
  <si>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</si>
  <si>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</si>
  <si>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</si>
  <si>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</si>
  <si>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</si>
  <si>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</si>
  <si>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</si>
  <si>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</si>
  <si>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</si>
  <si>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</si>
  <si>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</si>
  <si>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</si>
  <si>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</si>
  <si>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</si>
  <si>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</si>
  <si>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</si>
  <si>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</si>
  <si>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</si>
  <si>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</si>
  <si>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</si>
  <si>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</si>
  <si>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</si>
  <si>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</si>
  <si>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</si>
  <si>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</si>
  <si>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</si>
  <si>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</si>
  <si>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</si>
  <si>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</si>
  <si>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</si>
  <si>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</si>
  <si>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</si>
  <si>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</si>
  <si>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</si>
  <si>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</si>
  <si>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</si>
  <si>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</si>
  <si>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</si>
  <si>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</si>
  <si>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</si>
  <si>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</si>
  <si>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</si>
  <si>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</si>
  <si>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</si>
  <si>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</si>
  <si>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</si>
  <si>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</si>
  <si>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</si>
  <si>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</si>
  <si>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</si>
  <si>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</si>
  <si>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</si>
  <si>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</si>
  <si>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</si>
  <si>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</si>
  <si>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</si>
  <si>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</si>
  <si>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</si>
  <si>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</si>
  <si>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</si>
  <si>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</si>
  <si>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</si>
  <si>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</si>
  <si>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</si>
  <si>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</si>
  <si>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</si>
  <si>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</si>
  <si>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</si>
  <si>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</si>
  <si>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</si>
  <si>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</si>
  <si>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</si>
  <si>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</si>
  <si>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</si>
  <si>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</si>
  <si>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</si>
  <si>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</si>
  <si>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</si>
  <si>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</si>
  <si>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</si>
  <si>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</si>
  <si>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</si>
  <si>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</si>
  <si>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</si>
  <si>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</si>
  <si>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</si>
  <si>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</si>
  <si>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</si>
  <si>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</si>
  <si>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</si>
  <si>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</si>
  <si>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</si>
  <si>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</si>
  <si>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</si>
  <si>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</si>
  <si>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</si>
  <si>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</si>
  <si>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</si>
  <si>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</si>
  <si>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</si>
  <si>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</si>
  <si>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</si>
  <si>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</si>
  <si>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</si>
  <si>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</si>
  <si>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</si>
  <si>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</si>
  <si>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</si>
  <si>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安芸太田町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</si>
  <si>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</si>
  <si>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</si>
  <si>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</si>
  <si>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</si>
  <si>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</si>
  <si>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</si>
  <si>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</si>
  <si>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</si>
  <si>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</si>
  <si>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</si>
  <si>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</si>
  <si>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①収益的収支比率…過去5年間で最低の値となっており、一般会計繰入金に依存している状況である。地方債償還金が大きな負担となっている。経営改善に向けた取組みが必要である。
④企業債残高対事業規模比率…類似団体と比較して高い数値となっているが、年々地方債現在高は減少している状況である。
⑤経費回収率…類似団体と比較してかなり低い値となっており横ばい状態である。一般会計繰入金に依存している状況である。
⑥汚水処理原価…類似団体よりもはるかに上回る数値となっており、横ばい状態である。債務割合が依然として高い状態である。
⑦施設利用率…継続的に類似団体を下回る値となっており横ばい状態である。ダウンサイジング等、施設の再編も含め検討していく必要がある。
⑧水洗化…類似団体と比較して高い値で推移している。今後も未接続世帯への文書や戸別訪問等による加入促進を継続して取り組んでいく。</t>
    <rPh sb="1" eb="4">
      <t>シュウエキテキ</t>
    </rPh>
    <rPh sb="4" eb="6">
      <t>シュウシ</t>
    </rPh>
    <rPh sb="6" eb="8">
      <t>ヒリツ</t>
    </rPh>
    <rPh sb="9" eb="11">
      <t>カコ</t>
    </rPh>
    <rPh sb="12" eb="14">
      <t>ネンカン</t>
    </rPh>
    <rPh sb="15" eb="17">
      <t>サイテイ</t>
    </rPh>
    <rPh sb="18" eb="19">
      <t>アタイ</t>
    </rPh>
    <rPh sb="26" eb="28">
      <t>イッパン</t>
    </rPh>
    <rPh sb="28" eb="30">
      <t>カイケイ</t>
    </rPh>
    <rPh sb="30" eb="32">
      <t>クリイレ</t>
    </rPh>
    <rPh sb="32" eb="33">
      <t>キン</t>
    </rPh>
    <rPh sb="34" eb="36">
      <t>イゾン</t>
    </rPh>
    <rPh sb="40" eb="42">
      <t>ジョウキョウ</t>
    </rPh>
    <rPh sb="46" eb="49">
      <t>チホウサイ</t>
    </rPh>
    <rPh sb="49" eb="52">
      <t>ショウカンキン</t>
    </rPh>
    <rPh sb="53" eb="54">
      <t>オオ</t>
    </rPh>
    <rPh sb="56" eb="58">
      <t>フタン</t>
    </rPh>
    <rPh sb="65" eb="67">
      <t>ケイエイ</t>
    </rPh>
    <rPh sb="67" eb="69">
      <t>カイゼン</t>
    </rPh>
    <rPh sb="70" eb="71">
      <t>ム</t>
    </rPh>
    <rPh sb="73" eb="75">
      <t>トリクミ</t>
    </rPh>
    <rPh sb="77" eb="79">
      <t>ヒツヨウ</t>
    </rPh>
    <rPh sb="85" eb="87">
      <t>キギョウ</t>
    </rPh>
    <rPh sb="87" eb="88">
      <t>サイ</t>
    </rPh>
    <rPh sb="88" eb="90">
      <t>ザンダカ</t>
    </rPh>
    <rPh sb="90" eb="91">
      <t>タイ</t>
    </rPh>
    <rPh sb="91" eb="93">
      <t>ジギョウ</t>
    </rPh>
    <rPh sb="93" eb="95">
      <t>キボ</t>
    </rPh>
    <rPh sb="95" eb="97">
      <t>ヒリツ</t>
    </rPh>
    <rPh sb="98" eb="100">
      <t>ルイジ</t>
    </rPh>
    <rPh sb="100" eb="102">
      <t>ダンタイ</t>
    </rPh>
    <rPh sb="103" eb="105">
      <t>ヒカク</t>
    </rPh>
    <rPh sb="107" eb="108">
      <t>タカ</t>
    </rPh>
    <rPh sb="109" eb="111">
      <t>スウチ</t>
    </rPh>
    <rPh sb="119" eb="121">
      <t>ネンネン</t>
    </rPh>
    <rPh sb="121" eb="124">
      <t>チホウサイ</t>
    </rPh>
    <rPh sb="124" eb="126">
      <t>ゲンザイ</t>
    </rPh>
    <rPh sb="126" eb="127">
      <t>ダカ</t>
    </rPh>
    <rPh sb="128" eb="130">
      <t>ゲンショウ</t>
    </rPh>
    <rPh sb="134" eb="136">
      <t>ジョウキョウ</t>
    </rPh>
    <rPh sb="142" eb="144">
      <t>ケイヒ</t>
    </rPh>
    <rPh sb="144" eb="146">
      <t>カイシュウ</t>
    </rPh>
    <rPh sb="146" eb="147">
      <t>リツ</t>
    </rPh>
    <rPh sb="148" eb="150">
      <t>ルイジ</t>
    </rPh>
    <rPh sb="150" eb="152">
      <t>ダンタイ</t>
    </rPh>
    <rPh sb="153" eb="155">
      <t>ヒカク</t>
    </rPh>
    <rPh sb="160" eb="161">
      <t>ヒク</t>
    </rPh>
    <rPh sb="162" eb="163">
      <t>アタイ</t>
    </rPh>
    <rPh sb="169" eb="170">
      <t>ヨコ</t>
    </rPh>
    <rPh sb="172" eb="174">
      <t>ジョウタイ</t>
    </rPh>
    <rPh sb="178" eb="180">
      <t>イッパン</t>
    </rPh>
    <rPh sb="180" eb="182">
      <t>カイケイ</t>
    </rPh>
    <rPh sb="182" eb="184">
      <t>クリイレ</t>
    </rPh>
    <rPh sb="184" eb="185">
      <t>キン</t>
    </rPh>
    <rPh sb="186" eb="188">
      <t>イゾン</t>
    </rPh>
    <rPh sb="192" eb="194">
      <t>ジョウキョウ</t>
    </rPh>
    <rPh sb="200" eb="202">
      <t>オスイ</t>
    </rPh>
    <rPh sb="202" eb="204">
      <t>ショリ</t>
    </rPh>
    <rPh sb="204" eb="206">
      <t>ゲンカ</t>
    </rPh>
    <rPh sb="207" eb="209">
      <t>ルイジ</t>
    </rPh>
    <rPh sb="209" eb="211">
      <t>ダンタイ</t>
    </rPh>
    <rPh sb="218" eb="220">
      <t>ウワマワ</t>
    </rPh>
    <rPh sb="221" eb="223">
      <t>スウチ</t>
    </rPh>
    <rPh sb="230" eb="231">
      <t>ヨコ</t>
    </rPh>
    <rPh sb="233" eb="235">
      <t>ジョウタイ</t>
    </rPh>
    <rPh sb="239" eb="241">
      <t>サイム</t>
    </rPh>
    <rPh sb="241" eb="243">
      <t>ワリアイ</t>
    </rPh>
    <rPh sb="244" eb="246">
      <t>イゼン</t>
    </rPh>
    <rPh sb="249" eb="250">
      <t>タカ</t>
    </rPh>
    <rPh sb="251" eb="253">
      <t>ジョウタイ</t>
    </rPh>
    <rPh sb="259" eb="261">
      <t>シセツ</t>
    </rPh>
    <rPh sb="261" eb="264">
      <t>リヨウリツ</t>
    </rPh>
    <rPh sb="265" eb="268">
      <t>ケイゾクテキ</t>
    </rPh>
    <rPh sb="269" eb="271">
      <t>ルイジ</t>
    </rPh>
    <rPh sb="271" eb="273">
      <t>ダンタイ</t>
    </rPh>
    <rPh sb="274" eb="276">
      <t>シタマワ</t>
    </rPh>
    <rPh sb="277" eb="278">
      <t>アタイ</t>
    </rPh>
    <rPh sb="284" eb="285">
      <t>ヨコ</t>
    </rPh>
    <rPh sb="287" eb="289">
      <t>ジョウタイ</t>
    </rPh>
    <rPh sb="301" eb="302">
      <t>トウ</t>
    </rPh>
    <rPh sb="303" eb="305">
      <t>シセツ</t>
    </rPh>
    <rPh sb="306" eb="308">
      <t>サイヘン</t>
    </rPh>
    <rPh sb="309" eb="310">
      <t>フク</t>
    </rPh>
    <rPh sb="311" eb="313">
      <t>ケントウ</t>
    </rPh>
    <rPh sb="317" eb="319">
      <t>ヒツヨウ</t>
    </rPh>
    <rPh sb="325" eb="328">
      <t>スイセンカ</t>
    </rPh>
    <rPh sb="329" eb="331">
      <t>ルイジ</t>
    </rPh>
    <rPh sb="331" eb="333">
      <t>ダンタイ</t>
    </rPh>
    <rPh sb="334" eb="336">
      <t>ヒカク</t>
    </rPh>
    <rPh sb="338" eb="339">
      <t>タカ</t>
    </rPh>
    <rPh sb="340" eb="341">
      <t>アタイ</t>
    </rPh>
    <rPh sb="342" eb="344">
      <t>スイイ</t>
    </rPh>
    <rPh sb="349" eb="351">
      <t>コンゴ</t>
    </rPh>
    <rPh sb="352" eb="355">
      <t>ミセツゾク</t>
    </rPh>
    <rPh sb="355" eb="357">
      <t>セタイ</t>
    </rPh>
    <rPh sb="359" eb="361">
      <t>ブンショ</t>
    </rPh>
    <rPh sb="362" eb="364">
      <t>コベツ</t>
    </rPh>
    <rPh sb="364" eb="366">
      <t>ホウモン</t>
    </rPh>
    <rPh sb="366" eb="367">
      <t>トウ</t>
    </rPh>
    <rPh sb="370" eb="372">
      <t>カニュウ</t>
    </rPh>
    <rPh sb="372" eb="374">
      <t>ソクシン</t>
    </rPh>
    <rPh sb="375" eb="377">
      <t>ケイゾク</t>
    </rPh>
    <rPh sb="379" eb="380">
      <t>ト</t>
    </rPh>
    <rPh sb="381" eb="382">
      <t>ク</t>
    </rPh>
    <phoneticPr fontId="4"/>
  </si>
  <si>
    <t>　耐用年数に達していないため更新していない。アセットマネジメントの策定を平成30年度から予定しており、策定後はこれに基づき更新事業を実施していく。</t>
    <rPh sb="1" eb="3">
      <t>タイヨウ</t>
    </rPh>
    <rPh sb="3" eb="5">
      <t>ネンスウ</t>
    </rPh>
    <rPh sb="6" eb="7">
      <t>タッ</t>
    </rPh>
    <rPh sb="14" eb="16">
      <t>コウシン</t>
    </rPh>
    <rPh sb="33" eb="35">
      <t>サクテイ</t>
    </rPh>
    <rPh sb="36" eb="38">
      <t>ヘイセイ</t>
    </rPh>
    <rPh sb="40" eb="42">
      <t>ネンド</t>
    </rPh>
    <rPh sb="44" eb="46">
      <t>ヨテイ</t>
    </rPh>
    <rPh sb="51" eb="53">
      <t>サクテイ</t>
    </rPh>
    <rPh sb="53" eb="54">
      <t>ゴ</t>
    </rPh>
    <rPh sb="58" eb="59">
      <t>モト</t>
    </rPh>
    <rPh sb="61" eb="63">
      <t>コウシン</t>
    </rPh>
    <rPh sb="63" eb="65">
      <t>ジギョウ</t>
    </rPh>
    <rPh sb="66" eb="68">
      <t>ジッシ</t>
    </rPh>
    <phoneticPr fontId="4"/>
  </si>
  <si>
    <t>　地方債償還金が大きな負担となっている。収益的収支比率、経費回収率が低いことから一般会計繰入金に依存している状況である。料金改定の検討も含め経営改善に向けた取組みを行う必要がある。</t>
    <rPh sb="1" eb="4">
      <t>チホウサイ</t>
    </rPh>
    <rPh sb="4" eb="7">
      <t>ショウカンキン</t>
    </rPh>
    <rPh sb="8" eb="9">
      <t>オオ</t>
    </rPh>
    <rPh sb="11" eb="13">
      <t>フタン</t>
    </rPh>
    <rPh sb="20" eb="23">
      <t>シュウエキテキ</t>
    </rPh>
    <rPh sb="23" eb="25">
      <t>シュウシ</t>
    </rPh>
    <rPh sb="25" eb="27">
      <t>ヒリツ</t>
    </rPh>
    <rPh sb="28" eb="30">
      <t>ケイヒ</t>
    </rPh>
    <rPh sb="30" eb="32">
      <t>カイシュウ</t>
    </rPh>
    <rPh sb="32" eb="33">
      <t>リツ</t>
    </rPh>
    <rPh sb="34" eb="35">
      <t>ヒク</t>
    </rPh>
    <rPh sb="40" eb="42">
      <t>イッパン</t>
    </rPh>
    <rPh sb="42" eb="44">
      <t>カイケイ</t>
    </rPh>
    <rPh sb="44" eb="46">
      <t>クリイレ</t>
    </rPh>
    <rPh sb="46" eb="47">
      <t>キン</t>
    </rPh>
    <rPh sb="48" eb="50">
      <t>イゾン</t>
    </rPh>
    <rPh sb="54" eb="56">
      <t>ジョウキョウ</t>
    </rPh>
    <rPh sb="60" eb="62">
      <t>リョウキン</t>
    </rPh>
    <rPh sb="62" eb="64">
      <t>カイテイ</t>
    </rPh>
    <rPh sb="65" eb="67">
      <t>ケントウ</t>
    </rPh>
    <rPh sb="68" eb="69">
      <t>フク</t>
    </rPh>
    <rPh sb="70" eb="72">
      <t>ケイエイ</t>
    </rPh>
    <rPh sb="72" eb="74">
      <t>カイゼン</t>
    </rPh>
    <rPh sb="75" eb="76">
      <t>ム</t>
    </rPh>
    <rPh sb="78" eb="80">
      <t>トリクミ</t>
    </rPh>
    <rPh sb="82" eb="83">
      <t>オコナ</t>
    </rPh>
    <rPh sb="84" eb="86">
      <t>ヒツヨウ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</si>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</sst>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04000"/>
        <c:axId val="1152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115104000"/>
        <c:axId val="115200768"/>
      </c:lineChart>
      <c:dateAx>
        <c:axId val="115104000"/>
        <c:scaling>
          <c:orientation val="minMax"/>
        </c:scaling>
        <c:delete val="1"/>
        <c:axPos val="b"/>
        <c:numFmt formatCode="ge" sourceLinked="1"/>
        <c:majorTickMark val="none"/>
        <c:minorTickMark val="none"/>
        <c:tickLblPos val="none"/>
        <c:crossAx val="115200768"/>
        <c:crosses val="autoZero"/>
        <c:auto val="1"/>
        <c:lblOffset val="100"/>
        <c:baseTimeUnit val="years"/>
      </c:dateAx>
      <c:valAx>
        <c:axId val="1152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32.29</c:v>
                </c:pt>
                <c:pt idx="1">
                  <c:v>33.99</c:v>
                </c:pt>
                <c:pt idx="2">
                  <c:v>33.26</c:v>
                </c:pt>
                <c:pt idx="3">
                  <c:v>33.58</c:v>
                </c:pt>
                <c:pt idx="4">
                  <c:v>33.49</c:v>
                </c:pt>
              </c:numCache>
            </c:numRef>
          </c:val>
        </c:ser>
        <c:dLbls>
          <c:showLegendKey val="0"/>
          <c:showVal val="0"/>
          <c:showCatName val="0"/>
          <c:showSerName val="0"/>
          <c:showPercent val="0"/>
          <c:showBubbleSize val="0"/>
        </c:dLbls>
        <c:gapWidth val="150"/>
        <c:axId val="115172096"/>
        <c:axId val="1151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115172096"/>
        <c:axId val="115174016"/>
      </c:lineChart>
      <c:dateAx>
        <c:axId val="115172096"/>
        <c:scaling>
          <c:orientation val="minMax"/>
        </c:scaling>
        <c:delete val="1"/>
        <c:axPos val="b"/>
        <c:numFmt formatCode="ge" sourceLinked="1"/>
        <c:majorTickMark val="none"/>
        <c:minorTickMark val="none"/>
        <c:tickLblPos val="none"/>
        <c:crossAx val="115174016"/>
        <c:crosses val="autoZero"/>
        <c:auto val="1"/>
        <c:lblOffset val="100"/>
        <c:baseTimeUnit val="years"/>
      </c:dateAx>
      <c:valAx>
        <c:axId val="1151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75.34</c:v>
                </c:pt>
                <c:pt idx="1">
                  <c:v>76.63</c:v>
                </c:pt>
                <c:pt idx="2">
                  <c:v>76.97</c:v>
                </c:pt>
                <c:pt idx="3">
                  <c:v>78.739999999999995</c:v>
                </c:pt>
                <c:pt idx="4">
                  <c:v>80.48</c:v>
                </c:pt>
              </c:numCache>
            </c:numRef>
          </c:val>
        </c:ser>
        <c:dLbls>
          <c:showLegendKey val="0"/>
          <c:showVal val="0"/>
          <c:showCatName val="0"/>
          <c:showSerName val="0"/>
          <c:showPercent val="0"/>
          <c:showBubbleSize val="0"/>
        </c:dLbls>
        <c:gapWidth val="150"/>
        <c:axId val="115192192"/>
        <c:axId val="11519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115192192"/>
        <c:axId val="115194112"/>
      </c:lineChart>
      <c:dateAx>
        <c:axId val="115192192"/>
        <c:scaling>
          <c:orientation val="minMax"/>
        </c:scaling>
        <c:delete val="1"/>
        <c:axPos val="b"/>
        <c:numFmt formatCode="ge" sourceLinked="1"/>
        <c:majorTickMark val="none"/>
        <c:minorTickMark val="none"/>
        <c:tickLblPos val="none"/>
        <c:crossAx val="115194112"/>
        <c:crosses val="autoZero"/>
        <c:auto val="1"/>
        <c:lblOffset val="100"/>
        <c:baseTimeUnit val="years"/>
      </c:dateAx>
      <c:valAx>
        <c:axId val="1151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47.28</c:v>
                </c:pt>
                <c:pt idx="1">
                  <c:v>47.43</c:v>
                </c:pt>
                <c:pt idx="2">
                  <c:v>48.21</c:v>
                </c:pt>
                <c:pt idx="3">
                  <c:v>45.53</c:v>
                </c:pt>
                <c:pt idx="4">
                  <c:v>45.28</c:v>
                </c:pt>
              </c:numCache>
            </c:numRef>
          </c:val>
        </c:ser>
        <c:dLbls>
          <c:showLegendKey val="0"/>
          <c:showVal val="0"/>
          <c:showCatName val="0"/>
          <c:showSerName val="0"/>
          <c:showPercent val="0"/>
          <c:showBubbleSize val="0"/>
        </c:dLbls>
        <c:gapWidth val="150"/>
        <c:axId val="152488960"/>
        <c:axId val="1562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488960"/>
        <c:axId val="156285184"/>
      </c:lineChart>
      <c:dateAx>
        <c:axId val="152488960"/>
        <c:scaling>
          <c:orientation val="minMax"/>
        </c:scaling>
        <c:delete val="1"/>
        <c:axPos val="b"/>
        <c:numFmt formatCode="ge" sourceLinked="1"/>
        <c:majorTickMark val="none"/>
        <c:minorTickMark val="none"/>
        <c:tickLblPos val="none"/>
        <c:crossAx val="156285184"/>
        <c:crosses val="autoZero"/>
        <c:auto val="1"/>
        <c:lblOffset val="100"/>
        <c:baseTimeUnit val="years"/>
      </c:dateAx>
      <c:valAx>
        <c:axId val="156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98176"/>
        <c:axId val="1013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98176"/>
        <c:axId val="101300096"/>
      </c:lineChart>
      <c:dateAx>
        <c:axId val="101298176"/>
        <c:scaling>
          <c:orientation val="minMax"/>
        </c:scaling>
        <c:delete val="1"/>
        <c:axPos val="b"/>
        <c:numFmt formatCode="ge" sourceLinked="1"/>
        <c:majorTickMark val="none"/>
        <c:minorTickMark val="none"/>
        <c:tickLblPos val="none"/>
        <c:crossAx val="101300096"/>
        <c:crosses val="autoZero"/>
        <c:auto val="1"/>
        <c:lblOffset val="100"/>
        <c:baseTimeUnit val="years"/>
      </c:dateAx>
      <c:valAx>
        <c:axId val="1013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18016"/>
        <c:axId val="1032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18016"/>
        <c:axId val="103286272"/>
      </c:lineChart>
      <c:dateAx>
        <c:axId val="101318016"/>
        <c:scaling>
          <c:orientation val="minMax"/>
        </c:scaling>
        <c:delete val="1"/>
        <c:axPos val="b"/>
        <c:numFmt formatCode="ge" sourceLinked="1"/>
        <c:majorTickMark val="none"/>
        <c:minorTickMark val="none"/>
        <c:tickLblPos val="none"/>
        <c:crossAx val="103286272"/>
        <c:crosses val="autoZero"/>
        <c:auto val="1"/>
        <c:lblOffset val="100"/>
        <c:baseTimeUnit val="years"/>
      </c:dateAx>
      <c:valAx>
        <c:axId val="1032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478080"/>
        <c:axId val="1149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478080"/>
        <c:axId val="114967680"/>
      </c:lineChart>
      <c:dateAx>
        <c:axId val="114478080"/>
        <c:scaling>
          <c:orientation val="minMax"/>
        </c:scaling>
        <c:delete val="1"/>
        <c:axPos val="b"/>
        <c:numFmt formatCode="ge" sourceLinked="1"/>
        <c:majorTickMark val="none"/>
        <c:minorTickMark val="none"/>
        <c:tickLblPos val="none"/>
        <c:crossAx val="114967680"/>
        <c:crosses val="autoZero"/>
        <c:auto val="1"/>
        <c:lblOffset val="100"/>
        <c:baseTimeUnit val="years"/>
      </c:dateAx>
      <c:valAx>
        <c:axId val="1149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981504"/>
        <c:axId val="1149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981504"/>
        <c:axId val="114983680"/>
      </c:lineChart>
      <c:dateAx>
        <c:axId val="114981504"/>
        <c:scaling>
          <c:orientation val="minMax"/>
        </c:scaling>
        <c:delete val="1"/>
        <c:axPos val="b"/>
        <c:numFmt formatCode="ge" sourceLinked="1"/>
        <c:majorTickMark val="none"/>
        <c:minorTickMark val="none"/>
        <c:tickLblPos val="none"/>
        <c:crossAx val="114983680"/>
        <c:crosses val="autoZero"/>
        <c:auto val="1"/>
        <c:lblOffset val="100"/>
        <c:baseTimeUnit val="years"/>
      </c:dateAx>
      <c:valAx>
        <c:axId val="1149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3619.95</c:v>
                </c:pt>
                <c:pt idx="1">
                  <c:v>3443.22</c:v>
                </c:pt>
                <c:pt idx="2">
                  <c:v>3048.76</c:v>
                </c:pt>
                <c:pt idx="3">
                  <c:v>2874.21</c:v>
                </c:pt>
                <c:pt idx="4">
                  <c:v>2625.21</c:v>
                </c:pt>
              </c:numCache>
            </c:numRef>
          </c:val>
        </c:ser>
        <c:dLbls>
          <c:showLegendKey val="0"/>
          <c:showVal val="0"/>
          <c:showCatName val="0"/>
          <c:showSerName val="0"/>
          <c:showPercent val="0"/>
          <c:showBubbleSize val="0"/>
        </c:dLbls>
        <c:gapWidth val="150"/>
        <c:axId val="115022080"/>
        <c:axId val="1150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115022080"/>
        <c:axId val="115024256"/>
      </c:lineChart>
      <c:dateAx>
        <c:axId val="115022080"/>
        <c:scaling>
          <c:orientation val="minMax"/>
        </c:scaling>
        <c:delete val="1"/>
        <c:axPos val="b"/>
        <c:numFmt formatCode="ge" sourceLinked="1"/>
        <c:majorTickMark val="none"/>
        <c:minorTickMark val="none"/>
        <c:tickLblPos val="none"/>
        <c:crossAx val="115024256"/>
        <c:crosses val="autoZero"/>
        <c:auto val="1"/>
        <c:lblOffset val="100"/>
        <c:baseTimeUnit val="years"/>
      </c:dateAx>
      <c:valAx>
        <c:axId val="1150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26.38</c:v>
                </c:pt>
                <c:pt idx="1">
                  <c:v>25.5</c:v>
                </c:pt>
                <c:pt idx="2">
                  <c:v>26.42</c:v>
                </c:pt>
                <c:pt idx="3">
                  <c:v>26.57</c:v>
                </c:pt>
                <c:pt idx="4">
                  <c:v>26.67</c:v>
                </c:pt>
              </c:numCache>
            </c:numRef>
          </c:val>
        </c:ser>
        <c:dLbls>
          <c:showLegendKey val="0"/>
          <c:showVal val="0"/>
          <c:showCatName val="0"/>
          <c:showSerName val="0"/>
          <c:showPercent val="0"/>
          <c:showBubbleSize val="0"/>
        </c:dLbls>
        <c:gapWidth val="150"/>
        <c:axId val="115046272"/>
        <c:axId val="1150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115046272"/>
        <c:axId val="115056640"/>
      </c:lineChart>
      <c:dateAx>
        <c:axId val="115046272"/>
        <c:scaling>
          <c:orientation val="minMax"/>
        </c:scaling>
        <c:delete val="1"/>
        <c:axPos val="b"/>
        <c:numFmt formatCode="ge" sourceLinked="1"/>
        <c:majorTickMark val="none"/>
        <c:minorTickMark val="none"/>
        <c:tickLblPos val="none"/>
        <c:crossAx val="115056640"/>
        <c:crosses val="autoZero"/>
        <c:auto val="1"/>
        <c:lblOffset val="100"/>
        <c:baseTimeUnit val="years"/>
      </c:dateAx>
      <c:valAx>
        <c:axId val="11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1033.44</c:v>
                </c:pt>
                <c:pt idx="1">
                  <c:v>1005.11</c:v>
                </c:pt>
                <c:pt idx="2">
                  <c:v>1027.97</c:v>
                </c:pt>
                <c:pt idx="3">
                  <c:v>1018.68</c:v>
                </c:pt>
                <c:pt idx="4">
                  <c:v>1018.58</c:v>
                </c:pt>
              </c:numCache>
            </c:numRef>
          </c:val>
        </c:ser>
        <c:dLbls>
          <c:showLegendKey val="0"/>
          <c:showVal val="0"/>
          <c:showCatName val="0"/>
          <c:showSerName val="0"/>
          <c:showPercent val="0"/>
          <c:showBubbleSize val="0"/>
        </c:dLbls>
        <c:gapWidth val="150"/>
        <c:axId val="115078272"/>
        <c:axId val="1150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115078272"/>
        <c:axId val="115080192"/>
      </c:lineChart>
      <c:dateAx>
        <c:axId val="115078272"/>
        <c:scaling>
          <c:orientation val="minMax"/>
        </c:scaling>
        <c:delete val="1"/>
        <c:axPos val="b"/>
        <c:numFmt formatCode="ge" sourceLinked="1"/>
        <c:majorTickMark val="none"/>
        <c:minorTickMark val="none"/>
        <c:tickLblPos val="none"/>
        <c:crossAx val="115080192"/>
        <c:crosses val="autoZero"/>
        <c:auto val="1"/>
        <c:lblOffset val="100"/>
        <c:baseTimeUnit val="years"/>
      </c:dateAx>
      <c:valAx>
        <c:axId val="1150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安芸太田町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6650</v>
      </c>
      <c r="AM8" s="50"/>
      <c r="AN8" s="50"/>
      <c r="AO8" s="50"/>
      <c r="AP8" s="50"/>
      <c r="AQ8" s="50"/>
      <c r="AR8" s="50"/>
      <c r="AS8" s="50"/>
      <c r="AT8" s="45">
        <f>データ!T6</f>
        <v>341.89</v>
      </c>
      <c r="AU8" s="45"/>
      <c r="AV8" s="45"/>
      <c r="AW8" s="45"/>
      <c r="AX8" s="45"/>
      <c r="AY8" s="45"/>
      <c r="AZ8" s="45"/>
      <c r="BA8" s="45"/>
      <c r="BB8" s="45">
        <f>データ!U6</f>
        <v>19.45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41.04</v>
      </c>
      <c r="Q10" s="45"/>
      <c r="R10" s="45"/>
      <c r="S10" s="45"/>
      <c r="T10" s="45"/>
      <c r="U10" s="45"/>
      <c r="V10" s="45"/>
      <c r="W10" s="45">
        <f>データ!Q6</f>
        <v>95.07</v>
      </c>
      <c r="X10" s="45"/>
      <c r="Y10" s="45"/>
      <c r="Z10" s="45"/>
      <c r="AA10" s="45"/>
      <c r="AB10" s="45"/>
      <c r="AC10" s="45"/>
      <c r="AD10" s="50">
        <f>データ!R6</f>
        <v>3854</v>
      </c>
      <c r="AE10" s="50"/>
      <c r="AF10" s="50"/>
      <c r="AG10" s="50"/>
      <c r="AH10" s="50"/>
      <c r="AI10" s="50"/>
      <c r="AJ10" s="50"/>
      <c r="AK10" s="2"/>
      <c r="AL10" s="50">
        <f>データ!V6</f>
        <v>2705</v>
      </c>
      <c r="AM10" s="50"/>
      <c r="AN10" s="50"/>
      <c r="AO10" s="50"/>
      <c r="AP10" s="50"/>
      <c r="AQ10" s="50"/>
      <c r="AR10" s="50"/>
      <c r="AS10" s="50"/>
      <c r="AT10" s="45">
        <f>データ!W6</f>
        <v>1.53</v>
      </c>
      <c r="AU10" s="45"/>
      <c r="AV10" s="45"/>
      <c r="AW10" s="45"/>
      <c r="AX10" s="45"/>
      <c r="AY10" s="45"/>
      <c r="AZ10" s="45"/>
      <c r="BA10" s="45"/>
      <c r="BB10" s="45">
        <f>データ!X6</f>
        <v>1767.97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343684</v>
      </c>
      <c r="D6" s="33">
        <f t="shared" si="3"/>
        <v>47</v>
      </c>
      <c r="E6" s="33">
        <f t="shared" si="3"/>
        <v>17</v>
      </c>
      <c r="F6" s="33">
        <f t="shared" si="3"/>
        <v>4</v>
      </c>
      <c r="G6" s="33">
        <f t="shared" si="3"/>
        <v>0</v>
      </c>
      <c r="H6" s="33" t="str">
        <f t="shared" si="3"/>
        <v>広島県　安芸太田町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41.04</v>
      </c>
      <c r="Q6" s="34">
        <f t="shared" si="3"/>
        <v>95.07</v>
      </c>
      <c r="R6" s="34">
        <f t="shared" si="3"/>
        <v>3854</v>
      </c>
      <c r="S6" s="34">
        <f t="shared" si="3"/>
        <v>6650</v>
      </c>
      <c r="T6" s="34">
        <f t="shared" si="3"/>
        <v>341.89</v>
      </c>
      <c r="U6" s="34">
        <f t="shared" si="3"/>
        <v>19.45</v>
      </c>
      <c r="V6" s="34">
        <f t="shared" si="3"/>
        <v>2705</v>
      </c>
      <c r="W6" s="34">
        <f t="shared" si="3"/>
        <v>1.53</v>
      </c>
      <c r="X6" s="34">
        <f t="shared" si="3"/>
        <v>1767.97</v>
      </c>
      <c r="Y6" s="35">
        <f>IF(Y7="",NA(),Y7)</f>
        <v>47.28</v>
      </c>
      <c r="Z6" s="35">
        <f t="shared" ref="Z6:AH6" si="4">IF(Z7="",NA(),Z7)</f>
        <v>47.43</v>
      </c>
      <c r="AA6" s="35">
        <f t="shared" si="4"/>
        <v>48.21</v>
      </c>
      <c r="AB6" s="35">
        <f t="shared" si="4"/>
        <v>45.53</v>
      </c>
      <c r="AC6" s="35">
        <f t="shared" si="4"/>
        <v>45.28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3619.95</v>
      </c>
      <c r="BG6" s="35">
        <f t="shared" ref="BG6:BO6" si="7">IF(BG7="",NA(),BG7)</f>
        <v>3443.22</v>
      </c>
      <c r="BH6" s="35">
        <f t="shared" si="7"/>
        <v>3048.76</v>
      </c>
      <c r="BI6" s="35">
        <f t="shared" si="7"/>
        <v>2874.21</v>
      </c>
      <c r="BJ6" s="35">
        <f t="shared" si="7"/>
        <v>2625.21</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26.38</v>
      </c>
      <c r="BR6" s="35">
        <f t="shared" ref="BR6:BZ6" si="8">IF(BR7="",NA(),BR7)</f>
        <v>25.5</v>
      </c>
      <c r="BS6" s="35">
        <f t="shared" si="8"/>
        <v>26.42</v>
      </c>
      <c r="BT6" s="35">
        <f t="shared" si="8"/>
        <v>26.57</v>
      </c>
      <c r="BU6" s="35">
        <f t="shared" si="8"/>
        <v>26.67</v>
      </c>
      <c r="BV6" s="35">
        <f t="shared" si="8"/>
        <v>51.73</v>
      </c>
      <c r="BW6" s="35">
        <f t="shared" si="8"/>
        <v>53.01</v>
      </c>
      <c r="BX6" s="35">
        <f t="shared" si="8"/>
        <v>50.54</v>
      </c>
      <c r="BY6" s="35">
        <f t="shared" si="8"/>
        <v>49.22</v>
      </c>
      <c r="BZ6" s="35">
        <f t="shared" si="8"/>
        <v>69.87</v>
      </c>
      <c r="CA6" s="34" t="str">
        <f>IF(CA7="","",IF(CA7="-","【-】","【"&amp;SUBSTITUTE(TEXT(CA7,"#,##0.00"),"-","△")&amp;"】"))</f>
        <v>【69.80】</v>
      </c>
      <c r="CB6" s="35">
        <f>IF(CB7="",NA(),CB7)</f>
        <v>1033.44</v>
      </c>
      <c r="CC6" s="35">
        <f t="shared" ref="CC6:CK6" si="9">IF(CC7="",NA(),CC7)</f>
        <v>1005.11</v>
      </c>
      <c r="CD6" s="35">
        <f t="shared" si="9"/>
        <v>1027.97</v>
      </c>
      <c r="CE6" s="35">
        <f t="shared" si="9"/>
        <v>1018.68</v>
      </c>
      <c r="CF6" s="35">
        <f t="shared" si="9"/>
        <v>1018.58</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32.29</v>
      </c>
      <c r="CN6" s="35">
        <f t="shared" ref="CN6:CV6" si="10">IF(CN7="",NA(),CN7)</f>
        <v>33.99</v>
      </c>
      <c r="CO6" s="35">
        <f t="shared" si="10"/>
        <v>33.26</v>
      </c>
      <c r="CP6" s="35">
        <f t="shared" si="10"/>
        <v>33.58</v>
      </c>
      <c r="CQ6" s="35">
        <f t="shared" si="10"/>
        <v>33.49</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75.34</v>
      </c>
      <c r="CY6" s="35">
        <f t="shared" ref="CY6:DG6" si="11">IF(CY7="",NA(),CY7)</f>
        <v>76.63</v>
      </c>
      <c r="CZ6" s="35">
        <f t="shared" si="11"/>
        <v>76.97</v>
      </c>
      <c r="DA6" s="35">
        <f t="shared" si="11"/>
        <v>78.739999999999995</v>
      </c>
      <c r="DB6" s="35">
        <f t="shared" si="11"/>
        <v>80.48</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x14ac:dyDescent="0.15">
      <c r="A7" s="28"/>
      <c r="B7" s="37">
        <v>2016</v>
      </c>
      <c r="C7" s="37">
        <v>343684</v>
      </c>
      <c r="D7" s="37">
        <v>47</v>
      </c>
      <c r="E7" s="37">
        <v>17</v>
      </c>
      <c r="F7" s="37">
        <v>4</v>
      </c>
      <c r="G7" s="37">
        <v>0</v>
      </c>
      <c r="H7" s="37" t="s">
        <v>110</v>
      </c>
      <c r="I7" s="37" t="s">
        <v>111</v>
      </c>
      <c r="J7" s="37" t="s">
        <v>112</v>
      </c>
      <c r="K7" s="37" t="s">
        <v>113</v>
      </c>
      <c r="L7" s="37" t="s">
        <v>114</v>
      </c>
      <c r="M7" s="37"/>
      <c r="N7" s="38" t="s">
        <v>115</v>
      </c>
      <c r="O7" s="38" t="s">
        <v>116</v>
      </c>
      <c r="P7" s="38">
        <v>41.04</v>
      </c>
      <c r="Q7" s="38">
        <v>95.07</v>
      </c>
      <c r="R7" s="38">
        <v>3854</v>
      </c>
      <c r="S7" s="38">
        <v>6650</v>
      </c>
      <c r="T7" s="38">
        <v>341.89</v>
      </c>
      <c r="U7" s="38">
        <v>19.45</v>
      </c>
      <c r="V7" s="38">
        <v>2705</v>
      </c>
      <c r="W7" s="38">
        <v>1.53</v>
      </c>
      <c r="X7" s="38">
        <v>1767.97</v>
      </c>
      <c r="Y7" s="38">
        <v>47.28</v>
      </c>
      <c r="Z7" s="38">
        <v>47.43</v>
      </c>
      <c r="AA7" s="38">
        <v>48.21</v>
      </c>
      <c r="AB7" s="38">
        <v>45.53</v>
      </c>
      <c r="AC7" s="38">
        <v>45.28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3619.95</v>
      </c>
      <c r="BG7" s="38">
        <v>3443.22</v>
      </c>
      <c r="BH7" s="38">
        <v>3048.76</v>
      </c>
      <c r="BI7" s="38">
        <v>2874.21</v>
      </c>
      <c r="BJ7" s="38">
        <v>2625.21</v>
      </c>
      <c r="BK7" s="38">
        <v>1716.82</v>
      </c>
      <c r="BL7" s="38">
        <v>1554.05</v>
      </c>
      <c r="BM7" s="38">
        <v>1671.86</v>
      </c>
      <c r="BN7" s="38">
        <v>1673.47</v>
      </c>
      <c r="BO7" s="38">
        <v>1298.9100000000001</v>
      </c>
      <c r="BP7" s="38">
        <v>1348.09</v>
      </c>
      <c r="BQ7" s="38">
        <v>26.38</v>
      </c>
      <c r="BR7" s="38">
        <v>25.5</v>
      </c>
      <c r="BS7" s="38">
        <v>26.42</v>
      </c>
      <c r="BT7" s="38">
        <v>26.57</v>
      </c>
      <c r="BU7" s="38">
        <v>26.67</v>
      </c>
      <c r="BV7" s="38">
        <v>51.73</v>
      </c>
      <c r="BW7" s="38">
        <v>53.01</v>
      </c>
      <c r="BX7" s="38">
        <v>50.54</v>
      </c>
      <c r="BY7" s="38">
        <v>49.22</v>
      </c>
      <c r="BZ7" s="38">
        <v>69.87</v>
      </c>
      <c r="CA7" s="38">
        <v>69.8</v>
      </c>
      <c r="CB7" s="38">
        <v>1033.44</v>
      </c>
      <c r="CC7" s="38">
        <v>1005.11</v>
      </c>
      <c r="CD7" s="38">
        <v>1027.97</v>
      </c>
      <c r="CE7" s="38">
        <v>1018.68</v>
      </c>
      <c r="CF7" s="38">
        <v>1018.58</v>
      </c>
      <c r="CG7" s="38">
        <v>310.47000000000003</v>
      </c>
      <c r="CH7" s="38">
        <v>299.39</v>
      </c>
      <c r="CI7" s="38">
        <v>320.36</v>
      </c>
      <c r="CJ7" s="38">
        <v>332.02</v>
      </c>
      <c r="CK7" s="38">
        <v>234.96</v>
      </c>
      <c r="CL7" s="38">
        <v>232.54</v>
      </c>
      <c r="CM7" s="38">
        <v>32.29</v>
      </c>
      <c r="CN7" s="38">
        <v>33.99</v>
      </c>
      <c r="CO7" s="38">
        <v>33.26</v>
      </c>
      <c r="CP7" s="38">
        <v>33.58</v>
      </c>
      <c r="CQ7" s="38">
        <v>33.49</v>
      </c>
      <c r="CR7" s="38">
        <v>36.67</v>
      </c>
      <c r="CS7" s="38">
        <v>36.200000000000003</v>
      </c>
      <c r="CT7" s="38">
        <v>34.74</v>
      </c>
      <c r="CU7" s="38">
        <v>36.65</v>
      </c>
      <c r="CV7" s="38">
        <v>42.9</v>
      </c>
      <c r="CW7" s="38">
        <v>42.17</v>
      </c>
      <c r="CX7" s="38">
        <v>75.34</v>
      </c>
      <c r="CY7" s="38">
        <v>76.63</v>
      </c>
      <c r="CZ7" s="38">
        <v>76.97</v>
      </c>
      <c r="DA7" s="38">
        <v>78.739999999999995</v>
      </c>
      <c r="DB7" s="38">
        <v>80.48</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2018-02-26T02:09:58Z</cp:lastPrinted>
  <dcterms:created xsi:type="dcterms:W3CDTF">2017-12-25T02:22:08Z</dcterms:created>
  <dcterms:modified xsi:type="dcterms:W3CDTF">2018-02-26T02:10:02Z</dcterms:modified>
  <cp:category/>
</cp:coreProperties>
</file>