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I10" i="4" s="1"/>
  <c r="N6" i="5"/>
  <c r="M6" i="5"/>
  <c r="L6" i="5"/>
  <c r="W8" i="4" s="1"/>
  <c r="K6" i="5"/>
  <c r="P8" i="4" s="1"/>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AL10" i="4"/>
  <c r="AD10" i="4"/>
  <c r="B10"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<sst xmlns="http://schemas.openxmlformats.org/spreadsheetml/2006/main" count="240" uniqueCount="125">
  <si>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</si>
  <si>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</si>
  <si>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</si>
  <si>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</si>
  <si>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</si>
  <si>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</si>
  <si>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</si>
  <si>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</si>
  <si>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</si>
  <si>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</si>
  <si>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</si>
  <si>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</si>
  <si>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</si>
  <si>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</si>
  <si>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</si>
  <si>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</si>
  <si>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</si>
  <si>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</si>
  <si>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</si>
  <si>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</si>
  <si>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</si>
  <si>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</si>
  <si>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</si>
  <si>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</si>
  <si>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</si>
  <si>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</si>
  <si>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</si>
  <si>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</si>
  <si>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</si>
  <si>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</si>
  <si>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</si>
  <si>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</si>
  <si>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</si>
  <si>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</si>
  <si>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</si>
  <si>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</si>
  <si>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</si>
  <si>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</si>
  <si>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</si>
  <si>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</si>
  <si>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</si>
  <si>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</si>
  <si>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</si>
  <si>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</si>
  <si>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</si>
  <si>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</si>
  <si>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</si>
  <si>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</si>
  <si>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</si>
  <si>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</si>
  <si>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</si>
  <si>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</si>
  <si>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</si>
  <si>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</si>
  <si>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</si>
  <si>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</si>
  <si>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</si>
  <si>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</si>
  <si>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</si>
  <si>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</si>
  <si>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</si>
  <si>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</si>
  <si>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</si>
  <si>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</si>
  <si>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</si>
  <si>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</si>
  <si>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</si>
  <si>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</si>
  <si>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</si>
  <si>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</si>
  <si>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</si>
  <si>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</si>
  <si>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</si>
  <si>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</si>
  <si>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</si>
  <si>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</si>
  <si>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</si>
  <si>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</si>
  <si>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</si>
  <si>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</si>
  <si>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</si>
  <si>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</si>
  <si>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</si>
  <si>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</si>
  <si>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</si>
  <si>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</si>
  <si>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</si>
  <si>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</si>
  <si>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</si>
  <si>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</si>
  <si>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</si>
  <si>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</si>
  <si>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</si>
  <si>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</si>
  <si>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</si>
  <si>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</si>
  <si>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</si>
  <si>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</si>
  <si>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</si>
  <si>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</si>
  <si>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</si>
  <si>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</si>
  <si>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</si>
  <si>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</si>
  <si>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</si>
  <si>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</si>
  <si>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</si>
  <si>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</si>
  <si>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</si>
  <si>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広島県　安芸太田町</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</si>
  <si>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</si>
  <si>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</si>
  <si>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</si>
  <si>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</si>
  <si>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</si>
  <si>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</si>
  <si>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</si>
  <si>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</si>
  <si>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</si>
  <si>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</si>
  <si>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</si>
  <si>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収益的収支比率・経費回収率が低いことから一般会計からの繰入に依存している状況である。料金改定の検討を含め経営改善に向けた取組みを行う必要がある。</t>
    <rPh sb="1" eb="4">
      <t>シュウエキテキ</t>
    </rPh>
    <rPh sb="4" eb="6">
      <t>シュウシ</t>
    </rPh>
    <rPh sb="6" eb="8">
      <t>ヒリツ</t>
    </rPh>
    <rPh sb="9" eb="11">
      <t>ケイヒ</t>
    </rPh>
    <rPh sb="11" eb="13">
      <t>カイシュウ</t>
    </rPh>
    <rPh sb="13" eb="14">
      <t>リツ</t>
    </rPh>
    <rPh sb="15" eb="16">
      <t>ヒク</t>
    </rPh>
    <rPh sb="21" eb="23">
      <t>イッパン</t>
    </rPh>
    <rPh sb="23" eb="25">
      <t>カイケイ</t>
    </rPh>
    <rPh sb="28" eb="30">
      <t>クリイレ</t>
    </rPh>
    <rPh sb="31" eb="33">
      <t>イゾン</t>
    </rPh>
    <rPh sb="37" eb="39">
      <t>ジョウキョウ</t>
    </rPh>
    <rPh sb="43" eb="45">
      <t>リョウキン</t>
    </rPh>
    <rPh sb="45" eb="47">
      <t>カイテイ</t>
    </rPh>
    <rPh sb="48" eb="50">
      <t>ケントウ</t>
    </rPh>
    <rPh sb="51" eb="52">
      <t>フク</t>
    </rPh>
    <rPh sb="53" eb="55">
      <t>ケイエイ</t>
    </rPh>
    <rPh sb="55" eb="57">
      <t>カイゼン</t>
    </rPh>
    <rPh sb="58" eb="59">
      <t>ム</t>
    </rPh>
    <rPh sb="61" eb="63">
      <t>トリクミ</t>
    </rPh>
    <rPh sb="65" eb="66">
      <t>オコナ</t>
    </rPh>
    <rPh sb="67" eb="69">
      <t>ヒツヨウ</t>
    </rPh>
    <phoneticPr fontId="7"/>
  </si>
  <si>
    <t>　供用開始後10年以上経過しており、各施設の保守点検は定期的に行っているが老朽化は否めない。修理等で緊急的に対応している状況である。更新計画は未策定である。</t>
    <rPh sb="1" eb="3">
      <t>キョウヨウ</t>
    </rPh>
    <rPh sb="3" eb="5">
      <t>カイシ</t>
    </rPh>
    <rPh sb="5" eb="6">
      <t>ゴ</t>
    </rPh>
    <rPh sb="8" eb="9">
      <t>ネン</t>
    </rPh>
    <rPh sb="9" eb="11">
      <t>イジョウ</t>
    </rPh>
    <rPh sb="11" eb="13">
      <t>ケイカ</t>
    </rPh>
    <rPh sb="18" eb="19">
      <t>カク</t>
    </rPh>
    <rPh sb="19" eb="21">
      <t>シセツ</t>
    </rPh>
    <rPh sb="22" eb="24">
      <t>ホシュ</t>
    </rPh>
    <rPh sb="24" eb="26">
      <t>テンケン</t>
    </rPh>
    <rPh sb="27" eb="30">
      <t>テイキテキ</t>
    </rPh>
    <rPh sb="31" eb="32">
      <t>オコナ</t>
    </rPh>
    <rPh sb="37" eb="40">
      <t>ロウキュウカ</t>
    </rPh>
    <rPh sb="41" eb="42">
      <t>イナ</t>
    </rPh>
    <rPh sb="46" eb="48">
      <t>シュウリ</t>
    </rPh>
    <rPh sb="48" eb="49">
      <t>トウ</t>
    </rPh>
    <rPh sb="50" eb="53">
      <t>キンキュウテキ</t>
    </rPh>
    <rPh sb="54" eb="56">
      <t>タイオウ</t>
    </rPh>
    <rPh sb="60" eb="62">
      <t>ジョウキョウ</t>
    </rPh>
    <rPh sb="66" eb="68">
      <t>コウシン</t>
    </rPh>
    <rPh sb="68" eb="70">
      <t>ケイカク</t>
    </rPh>
    <rPh sb="71" eb="72">
      <t>ミ</t>
    </rPh>
    <rPh sb="72" eb="74">
      <t>サクテイ</t>
    </rPh>
    <phoneticPr fontId="7"/>
  </si>
  <si>
    <t>①収益的収支比率…総収益の6割を一般会計繰入金に依存している状況であるため、維持管理費の節減・料金改定等さらなる経営改善に向けた取組が必要となってくる。
④企業債残高対事業規模比率…類似団体を大幅に上回る値となっているが地方債現在高は年々減少している状況である。
⑤経費回収率…類似団体と比較して低い数値となっており、横ばい状態である。一般会計繰入金に依存している状況である。維持管理費の節減に努めつつ料金改定等経営改善に向けた取組を行う必要がある。
⑥汚水処理原価…類似団体より大幅に上回る数値となっており、横ばい状態である。
⑦施設利用率…継続的に類似団体を下回る値となっており、横ばい状態である。
⑧水洗化率…類似団体と比較して高い値で推移している。過疎、少子高齢化による人口減少が進む中、未加入世帯について加入促進を継続して取り組んでいく。　　　　　　　　　　　　　　　　　　　　　</t>
    <rPh sb="1" eb="4">
      <t>シュウエキテキ</t>
    </rPh>
    <rPh sb="4" eb="6">
      <t>シュウシ</t>
    </rPh>
    <rPh sb="6" eb="8">
      <t>ヒリツ</t>
    </rPh>
    <rPh sb="9" eb="12">
      <t>ソウシュウエキ</t>
    </rPh>
    <rPh sb="14" eb="15">
      <t>ワリ</t>
    </rPh>
    <rPh sb="16" eb="18">
      <t>イッパン</t>
    </rPh>
    <rPh sb="18" eb="20">
      <t>カイケイ</t>
    </rPh>
    <rPh sb="20" eb="22">
      <t>クリイレ</t>
    </rPh>
    <rPh sb="22" eb="23">
      <t>キン</t>
    </rPh>
    <rPh sb="24" eb="26">
      <t>イゾン</t>
    </rPh>
    <rPh sb="30" eb="32">
      <t>ジョウキョウ</t>
    </rPh>
    <rPh sb="38" eb="40">
      <t>イジ</t>
    </rPh>
    <rPh sb="40" eb="43">
      <t>カンリヒ</t>
    </rPh>
    <rPh sb="44" eb="46">
      <t>セツゲン</t>
    </rPh>
    <rPh sb="47" eb="49">
      <t>リョウキン</t>
    </rPh>
    <rPh sb="49" eb="51">
      <t>カイテイ</t>
    </rPh>
    <rPh sb="51" eb="52">
      <t>トウ</t>
    </rPh>
    <rPh sb="56" eb="58">
      <t>ケイエイ</t>
    </rPh>
    <rPh sb="58" eb="60">
      <t>カイゼン</t>
    </rPh>
    <rPh sb="61" eb="62">
      <t>ム</t>
    </rPh>
    <rPh sb="64" eb="66">
      <t>トリクミ</t>
    </rPh>
    <rPh sb="67" eb="69">
      <t>ヒツヨウ</t>
    </rPh>
    <rPh sb="78" eb="80">
      <t>キギョウ</t>
    </rPh>
    <rPh sb="80" eb="81">
      <t>サイ</t>
    </rPh>
    <rPh sb="81" eb="83">
      <t>ザンダカ</t>
    </rPh>
    <rPh sb="83" eb="84">
      <t>タイ</t>
    </rPh>
    <rPh sb="84" eb="86">
      <t>ジギョウ</t>
    </rPh>
    <rPh sb="86" eb="88">
      <t>キボ</t>
    </rPh>
    <rPh sb="88" eb="90">
      <t>ヒリツ</t>
    </rPh>
    <rPh sb="91" eb="93">
      <t>ルイジ</t>
    </rPh>
    <rPh sb="93" eb="95">
      <t>ダンタイ</t>
    </rPh>
    <rPh sb="96" eb="98">
      <t>オオハバ</t>
    </rPh>
    <rPh sb="99" eb="101">
      <t>ウワマワ</t>
    </rPh>
    <rPh sb="102" eb="103">
      <t>アタイ</t>
    </rPh>
    <rPh sb="110" eb="112">
      <t>チホウ</t>
    </rPh>
    <rPh sb="112" eb="113">
      <t>サイ</t>
    </rPh>
    <rPh sb="113" eb="115">
      <t>ゲンザイ</t>
    </rPh>
    <rPh sb="115" eb="116">
      <t>ダカ</t>
    </rPh>
    <rPh sb="117" eb="119">
      <t>ネンネン</t>
    </rPh>
    <rPh sb="119" eb="121">
      <t>ゲンショウ</t>
    </rPh>
    <rPh sb="125" eb="127">
      <t>ジョウキョウ</t>
    </rPh>
    <rPh sb="133" eb="135">
      <t>ケイヒ</t>
    </rPh>
    <rPh sb="135" eb="137">
      <t>カイシュウ</t>
    </rPh>
    <rPh sb="137" eb="138">
      <t>リツ</t>
    </rPh>
    <rPh sb="139" eb="141">
      <t>ルイジ</t>
    </rPh>
    <rPh sb="141" eb="143">
      <t>ダンタイ</t>
    </rPh>
    <rPh sb="144" eb="146">
      <t>ヒカク</t>
    </rPh>
    <rPh sb="148" eb="149">
      <t>ヒク</t>
    </rPh>
    <rPh sb="150" eb="152">
      <t>スウチ</t>
    </rPh>
    <rPh sb="159" eb="160">
      <t>ヨコ</t>
    </rPh>
    <rPh sb="162" eb="164">
      <t>ジョウタイ</t>
    </rPh>
    <rPh sb="168" eb="170">
      <t>イッパン</t>
    </rPh>
    <rPh sb="170" eb="172">
      <t>カイケイ</t>
    </rPh>
    <rPh sb="172" eb="174">
      <t>クリイレ</t>
    </rPh>
    <rPh sb="174" eb="175">
      <t>キン</t>
    </rPh>
    <rPh sb="176" eb="178">
      <t>イゾン</t>
    </rPh>
    <rPh sb="182" eb="184">
      <t>ジョウキョウ</t>
    </rPh>
    <rPh sb="188" eb="190">
      <t>イジ</t>
    </rPh>
    <rPh sb="190" eb="193">
      <t>カンリヒ</t>
    </rPh>
    <rPh sb="194" eb="196">
      <t>セツゲン</t>
    </rPh>
    <rPh sb="197" eb="198">
      <t>ツト</t>
    </rPh>
    <rPh sb="201" eb="203">
      <t>リョウキン</t>
    </rPh>
    <rPh sb="203" eb="205">
      <t>カイテイ</t>
    </rPh>
    <rPh sb="205" eb="206">
      <t>トウ</t>
    </rPh>
    <rPh sb="206" eb="208">
      <t>ケイエイ</t>
    </rPh>
    <rPh sb="208" eb="210">
      <t>カイゼン</t>
    </rPh>
    <rPh sb="211" eb="212">
      <t>ム</t>
    </rPh>
    <rPh sb="214" eb="216">
      <t>トリクミ</t>
    </rPh>
    <rPh sb="217" eb="218">
      <t>オコナ</t>
    </rPh>
    <rPh sb="219" eb="221">
      <t>ヒツヨウ</t>
    </rPh>
    <rPh sb="227" eb="229">
      <t>オスイ</t>
    </rPh>
    <rPh sb="229" eb="231">
      <t>ショリ</t>
    </rPh>
    <rPh sb="231" eb="233">
      <t>ゲンカ</t>
    </rPh>
    <rPh sb="234" eb="236">
      <t>ルイジ</t>
    </rPh>
    <rPh sb="236" eb="238">
      <t>ダンタイ</t>
    </rPh>
    <rPh sb="240" eb="242">
      <t>オオハバ</t>
    </rPh>
    <rPh sb="243" eb="245">
      <t>ウワマワ</t>
    </rPh>
    <rPh sb="246" eb="248">
      <t>スウチ</t>
    </rPh>
    <rPh sb="255" eb="256">
      <t>ヨコ</t>
    </rPh>
    <rPh sb="258" eb="260">
      <t>ジョウタイ</t>
    </rPh>
    <rPh sb="266" eb="268">
      <t>シセツ</t>
    </rPh>
    <rPh sb="268" eb="271">
      <t>リヨウリツ</t>
    </rPh>
    <rPh sb="272" eb="275">
      <t>ケイゾクテキ</t>
    </rPh>
    <rPh sb="276" eb="278">
      <t>ルイジ</t>
    </rPh>
    <rPh sb="278" eb="280">
      <t>ダンタイ</t>
    </rPh>
    <rPh sb="281" eb="283">
      <t>シタマワ</t>
    </rPh>
    <rPh sb="284" eb="285">
      <t>アタイ</t>
    </rPh>
    <rPh sb="292" eb="293">
      <t>ヨコ</t>
    </rPh>
    <rPh sb="295" eb="297">
      <t>ジョウタイ</t>
    </rPh>
    <rPh sb="303" eb="306">
      <t>スイセンカ</t>
    </rPh>
    <rPh sb="306" eb="307">
      <t>リツ</t>
    </rPh>
    <rPh sb="308" eb="310">
      <t>ルイジ</t>
    </rPh>
    <rPh sb="310" eb="312">
      <t>ダンタイ</t>
    </rPh>
    <rPh sb="313" eb="315">
      <t>ヒカク</t>
    </rPh>
    <rPh sb="317" eb="318">
      <t>タカ</t>
    </rPh>
    <rPh sb="319" eb="320">
      <t>アタイ</t>
    </rPh>
    <rPh sb="321" eb="323">
      <t>スイイ</t>
    </rPh>
    <rPh sb="328" eb="330">
      <t>カソ</t>
    </rPh>
    <rPh sb="331" eb="333">
      <t>ショウシ</t>
    </rPh>
    <rPh sb="333" eb="336">
      <t>コウレイカ</t>
    </rPh>
    <rPh sb="339" eb="341">
      <t>ジンコウ</t>
    </rPh>
    <rPh sb="341" eb="343">
      <t>ゲンショウ</t>
    </rPh>
    <rPh sb="344" eb="345">
      <t>スス</t>
    </rPh>
    <rPh sb="346" eb="347">
      <t>ナカ</t>
    </rPh>
    <rPh sb="348" eb="351">
      <t>ミカニュウ</t>
    </rPh>
    <rPh sb="351" eb="353">
      <t>セタイ</t>
    </rPh>
    <rPh sb="357" eb="359">
      <t>カニュウ</t>
    </rPh>
    <rPh sb="359" eb="361">
      <t>ソクシン</t>
    </rPh>
    <rPh sb="362" eb="364">
      <t>ケイゾク</t>
    </rPh>
    <rPh sb="366" eb="367">
      <t>ト</t>
    </rPh>
    <rPh sb="368" eb="369">
      <t>ク</t>
    </rPh>
    <phoneticPr fontId="4"/>
  </si>
  <si>
    <t>非設置</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</si>
</sst>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5104000"/>
        <c:axId val="115200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0.01</c:v>
                </c:pt>
                <c:pt idx="4">
                  <c:v>2.0499999999999998</c:v>
                </c:pt>
              </c:numCache>
            </c:numRef>
          </c:val>
          <c:smooth val="0"/>
        </c:ser>
        <c:dLbls>
          <c:showLegendKey val="0"/>
          <c:showVal val="0"/>
          <c:showCatName val="0"/>
          <c:showSerName val="0"/>
          <c:showPercent val="0"/>
          <c:showBubbleSize val="0"/>
        </c:dLbls>
        <c:marker val="1"/>
        <c:smooth val="0"/>
        <c:axId val="115104000"/>
        <c:axId val="115200768"/>
      </c:lineChart>
      <c:dateAx>
        <c:axId val="115104000"/>
        <c:scaling>
          <c:orientation val="minMax"/>
        </c:scaling>
        <c:delete val="1"/>
        <c:axPos val="b"/>
        <c:numFmt formatCode="ge" sourceLinked="1"/>
        <c:majorTickMark val="none"/>
        <c:minorTickMark val="none"/>
        <c:tickLblPos val="none"/>
        <c:crossAx val="115200768"/>
        <c:crosses val="autoZero"/>
        <c:auto val="1"/>
        <c:lblOffset val="100"/>
        <c:baseTimeUnit val="years"/>
      </c:dateAx>
      <c:valAx>
        <c:axId val="115200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104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43.77</c:v>
                </c:pt>
                <c:pt idx="1">
                  <c:v>48</c:v>
                </c:pt>
                <c:pt idx="2">
                  <c:v>46.51</c:v>
                </c:pt>
                <c:pt idx="3">
                  <c:v>47.77</c:v>
                </c:pt>
                <c:pt idx="4">
                  <c:v>47.2</c:v>
                </c:pt>
              </c:numCache>
            </c:numRef>
          </c:val>
        </c:ser>
        <c:dLbls>
          <c:showLegendKey val="0"/>
          <c:showVal val="0"/>
          <c:showCatName val="0"/>
          <c:showSerName val="0"/>
          <c:showPercent val="0"/>
          <c:showBubbleSize val="0"/>
        </c:dLbls>
        <c:gapWidth val="150"/>
        <c:axId val="115172096"/>
        <c:axId val="115174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52.31</c:v>
                </c:pt>
                <c:pt idx="4">
                  <c:v>60.65</c:v>
                </c:pt>
              </c:numCache>
            </c:numRef>
          </c:val>
          <c:smooth val="0"/>
        </c:ser>
        <c:dLbls>
          <c:showLegendKey val="0"/>
          <c:showVal val="0"/>
          <c:showCatName val="0"/>
          <c:showSerName val="0"/>
          <c:showPercent val="0"/>
          <c:showBubbleSize val="0"/>
        </c:dLbls>
        <c:marker val="1"/>
        <c:smooth val="0"/>
        <c:axId val="115172096"/>
        <c:axId val="115174016"/>
      </c:lineChart>
      <c:dateAx>
        <c:axId val="115172096"/>
        <c:scaling>
          <c:orientation val="minMax"/>
        </c:scaling>
        <c:delete val="1"/>
        <c:axPos val="b"/>
        <c:numFmt formatCode="ge" sourceLinked="1"/>
        <c:majorTickMark val="none"/>
        <c:minorTickMark val="none"/>
        <c:tickLblPos val="none"/>
        <c:crossAx val="115174016"/>
        <c:crosses val="autoZero"/>
        <c:auto val="1"/>
        <c:lblOffset val="100"/>
        <c:baseTimeUnit val="years"/>
      </c:dateAx>
      <c:valAx>
        <c:axId val="115174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172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85.59</c:v>
                </c:pt>
                <c:pt idx="1">
                  <c:v>86.32</c:v>
                </c:pt>
                <c:pt idx="2">
                  <c:v>87.64</c:v>
                </c:pt>
                <c:pt idx="3">
                  <c:v>89.31</c:v>
                </c:pt>
                <c:pt idx="4">
                  <c:v>87.81</c:v>
                </c:pt>
              </c:numCache>
            </c:numRef>
          </c:val>
        </c:ser>
        <c:dLbls>
          <c:showLegendKey val="0"/>
          <c:showVal val="0"/>
          <c:showCatName val="0"/>
          <c:showSerName val="0"/>
          <c:showPercent val="0"/>
          <c:showBubbleSize val="0"/>
        </c:dLbls>
        <c:gapWidth val="150"/>
        <c:axId val="115204480"/>
        <c:axId val="115206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84.32</c:v>
                </c:pt>
                <c:pt idx="4">
                  <c:v>84.58</c:v>
                </c:pt>
              </c:numCache>
            </c:numRef>
          </c:val>
          <c:smooth val="0"/>
        </c:ser>
        <c:dLbls>
          <c:showLegendKey val="0"/>
          <c:showVal val="0"/>
          <c:showCatName val="0"/>
          <c:showSerName val="0"/>
          <c:showPercent val="0"/>
          <c:showBubbleSize val="0"/>
        </c:dLbls>
        <c:marker val="1"/>
        <c:smooth val="0"/>
        <c:axId val="115204480"/>
        <c:axId val="115206400"/>
      </c:lineChart>
      <c:dateAx>
        <c:axId val="115204480"/>
        <c:scaling>
          <c:orientation val="minMax"/>
        </c:scaling>
        <c:delete val="1"/>
        <c:axPos val="b"/>
        <c:numFmt formatCode="ge" sourceLinked="1"/>
        <c:majorTickMark val="none"/>
        <c:minorTickMark val="none"/>
        <c:tickLblPos val="none"/>
        <c:crossAx val="115206400"/>
        <c:crosses val="autoZero"/>
        <c:auto val="1"/>
        <c:lblOffset val="100"/>
        <c:baseTimeUnit val="years"/>
      </c:dateAx>
      <c:valAx>
        <c:axId val="115206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204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58.16</c:v>
                </c:pt>
                <c:pt idx="1">
                  <c:v>60.65</c:v>
                </c:pt>
                <c:pt idx="2">
                  <c:v>66.28</c:v>
                </c:pt>
                <c:pt idx="3">
                  <c:v>69.31</c:v>
                </c:pt>
                <c:pt idx="4">
                  <c:v>62.25</c:v>
                </c:pt>
              </c:numCache>
            </c:numRef>
          </c:val>
        </c:ser>
        <c:dLbls>
          <c:showLegendKey val="0"/>
          <c:showVal val="0"/>
          <c:showCatName val="0"/>
          <c:showSerName val="0"/>
          <c:showPercent val="0"/>
          <c:showBubbleSize val="0"/>
        </c:dLbls>
        <c:gapWidth val="150"/>
        <c:axId val="146758272"/>
        <c:axId val="156285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6758272"/>
        <c:axId val="156285184"/>
      </c:lineChart>
      <c:dateAx>
        <c:axId val="146758272"/>
        <c:scaling>
          <c:orientation val="minMax"/>
        </c:scaling>
        <c:delete val="1"/>
        <c:axPos val="b"/>
        <c:numFmt formatCode="ge" sourceLinked="1"/>
        <c:majorTickMark val="none"/>
        <c:minorTickMark val="none"/>
        <c:tickLblPos val="none"/>
        <c:crossAx val="156285184"/>
        <c:crosses val="autoZero"/>
        <c:auto val="1"/>
        <c:lblOffset val="100"/>
        <c:baseTimeUnit val="years"/>
      </c:dateAx>
      <c:valAx>
        <c:axId val="156285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758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1310464"/>
        <c:axId val="101312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1310464"/>
        <c:axId val="101312384"/>
      </c:lineChart>
      <c:dateAx>
        <c:axId val="101310464"/>
        <c:scaling>
          <c:orientation val="minMax"/>
        </c:scaling>
        <c:delete val="1"/>
        <c:axPos val="b"/>
        <c:numFmt formatCode="ge" sourceLinked="1"/>
        <c:majorTickMark val="none"/>
        <c:minorTickMark val="none"/>
        <c:tickLblPos val="none"/>
        <c:crossAx val="101312384"/>
        <c:crosses val="autoZero"/>
        <c:auto val="1"/>
        <c:lblOffset val="100"/>
        <c:baseTimeUnit val="years"/>
      </c:dateAx>
      <c:valAx>
        <c:axId val="101312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310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6462592"/>
        <c:axId val="114476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6462592"/>
        <c:axId val="114476544"/>
      </c:lineChart>
      <c:dateAx>
        <c:axId val="106462592"/>
        <c:scaling>
          <c:orientation val="minMax"/>
        </c:scaling>
        <c:delete val="1"/>
        <c:axPos val="b"/>
        <c:numFmt formatCode="ge" sourceLinked="1"/>
        <c:majorTickMark val="none"/>
        <c:minorTickMark val="none"/>
        <c:tickLblPos val="none"/>
        <c:crossAx val="114476544"/>
        <c:crosses val="autoZero"/>
        <c:auto val="1"/>
        <c:lblOffset val="100"/>
        <c:baseTimeUnit val="years"/>
      </c:dateAx>
      <c:valAx>
        <c:axId val="114476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46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4969600"/>
        <c:axId val="114979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4969600"/>
        <c:axId val="114979968"/>
      </c:lineChart>
      <c:dateAx>
        <c:axId val="114969600"/>
        <c:scaling>
          <c:orientation val="minMax"/>
        </c:scaling>
        <c:delete val="1"/>
        <c:axPos val="b"/>
        <c:numFmt formatCode="ge" sourceLinked="1"/>
        <c:majorTickMark val="none"/>
        <c:minorTickMark val="none"/>
        <c:tickLblPos val="none"/>
        <c:crossAx val="114979968"/>
        <c:crosses val="autoZero"/>
        <c:auto val="1"/>
        <c:lblOffset val="100"/>
        <c:baseTimeUnit val="years"/>
      </c:dateAx>
      <c:valAx>
        <c:axId val="114979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969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4990080"/>
        <c:axId val="115000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4990080"/>
        <c:axId val="115000448"/>
      </c:lineChart>
      <c:dateAx>
        <c:axId val="114990080"/>
        <c:scaling>
          <c:orientation val="minMax"/>
        </c:scaling>
        <c:delete val="1"/>
        <c:axPos val="b"/>
        <c:numFmt formatCode="ge" sourceLinked="1"/>
        <c:majorTickMark val="none"/>
        <c:minorTickMark val="none"/>
        <c:tickLblPos val="none"/>
        <c:crossAx val="115000448"/>
        <c:crosses val="autoZero"/>
        <c:auto val="1"/>
        <c:lblOffset val="100"/>
        <c:baseTimeUnit val="years"/>
      </c:dateAx>
      <c:valAx>
        <c:axId val="115000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990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2691.53</c:v>
                </c:pt>
                <c:pt idx="1">
                  <c:v>2499.5100000000002</c:v>
                </c:pt>
                <c:pt idx="2">
                  <c:v>2277.42</c:v>
                </c:pt>
                <c:pt idx="3">
                  <c:v>2194.08</c:v>
                </c:pt>
                <c:pt idx="4">
                  <c:v>2132.9899999999998</c:v>
                </c:pt>
              </c:numCache>
            </c:numRef>
          </c:val>
        </c:ser>
        <c:dLbls>
          <c:showLegendKey val="0"/>
          <c:showVal val="0"/>
          <c:showCatName val="0"/>
          <c:showSerName val="0"/>
          <c:showPercent val="0"/>
          <c:showBubbleSize val="0"/>
        </c:dLbls>
        <c:gapWidth val="150"/>
        <c:axId val="115022080"/>
        <c:axId val="115028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1081.8</c:v>
                </c:pt>
                <c:pt idx="4">
                  <c:v>974.93</c:v>
                </c:pt>
              </c:numCache>
            </c:numRef>
          </c:val>
          <c:smooth val="0"/>
        </c:ser>
        <c:dLbls>
          <c:showLegendKey val="0"/>
          <c:showVal val="0"/>
          <c:showCatName val="0"/>
          <c:showSerName val="0"/>
          <c:showPercent val="0"/>
          <c:showBubbleSize val="0"/>
        </c:dLbls>
        <c:marker val="1"/>
        <c:smooth val="0"/>
        <c:axId val="115022080"/>
        <c:axId val="115028352"/>
      </c:lineChart>
      <c:dateAx>
        <c:axId val="115022080"/>
        <c:scaling>
          <c:orientation val="minMax"/>
        </c:scaling>
        <c:delete val="1"/>
        <c:axPos val="b"/>
        <c:numFmt formatCode="ge" sourceLinked="1"/>
        <c:majorTickMark val="none"/>
        <c:minorTickMark val="none"/>
        <c:tickLblPos val="none"/>
        <c:crossAx val="115028352"/>
        <c:crosses val="autoZero"/>
        <c:auto val="1"/>
        <c:lblOffset val="100"/>
        <c:baseTimeUnit val="years"/>
      </c:dateAx>
      <c:valAx>
        <c:axId val="115028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022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33.01</c:v>
                </c:pt>
                <c:pt idx="1">
                  <c:v>36.32</c:v>
                </c:pt>
                <c:pt idx="2">
                  <c:v>32.770000000000003</c:v>
                </c:pt>
                <c:pt idx="3">
                  <c:v>39.31</c:v>
                </c:pt>
                <c:pt idx="4">
                  <c:v>36.32</c:v>
                </c:pt>
              </c:numCache>
            </c:numRef>
          </c:val>
        </c:ser>
        <c:dLbls>
          <c:showLegendKey val="0"/>
          <c:showVal val="0"/>
          <c:showCatName val="0"/>
          <c:showSerName val="0"/>
          <c:showPercent val="0"/>
          <c:showBubbleSize val="0"/>
        </c:dLbls>
        <c:gapWidth val="150"/>
        <c:axId val="115042176"/>
        <c:axId val="115044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52.19</c:v>
                </c:pt>
                <c:pt idx="4">
                  <c:v>55.32</c:v>
                </c:pt>
              </c:numCache>
            </c:numRef>
          </c:val>
          <c:smooth val="0"/>
        </c:ser>
        <c:dLbls>
          <c:showLegendKey val="0"/>
          <c:showVal val="0"/>
          <c:showCatName val="0"/>
          <c:showSerName val="0"/>
          <c:showPercent val="0"/>
          <c:showBubbleSize val="0"/>
        </c:dLbls>
        <c:marker val="1"/>
        <c:smooth val="0"/>
        <c:axId val="115042176"/>
        <c:axId val="115044352"/>
      </c:lineChart>
      <c:dateAx>
        <c:axId val="115042176"/>
        <c:scaling>
          <c:orientation val="minMax"/>
        </c:scaling>
        <c:delete val="1"/>
        <c:axPos val="b"/>
        <c:numFmt formatCode="ge" sourceLinked="1"/>
        <c:majorTickMark val="none"/>
        <c:minorTickMark val="none"/>
        <c:tickLblPos val="none"/>
        <c:crossAx val="115044352"/>
        <c:crosses val="autoZero"/>
        <c:auto val="1"/>
        <c:lblOffset val="100"/>
        <c:baseTimeUnit val="years"/>
      </c:dateAx>
      <c:valAx>
        <c:axId val="115044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042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629.84</c:v>
                </c:pt>
                <c:pt idx="1">
                  <c:v>590.89</c:v>
                </c:pt>
                <c:pt idx="2">
                  <c:v>678.04</c:v>
                </c:pt>
                <c:pt idx="3">
                  <c:v>566.70000000000005</c:v>
                </c:pt>
                <c:pt idx="4">
                  <c:v>617.16</c:v>
                </c:pt>
              </c:numCache>
            </c:numRef>
          </c:val>
        </c:ser>
        <c:dLbls>
          <c:showLegendKey val="0"/>
          <c:showVal val="0"/>
          <c:showCatName val="0"/>
          <c:showSerName val="0"/>
          <c:showPercent val="0"/>
          <c:showBubbleSize val="0"/>
        </c:dLbls>
        <c:gapWidth val="150"/>
        <c:axId val="115078272"/>
        <c:axId val="115080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296.14</c:v>
                </c:pt>
                <c:pt idx="4">
                  <c:v>283.17</c:v>
                </c:pt>
              </c:numCache>
            </c:numRef>
          </c:val>
          <c:smooth val="0"/>
        </c:ser>
        <c:dLbls>
          <c:showLegendKey val="0"/>
          <c:showVal val="0"/>
          <c:showCatName val="0"/>
          <c:showSerName val="0"/>
          <c:showPercent val="0"/>
          <c:showBubbleSize val="0"/>
        </c:dLbls>
        <c:marker val="1"/>
        <c:smooth val="0"/>
        <c:axId val="115078272"/>
        <c:axId val="115080192"/>
      </c:lineChart>
      <c:dateAx>
        <c:axId val="115078272"/>
        <c:scaling>
          <c:orientation val="minMax"/>
        </c:scaling>
        <c:delete val="1"/>
        <c:axPos val="b"/>
        <c:numFmt formatCode="ge" sourceLinked="1"/>
        <c:majorTickMark val="none"/>
        <c:minorTickMark val="none"/>
        <c:tickLblPos val="none"/>
        <c:crossAx val="115080192"/>
        <c:crosses val="autoZero"/>
        <c:auto val="1"/>
        <c:lblOffset val="100"/>
        <c:baseTimeUnit val="years"/>
      </c:dateAx>
      <c:valAx>
        <c:axId val="115080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078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0" zoomScaleNormal="80" workbookViewId="0">
      <selection activeCell="B8" sqref="B8:H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81" t="str">
        <f>データ!H6</f>
        <v>広島県　安芸太田町</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69" t="s">
        <v>5</v>
      </c>
      <c r="AE7" s="69"/>
      <c r="AF7" s="69"/>
      <c r="AG7" s="69"/>
      <c r="AH7" s="69"/>
      <c r="AI7" s="69"/>
      <c r="AJ7" s="69"/>
      <c r="AK7" s="4"/>
      <c r="AL7" s="69" t="s">
        <v>6</v>
      </c>
      <c r="AM7" s="69"/>
      <c r="AN7" s="69"/>
      <c r="AO7" s="69"/>
      <c r="AP7" s="69"/>
      <c r="AQ7" s="69"/>
      <c r="AR7" s="69"/>
      <c r="AS7" s="69"/>
      <c r="AT7" s="69" t="s">
        <v>7</v>
      </c>
      <c r="AU7" s="69"/>
      <c r="AV7" s="69"/>
      <c r="AW7" s="69"/>
      <c r="AX7" s="69"/>
      <c r="AY7" s="69"/>
      <c r="AZ7" s="69"/>
      <c r="BA7" s="69"/>
      <c r="BB7" s="69" t="s">
        <v>8</v>
      </c>
      <c r="BC7" s="69"/>
      <c r="BD7" s="69"/>
      <c r="BE7" s="69"/>
      <c r="BF7" s="69"/>
      <c r="BG7" s="69"/>
      <c r="BH7" s="69"/>
      <c r="BI7" s="69"/>
      <c r="BJ7" s="4"/>
      <c r="BK7" s="4"/>
      <c r="BL7" s="5" t="s">
        <v>9</v>
      </c>
      <c r="BM7" s="6"/>
      <c r="BN7" s="6"/>
      <c r="BO7" s="6"/>
      <c r="BP7" s="6"/>
      <c r="BQ7" s="6"/>
      <c r="BR7" s="6"/>
      <c r="BS7" s="6"/>
      <c r="BT7" s="6"/>
      <c r="BU7" s="6"/>
      <c r="BV7" s="6"/>
      <c r="BW7" s="6"/>
      <c r="BX7" s="6"/>
      <c r="BY7" s="7"/>
    </row>
    <row r="8" spans="1:78" ht="18.75" customHeight="1" x14ac:dyDescent="0.15">
      <c r="A8" s="2"/>
      <c r="B8" s="78" t="str">
        <f>データ!I6</f>
        <v>法非適用</v>
      </c>
      <c r="C8" s="78"/>
      <c r="D8" s="78"/>
      <c r="E8" s="78"/>
      <c r="F8" s="78"/>
      <c r="G8" s="78"/>
      <c r="H8" s="78"/>
      <c r="I8" s="78" t="str">
        <f>データ!J6</f>
        <v>下水道事業</v>
      </c>
      <c r="J8" s="78"/>
      <c r="K8" s="78"/>
      <c r="L8" s="78"/>
      <c r="M8" s="78"/>
      <c r="N8" s="78"/>
      <c r="O8" s="78"/>
      <c r="P8" s="78" t="str">
        <f>データ!K6</f>
        <v>農業集落排水</v>
      </c>
      <c r="Q8" s="78"/>
      <c r="R8" s="78"/>
      <c r="S8" s="78"/>
      <c r="T8" s="78"/>
      <c r="U8" s="78"/>
      <c r="V8" s="78"/>
      <c r="W8" s="78" t="str">
        <f>データ!L6</f>
        <v>F2</v>
      </c>
      <c r="X8" s="78"/>
      <c r="Y8" s="78"/>
      <c r="Z8" s="78"/>
      <c r="AA8" s="78"/>
      <c r="AB8" s="78"/>
      <c r="AC8" s="78"/>
      <c r="AD8" s="79" t="s">
        <v>124</v>
      </c>
      <c r="AE8" s="79"/>
      <c r="AF8" s="79"/>
      <c r="AG8" s="79"/>
      <c r="AH8" s="79"/>
      <c r="AI8" s="79"/>
      <c r="AJ8" s="79"/>
      <c r="AK8" s="4"/>
      <c r="AL8" s="73">
        <f>データ!S6</f>
        <v>6650</v>
      </c>
      <c r="AM8" s="73"/>
      <c r="AN8" s="73"/>
      <c r="AO8" s="73"/>
      <c r="AP8" s="73"/>
      <c r="AQ8" s="73"/>
      <c r="AR8" s="73"/>
      <c r="AS8" s="73"/>
      <c r="AT8" s="72">
        <f>データ!T6</f>
        <v>341.89</v>
      </c>
      <c r="AU8" s="72"/>
      <c r="AV8" s="72"/>
      <c r="AW8" s="72"/>
      <c r="AX8" s="72"/>
      <c r="AY8" s="72"/>
      <c r="AZ8" s="72"/>
      <c r="BA8" s="72"/>
      <c r="BB8" s="72">
        <f>データ!U6</f>
        <v>19.45</v>
      </c>
      <c r="BC8" s="72"/>
      <c r="BD8" s="72"/>
      <c r="BE8" s="72"/>
      <c r="BF8" s="72"/>
      <c r="BG8" s="72"/>
      <c r="BH8" s="72"/>
      <c r="BI8" s="72"/>
      <c r="BJ8" s="4"/>
      <c r="BK8" s="4"/>
      <c r="BL8" s="76" t="s">
        <v>10</v>
      </c>
      <c r="BM8" s="77"/>
      <c r="BN8" s="8" t="s">
        <v>11</v>
      </c>
      <c r="BO8" s="9"/>
      <c r="BP8" s="9"/>
      <c r="BQ8" s="9"/>
      <c r="BR8" s="9"/>
      <c r="BS8" s="9"/>
      <c r="BT8" s="9"/>
      <c r="BU8" s="9"/>
      <c r="BV8" s="9"/>
      <c r="BW8" s="9"/>
      <c r="BX8" s="9"/>
      <c r="BY8" s="10"/>
    </row>
    <row r="9" spans="1:78" ht="18.75" customHeight="1" x14ac:dyDescent="0.15">
      <c r="A9" s="2"/>
      <c r="B9" s="69" t="s">
        <v>12</v>
      </c>
      <c r="C9" s="69"/>
      <c r="D9" s="69"/>
      <c r="E9" s="69"/>
      <c r="F9" s="69"/>
      <c r="G9" s="69"/>
      <c r="H9" s="69"/>
      <c r="I9" s="69" t="s">
        <v>13</v>
      </c>
      <c r="J9" s="69"/>
      <c r="K9" s="69"/>
      <c r="L9" s="69"/>
      <c r="M9" s="69"/>
      <c r="N9" s="69"/>
      <c r="O9" s="69"/>
      <c r="P9" s="69" t="s">
        <v>14</v>
      </c>
      <c r="Q9" s="69"/>
      <c r="R9" s="69"/>
      <c r="S9" s="69"/>
      <c r="T9" s="69"/>
      <c r="U9" s="69"/>
      <c r="V9" s="69"/>
      <c r="W9" s="69" t="s">
        <v>15</v>
      </c>
      <c r="X9" s="69"/>
      <c r="Y9" s="69"/>
      <c r="Z9" s="69"/>
      <c r="AA9" s="69"/>
      <c r="AB9" s="69"/>
      <c r="AC9" s="69"/>
      <c r="AD9" s="69" t="s">
        <v>16</v>
      </c>
      <c r="AE9" s="69"/>
      <c r="AF9" s="69"/>
      <c r="AG9" s="69"/>
      <c r="AH9" s="69"/>
      <c r="AI9" s="69"/>
      <c r="AJ9" s="69"/>
      <c r="AK9" s="4"/>
      <c r="AL9" s="69" t="s">
        <v>17</v>
      </c>
      <c r="AM9" s="69"/>
      <c r="AN9" s="69"/>
      <c r="AO9" s="69"/>
      <c r="AP9" s="69"/>
      <c r="AQ9" s="69"/>
      <c r="AR9" s="69"/>
      <c r="AS9" s="69"/>
      <c r="AT9" s="69" t="s">
        <v>18</v>
      </c>
      <c r="AU9" s="69"/>
      <c r="AV9" s="69"/>
      <c r="AW9" s="69"/>
      <c r="AX9" s="69"/>
      <c r="AY9" s="69"/>
      <c r="AZ9" s="69"/>
      <c r="BA9" s="69"/>
      <c r="BB9" s="69" t="s">
        <v>19</v>
      </c>
      <c r="BC9" s="69"/>
      <c r="BD9" s="69"/>
      <c r="BE9" s="69"/>
      <c r="BF9" s="69"/>
      <c r="BG9" s="69"/>
      <c r="BH9" s="69"/>
      <c r="BI9" s="69"/>
      <c r="BJ9" s="4"/>
      <c r="BK9" s="4"/>
      <c r="BL9" s="70" t="s">
        <v>20</v>
      </c>
      <c r="BM9" s="71"/>
      <c r="BN9" s="11" t="s">
        <v>21</v>
      </c>
      <c r="BO9" s="12"/>
      <c r="BP9" s="12"/>
      <c r="BQ9" s="12"/>
      <c r="BR9" s="12"/>
      <c r="BS9" s="12"/>
      <c r="BT9" s="12"/>
      <c r="BU9" s="12"/>
      <c r="BV9" s="12"/>
      <c r="BW9" s="12"/>
      <c r="BX9" s="12"/>
      <c r="BY9" s="13"/>
    </row>
    <row r="10" spans="1:78" ht="18.75" customHeight="1" x14ac:dyDescent="0.15">
      <c r="A10" s="2"/>
      <c r="B10" s="72" t="str">
        <f>データ!N6</f>
        <v>-</v>
      </c>
      <c r="C10" s="72"/>
      <c r="D10" s="72"/>
      <c r="E10" s="72"/>
      <c r="F10" s="72"/>
      <c r="G10" s="72"/>
      <c r="H10" s="72"/>
      <c r="I10" s="72" t="str">
        <f>データ!O6</f>
        <v>該当数値なし</v>
      </c>
      <c r="J10" s="72"/>
      <c r="K10" s="72"/>
      <c r="L10" s="72"/>
      <c r="M10" s="72"/>
      <c r="N10" s="72"/>
      <c r="O10" s="72"/>
      <c r="P10" s="72">
        <f>データ!P6</f>
        <v>20.16</v>
      </c>
      <c r="Q10" s="72"/>
      <c r="R10" s="72"/>
      <c r="S10" s="72"/>
      <c r="T10" s="72"/>
      <c r="U10" s="72"/>
      <c r="V10" s="72"/>
      <c r="W10" s="72">
        <f>データ!Q6</f>
        <v>81.510000000000005</v>
      </c>
      <c r="X10" s="72"/>
      <c r="Y10" s="72"/>
      <c r="Z10" s="72"/>
      <c r="AA10" s="72"/>
      <c r="AB10" s="72"/>
      <c r="AC10" s="72"/>
      <c r="AD10" s="73">
        <f>データ!R6</f>
        <v>3854</v>
      </c>
      <c r="AE10" s="73"/>
      <c r="AF10" s="73"/>
      <c r="AG10" s="73"/>
      <c r="AH10" s="73"/>
      <c r="AI10" s="73"/>
      <c r="AJ10" s="73"/>
      <c r="AK10" s="2"/>
      <c r="AL10" s="73">
        <f>データ!V6</f>
        <v>1329</v>
      </c>
      <c r="AM10" s="73"/>
      <c r="AN10" s="73"/>
      <c r="AO10" s="73"/>
      <c r="AP10" s="73"/>
      <c r="AQ10" s="73"/>
      <c r="AR10" s="73"/>
      <c r="AS10" s="73"/>
      <c r="AT10" s="72">
        <f>データ!W6</f>
        <v>0.4</v>
      </c>
      <c r="AU10" s="72"/>
      <c r="AV10" s="72"/>
      <c r="AW10" s="72"/>
      <c r="AX10" s="72"/>
      <c r="AY10" s="72"/>
      <c r="AZ10" s="72"/>
      <c r="BA10" s="72"/>
      <c r="BB10" s="72">
        <f>データ!X6</f>
        <v>3322.5</v>
      </c>
      <c r="BC10" s="72"/>
      <c r="BD10" s="72"/>
      <c r="BE10" s="72"/>
      <c r="BF10" s="72"/>
      <c r="BG10" s="72"/>
      <c r="BH10" s="72"/>
      <c r="BI10" s="72"/>
      <c r="BJ10" s="2"/>
      <c r="BK10" s="2"/>
      <c r="BL10" s="74" t="s">
        <v>22</v>
      </c>
      <c r="BM10" s="75"/>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3" t="s">
        <v>123</v>
      </c>
      <c r="BM16" s="64"/>
      <c r="BN16" s="64"/>
      <c r="BO16" s="64"/>
      <c r="BP16" s="64"/>
      <c r="BQ16" s="64"/>
      <c r="BR16" s="64"/>
      <c r="BS16" s="64"/>
      <c r="BT16" s="64"/>
      <c r="BU16" s="64"/>
      <c r="BV16" s="64"/>
      <c r="BW16" s="64"/>
      <c r="BX16" s="64"/>
      <c r="BY16" s="64"/>
      <c r="BZ16" s="65"/>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3"/>
      <c r="BM17" s="64"/>
      <c r="BN17" s="64"/>
      <c r="BO17" s="64"/>
      <c r="BP17" s="64"/>
      <c r="BQ17" s="64"/>
      <c r="BR17" s="64"/>
      <c r="BS17" s="64"/>
      <c r="BT17" s="64"/>
      <c r="BU17" s="64"/>
      <c r="BV17" s="64"/>
      <c r="BW17" s="64"/>
      <c r="BX17" s="64"/>
      <c r="BY17" s="64"/>
      <c r="BZ17" s="65"/>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3"/>
      <c r="BM18" s="64"/>
      <c r="BN18" s="64"/>
      <c r="BO18" s="64"/>
      <c r="BP18" s="64"/>
      <c r="BQ18" s="64"/>
      <c r="BR18" s="64"/>
      <c r="BS18" s="64"/>
      <c r="BT18" s="64"/>
      <c r="BU18" s="64"/>
      <c r="BV18" s="64"/>
      <c r="BW18" s="64"/>
      <c r="BX18" s="64"/>
      <c r="BY18" s="64"/>
      <c r="BZ18" s="65"/>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3"/>
      <c r="BM19" s="64"/>
      <c r="BN19" s="64"/>
      <c r="BO19" s="64"/>
      <c r="BP19" s="64"/>
      <c r="BQ19" s="64"/>
      <c r="BR19" s="64"/>
      <c r="BS19" s="64"/>
      <c r="BT19" s="64"/>
      <c r="BU19" s="64"/>
      <c r="BV19" s="64"/>
      <c r="BW19" s="64"/>
      <c r="BX19" s="64"/>
      <c r="BY19" s="64"/>
      <c r="BZ19" s="65"/>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3"/>
      <c r="BM20" s="64"/>
      <c r="BN20" s="64"/>
      <c r="BO20" s="64"/>
      <c r="BP20" s="64"/>
      <c r="BQ20" s="64"/>
      <c r="BR20" s="64"/>
      <c r="BS20" s="64"/>
      <c r="BT20" s="64"/>
      <c r="BU20" s="64"/>
      <c r="BV20" s="64"/>
      <c r="BW20" s="64"/>
      <c r="BX20" s="64"/>
      <c r="BY20" s="64"/>
      <c r="BZ20" s="65"/>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3"/>
      <c r="BM21" s="64"/>
      <c r="BN21" s="64"/>
      <c r="BO21" s="64"/>
      <c r="BP21" s="64"/>
      <c r="BQ21" s="64"/>
      <c r="BR21" s="64"/>
      <c r="BS21" s="64"/>
      <c r="BT21" s="64"/>
      <c r="BU21" s="64"/>
      <c r="BV21" s="64"/>
      <c r="BW21" s="64"/>
      <c r="BX21" s="64"/>
      <c r="BY21" s="64"/>
      <c r="BZ21" s="65"/>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3"/>
      <c r="BM22" s="64"/>
      <c r="BN22" s="64"/>
      <c r="BO22" s="64"/>
      <c r="BP22" s="64"/>
      <c r="BQ22" s="64"/>
      <c r="BR22" s="64"/>
      <c r="BS22" s="64"/>
      <c r="BT22" s="64"/>
      <c r="BU22" s="64"/>
      <c r="BV22" s="64"/>
      <c r="BW22" s="64"/>
      <c r="BX22" s="64"/>
      <c r="BY22" s="64"/>
      <c r="BZ22" s="65"/>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3"/>
      <c r="BM23" s="64"/>
      <c r="BN23" s="64"/>
      <c r="BO23" s="64"/>
      <c r="BP23" s="64"/>
      <c r="BQ23" s="64"/>
      <c r="BR23" s="64"/>
      <c r="BS23" s="64"/>
      <c r="BT23" s="64"/>
      <c r="BU23" s="64"/>
      <c r="BV23" s="64"/>
      <c r="BW23" s="64"/>
      <c r="BX23" s="64"/>
      <c r="BY23" s="64"/>
      <c r="BZ23" s="65"/>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3"/>
      <c r="BM24" s="64"/>
      <c r="BN24" s="64"/>
      <c r="BO24" s="64"/>
      <c r="BP24" s="64"/>
      <c r="BQ24" s="64"/>
      <c r="BR24" s="64"/>
      <c r="BS24" s="64"/>
      <c r="BT24" s="64"/>
      <c r="BU24" s="64"/>
      <c r="BV24" s="64"/>
      <c r="BW24" s="64"/>
      <c r="BX24" s="64"/>
      <c r="BY24" s="64"/>
      <c r="BZ24" s="65"/>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3"/>
      <c r="BM25" s="64"/>
      <c r="BN25" s="64"/>
      <c r="BO25" s="64"/>
      <c r="BP25" s="64"/>
      <c r="BQ25" s="64"/>
      <c r="BR25" s="64"/>
      <c r="BS25" s="64"/>
      <c r="BT25" s="64"/>
      <c r="BU25" s="64"/>
      <c r="BV25" s="64"/>
      <c r="BW25" s="64"/>
      <c r="BX25" s="64"/>
      <c r="BY25" s="64"/>
      <c r="BZ25" s="65"/>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3"/>
      <c r="BM26" s="64"/>
      <c r="BN26" s="64"/>
      <c r="BO26" s="64"/>
      <c r="BP26" s="64"/>
      <c r="BQ26" s="64"/>
      <c r="BR26" s="64"/>
      <c r="BS26" s="64"/>
      <c r="BT26" s="64"/>
      <c r="BU26" s="64"/>
      <c r="BV26" s="64"/>
      <c r="BW26" s="64"/>
      <c r="BX26" s="64"/>
      <c r="BY26" s="64"/>
      <c r="BZ26" s="65"/>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3"/>
      <c r="BM27" s="64"/>
      <c r="BN27" s="64"/>
      <c r="BO27" s="64"/>
      <c r="BP27" s="64"/>
      <c r="BQ27" s="64"/>
      <c r="BR27" s="64"/>
      <c r="BS27" s="64"/>
      <c r="BT27" s="64"/>
      <c r="BU27" s="64"/>
      <c r="BV27" s="64"/>
      <c r="BW27" s="64"/>
      <c r="BX27" s="64"/>
      <c r="BY27" s="64"/>
      <c r="BZ27" s="65"/>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3"/>
      <c r="BM28" s="64"/>
      <c r="BN28" s="64"/>
      <c r="BO28" s="64"/>
      <c r="BP28" s="64"/>
      <c r="BQ28" s="64"/>
      <c r="BR28" s="64"/>
      <c r="BS28" s="64"/>
      <c r="BT28" s="64"/>
      <c r="BU28" s="64"/>
      <c r="BV28" s="64"/>
      <c r="BW28" s="64"/>
      <c r="BX28" s="64"/>
      <c r="BY28" s="64"/>
      <c r="BZ28" s="65"/>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3"/>
      <c r="BM29" s="64"/>
      <c r="BN29" s="64"/>
      <c r="BO29" s="64"/>
      <c r="BP29" s="64"/>
      <c r="BQ29" s="64"/>
      <c r="BR29" s="64"/>
      <c r="BS29" s="64"/>
      <c r="BT29" s="64"/>
      <c r="BU29" s="64"/>
      <c r="BV29" s="64"/>
      <c r="BW29" s="64"/>
      <c r="BX29" s="64"/>
      <c r="BY29" s="64"/>
      <c r="BZ29" s="65"/>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3"/>
      <c r="BM30" s="64"/>
      <c r="BN30" s="64"/>
      <c r="BO30" s="64"/>
      <c r="BP30" s="64"/>
      <c r="BQ30" s="64"/>
      <c r="BR30" s="64"/>
      <c r="BS30" s="64"/>
      <c r="BT30" s="64"/>
      <c r="BU30" s="64"/>
      <c r="BV30" s="64"/>
      <c r="BW30" s="64"/>
      <c r="BX30" s="64"/>
      <c r="BY30" s="64"/>
      <c r="BZ30" s="65"/>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3"/>
      <c r="BM31" s="64"/>
      <c r="BN31" s="64"/>
      <c r="BO31" s="64"/>
      <c r="BP31" s="64"/>
      <c r="BQ31" s="64"/>
      <c r="BR31" s="64"/>
      <c r="BS31" s="64"/>
      <c r="BT31" s="64"/>
      <c r="BU31" s="64"/>
      <c r="BV31" s="64"/>
      <c r="BW31" s="64"/>
      <c r="BX31" s="64"/>
      <c r="BY31" s="64"/>
      <c r="BZ31" s="65"/>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3"/>
      <c r="BM32" s="64"/>
      <c r="BN32" s="64"/>
      <c r="BO32" s="64"/>
      <c r="BP32" s="64"/>
      <c r="BQ32" s="64"/>
      <c r="BR32" s="64"/>
      <c r="BS32" s="64"/>
      <c r="BT32" s="64"/>
      <c r="BU32" s="64"/>
      <c r="BV32" s="64"/>
      <c r="BW32" s="64"/>
      <c r="BX32" s="64"/>
      <c r="BY32" s="64"/>
      <c r="BZ32" s="65"/>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3"/>
      <c r="BM33" s="64"/>
      <c r="BN33" s="64"/>
      <c r="BO33" s="64"/>
      <c r="BP33" s="64"/>
      <c r="BQ33" s="64"/>
      <c r="BR33" s="64"/>
      <c r="BS33" s="64"/>
      <c r="BT33" s="64"/>
      <c r="BU33" s="64"/>
      <c r="BV33" s="64"/>
      <c r="BW33" s="64"/>
      <c r="BX33" s="64"/>
      <c r="BY33" s="64"/>
      <c r="BZ33" s="65"/>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63"/>
      <c r="BM34" s="64"/>
      <c r="BN34" s="64"/>
      <c r="BO34" s="64"/>
      <c r="BP34" s="64"/>
      <c r="BQ34" s="64"/>
      <c r="BR34" s="64"/>
      <c r="BS34" s="64"/>
      <c r="BT34" s="64"/>
      <c r="BU34" s="64"/>
      <c r="BV34" s="64"/>
      <c r="BW34" s="64"/>
      <c r="BX34" s="64"/>
      <c r="BY34" s="64"/>
      <c r="BZ34" s="65"/>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63"/>
      <c r="BM35" s="64"/>
      <c r="BN35" s="64"/>
      <c r="BO35" s="64"/>
      <c r="BP35" s="64"/>
      <c r="BQ35" s="64"/>
      <c r="BR35" s="64"/>
      <c r="BS35" s="64"/>
      <c r="BT35" s="64"/>
      <c r="BU35" s="64"/>
      <c r="BV35" s="64"/>
      <c r="BW35" s="64"/>
      <c r="BX35" s="64"/>
      <c r="BY35" s="64"/>
      <c r="BZ35" s="65"/>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3"/>
      <c r="BM36" s="64"/>
      <c r="BN36" s="64"/>
      <c r="BO36" s="64"/>
      <c r="BP36" s="64"/>
      <c r="BQ36" s="64"/>
      <c r="BR36" s="64"/>
      <c r="BS36" s="64"/>
      <c r="BT36" s="64"/>
      <c r="BU36" s="64"/>
      <c r="BV36" s="64"/>
      <c r="BW36" s="64"/>
      <c r="BX36" s="64"/>
      <c r="BY36" s="64"/>
      <c r="BZ36" s="65"/>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3"/>
      <c r="BM37" s="64"/>
      <c r="BN37" s="64"/>
      <c r="BO37" s="64"/>
      <c r="BP37" s="64"/>
      <c r="BQ37" s="64"/>
      <c r="BR37" s="64"/>
      <c r="BS37" s="64"/>
      <c r="BT37" s="64"/>
      <c r="BU37" s="64"/>
      <c r="BV37" s="64"/>
      <c r="BW37" s="64"/>
      <c r="BX37" s="64"/>
      <c r="BY37" s="64"/>
      <c r="BZ37" s="65"/>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3"/>
      <c r="BM38" s="64"/>
      <c r="BN38" s="64"/>
      <c r="BO38" s="64"/>
      <c r="BP38" s="64"/>
      <c r="BQ38" s="64"/>
      <c r="BR38" s="64"/>
      <c r="BS38" s="64"/>
      <c r="BT38" s="64"/>
      <c r="BU38" s="64"/>
      <c r="BV38" s="64"/>
      <c r="BW38" s="64"/>
      <c r="BX38" s="64"/>
      <c r="BY38" s="64"/>
      <c r="BZ38" s="65"/>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3"/>
      <c r="BM39" s="64"/>
      <c r="BN39" s="64"/>
      <c r="BO39" s="64"/>
      <c r="BP39" s="64"/>
      <c r="BQ39" s="64"/>
      <c r="BR39" s="64"/>
      <c r="BS39" s="64"/>
      <c r="BT39" s="64"/>
      <c r="BU39" s="64"/>
      <c r="BV39" s="64"/>
      <c r="BW39" s="64"/>
      <c r="BX39" s="64"/>
      <c r="BY39" s="64"/>
      <c r="BZ39" s="65"/>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3"/>
      <c r="BM40" s="64"/>
      <c r="BN40" s="64"/>
      <c r="BO40" s="64"/>
      <c r="BP40" s="64"/>
      <c r="BQ40" s="64"/>
      <c r="BR40" s="64"/>
      <c r="BS40" s="64"/>
      <c r="BT40" s="64"/>
      <c r="BU40" s="64"/>
      <c r="BV40" s="64"/>
      <c r="BW40" s="64"/>
      <c r="BX40" s="64"/>
      <c r="BY40" s="64"/>
      <c r="BZ40" s="65"/>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3"/>
      <c r="BM41" s="64"/>
      <c r="BN41" s="64"/>
      <c r="BO41" s="64"/>
      <c r="BP41" s="64"/>
      <c r="BQ41" s="64"/>
      <c r="BR41" s="64"/>
      <c r="BS41" s="64"/>
      <c r="BT41" s="64"/>
      <c r="BU41" s="64"/>
      <c r="BV41" s="64"/>
      <c r="BW41" s="64"/>
      <c r="BX41" s="64"/>
      <c r="BY41" s="64"/>
      <c r="BZ41" s="65"/>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3"/>
      <c r="BM42" s="64"/>
      <c r="BN42" s="64"/>
      <c r="BO42" s="64"/>
      <c r="BP42" s="64"/>
      <c r="BQ42" s="64"/>
      <c r="BR42" s="64"/>
      <c r="BS42" s="64"/>
      <c r="BT42" s="64"/>
      <c r="BU42" s="64"/>
      <c r="BV42" s="64"/>
      <c r="BW42" s="64"/>
      <c r="BX42" s="64"/>
      <c r="BY42" s="64"/>
      <c r="BZ42" s="65"/>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3"/>
      <c r="BM43" s="64"/>
      <c r="BN43" s="64"/>
      <c r="BO43" s="64"/>
      <c r="BP43" s="64"/>
      <c r="BQ43" s="64"/>
      <c r="BR43" s="64"/>
      <c r="BS43" s="64"/>
      <c r="BT43" s="64"/>
      <c r="BU43" s="64"/>
      <c r="BV43" s="64"/>
      <c r="BW43" s="64"/>
      <c r="BX43" s="64"/>
      <c r="BY43" s="64"/>
      <c r="BZ43" s="65"/>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66"/>
      <c r="BM44" s="67"/>
      <c r="BN44" s="67"/>
      <c r="BO44" s="67"/>
      <c r="BP44" s="67"/>
      <c r="BQ44" s="67"/>
      <c r="BR44" s="67"/>
      <c r="BS44" s="67"/>
      <c r="BT44" s="67"/>
      <c r="BU44" s="67"/>
      <c r="BV44" s="67"/>
      <c r="BW44" s="67"/>
      <c r="BX44" s="67"/>
      <c r="BY44" s="67"/>
      <c r="BZ44" s="68"/>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122</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121</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55</v>
      </c>
      <c r="N86" s="26" t="s">
        <v>55</v>
      </c>
      <c r="O86" s="26" t="str">
        <f>データ!EO6</f>
        <v>【1.58】</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83" t="s">
        <v>65</v>
      </c>
      <c r="I3" s="84"/>
      <c r="J3" s="84"/>
      <c r="K3" s="84"/>
      <c r="L3" s="84"/>
      <c r="M3" s="84"/>
      <c r="N3" s="84"/>
      <c r="O3" s="84"/>
      <c r="P3" s="84"/>
      <c r="Q3" s="84"/>
      <c r="R3" s="84"/>
      <c r="S3" s="84"/>
      <c r="T3" s="84"/>
      <c r="U3" s="84"/>
      <c r="V3" s="84"/>
      <c r="W3" s="84"/>
      <c r="X3" s="85"/>
      <c r="Y3" s="89" t="s">
        <v>66</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67</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15">
      <c r="A4" s="28" t="s">
        <v>68</v>
      </c>
      <c r="B4" s="30"/>
      <c r="C4" s="30"/>
      <c r="D4" s="30"/>
      <c r="E4" s="30"/>
      <c r="F4" s="30"/>
      <c r="G4" s="30"/>
      <c r="H4" s="86"/>
      <c r="I4" s="87"/>
      <c r="J4" s="87"/>
      <c r="K4" s="87"/>
      <c r="L4" s="87"/>
      <c r="M4" s="87"/>
      <c r="N4" s="87"/>
      <c r="O4" s="87"/>
      <c r="P4" s="87"/>
      <c r="Q4" s="87"/>
      <c r="R4" s="87"/>
      <c r="S4" s="87"/>
      <c r="T4" s="87"/>
      <c r="U4" s="87"/>
      <c r="V4" s="87"/>
      <c r="W4" s="87"/>
      <c r="X4" s="88"/>
      <c r="Y4" s="82" t="s">
        <v>69</v>
      </c>
      <c r="Z4" s="82"/>
      <c r="AA4" s="82"/>
      <c r="AB4" s="82"/>
      <c r="AC4" s="82"/>
      <c r="AD4" s="82"/>
      <c r="AE4" s="82"/>
      <c r="AF4" s="82"/>
      <c r="AG4" s="82"/>
      <c r="AH4" s="82"/>
      <c r="AI4" s="82"/>
      <c r="AJ4" s="82" t="s">
        <v>70</v>
      </c>
      <c r="AK4" s="82"/>
      <c r="AL4" s="82"/>
      <c r="AM4" s="82"/>
      <c r="AN4" s="82"/>
      <c r="AO4" s="82"/>
      <c r="AP4" s="82"/>
      <c r="AQ4" s="82"/>
      <c r="AR4" s="82"/>
      <c r="AS4" s="82"/>
      <c r="AT4" s="82"/>
      <c r="AU4" s="82" t="s">
        <v>71</v>
      </c>
      <c r="AV4" s="82"/>
      <c r="AW4" s="82"/>
      <c r="AX4" s="82"/>
      <c r="AY4" s="82"/>
      <c r="AZ4" s="82"/>
      <c r="BA4" s="82"/>
      <c r="BB4" s="82"/>
      <c r="BC4" s="82"/>
      <c r="BD4" s="82"/>
      <c r="BE4" s="82"/>
      <c r="BF4" s="82" t="s">
        <v>72</v>
      </c>
      <c r="BG4" s="82"/>
      <c r="BH4" s="82"/>
      <c r="BI4" s="82"/>
      <c r="BJ4" s="82"/>
      <c r="BK4" s="82"/>
      <c r="BL4" s="82"/>
      <c r="BM4" s="82"/>
      <c r="BN4" s="82"/>
      <c r="BO4" s="82"/>
      <c r="BP4" s="82"/>
      <c r="BQ4" s="82" t="s">
        <v>73</v>
      </c>
      <c r="BR4" s="82"/>
      <c r="BS4" s="82"/>
      <c r="BT4" s="82"/>
      <c r="BU4" s="82"/>
      <c r="BV4" s="82"/>
      <c r="BW4" s="82"/>
      <c r="BX4" s="82"/>
      <c r="BY4" s="82"/>
      <c r="BZ4" s="82"/>
      <c r="CA4" s="82"/>
      <c r="CB4" s="82" t="s">
        <v>74</v>
      </c>
      <c r="CC4" s="82"/>
      <c r="CD4" s="82"/>
      <c r="CE4" s="82"/>
      <c r="CF4" s="82"/>
      <c r="CG4" s="82"/>
      <c r="CH4" s="82"/>
      <c r="CI4" s="82"/>
      <c r="CJ4" s="82"/>
      <c r="CK4" s="82"/>
      <c r="CL4" s="82"/>
      <c r="CM4" s="82" t="s">
        <v>75</v>
      </c>
      <c r="CN4" s="82"/>
      <c r="CO4" s="82"/>
      <c r="CP4" s="82"/>
      <c r="CQ4" s="82"/>
      <c r="CR4" s="82"/>
      <c r="CS4" s="82"/>
      <c r="CT4" s="82"/>
      <c r="CU4" s="82"/>
      <c r="CV4" s="82"/>
      <c r="CW4" s="82"/>
      <c r="CX4" s="82" t="s">
        <v>76</v>
      </c>
      <c r="CY4" s="82"/>
      <c r="CZ4" s="82"/>
      <c r="DA4" s="82"/>
      <c r="DB4" s="82"/>
      <c r="DC4" s="82"/>
      <c r="DD4" s="82"/>
      <c r="DE4" s="82"/>
      <c r="DF4" s="82"/>
      <c r="DG4" s="82"/>
      <c r="DH4" s="82"/>
      <c r="DI4" s="82" t="s">
        <v>77</v>
      </c>
      <c r="DJ4" s="82"/>
      <c r="DK4" s="82"/>
      <c r="DL4" s="82"/>
      <c r="DM4" s="82"/>
      <c r="DN4" s="82"/>
      <c r="DO4" s="82"/>
      <c r="DP4" s="82"/>
      <c r="DQ4" s="82"/>
      <c r="DR4" s="82"/>
      <c r="DS4" s="82"/>
      <c r="DT4" s="82" t="s">
        <v>78</v>
      </c>
      <c r="DU4" s="82"/>
      <c r="DV4" s="82"/>
      <c r="DW4" s="82"/>
      <c r="DX4" s="82"/>
      <c r="DY4" s="82"/>
      <c r="DZ4" s="82"/>
      <c r="EA4" s="82"/>
      <c r="EB4" s="82"/>
      <c r="EC4" s="82"/>
      <c r="ED4" s="82"/>
      <c r="EE4" s="82" t="s">
        <v>79</v>
      </c>
      <c r="EF4" s="82"/>
      <c r="EG4" s="82"/>
      <c r="EH4" s="82"/>
      <c r="EI4" s="82"/>
      <c r="EJ4" s="82"/>
      <c r="EK4" s="82"/>
      <c r="EL4" s="82"/>
      <c r="EM4" s="82"/>
      <c r="EN4" s="82"/>
      <c r="EO4" s="82"/>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343684</v>
      </c>
      <c r="D6" s="33">
        <f t="shared" si="3"/>
        <v>47</v>
      </c>
      <c r="E6" s="33">
        <f t="shared" si="3"/>
        <v>17</v>
      </c>
      <c r="F6" s="33">
        <f t="shared" si="3"/>
        <v>5</v>
      </c>
      <c r="G6" s="33">
        <f t="shared" si="3"/>
        <v>0</v>
      </c>
      <c r="H6" s="33" t="str">
        <f t="shared" si="3"/>
        <v>広島県　安芸太田町</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20.16</v>
      </c>
      <c r="Q6" s="34">
        <f t="shared" si="3"/>
        <v>81.510000000000005</v>
      </c>
      <c r="R6" s="34">
        <f t="shared" si="3"/>
        <v>3854</v>
      </c>
      <c r="S6" s="34">
        <f t="shared" si="3"/>
        <v>6650</v>
      </c>
      <c r="T6" s="34">
        <f t="shared" si="3"/>
        <v>341.89</v>
      </c>
      <c r="U6" s="34">
        <f t="shared" si="3"/>
        <v>19.45</v>
      </c>
      <c r="V6" s="34">
        <f t="shared" si="3"/>
        <v>1329</v>
      </c>
      <c r="W6" s="34">
        <f t="shared" si="3"/>
        <v>0.4</v>
      </c>
      <c r="X6" s="34">
        <f t="shared" si="3"/>
        <v>3322.5</v>
      </c>
      <c r="Y6" s="35">
        <f>IF(Y7="",NA(),Y7)</f>
        <v>58.16</v>
      </c>
      <c r="Z6" s="35">
        <f t="shared" ref="Z6:AH6" si="4">IF(Z7="",NA(),Z7)</f>
        <v>60.65</v>
      </c>
      <c r="AA6" s="35">
        <f t="shared" si="4"/>
        <v>66.28</v>
      </c>
      <c r="AB6" s="35">
        <f t="shared" si="4"/>
        <v>69.31</v>
      </c>
      <c r="AC6" s="35">
        <f t="shared" si="4"/>
        <v>62.25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2691.53</v>
      </c>
      <c r="BG6" s="35">
        <f t="shared" ref="BG6:BO6" si="7">IF(BG7="",NA(),BG7)</f>
        <v>2499.5100000000002</v>
      </c>
      <c r="BH6" s="35">
        <f t="shared" si="7"/>
        <v>2277.42</v>
      </c>
      <c r="BI6" s="35">
        <f t="shared" si="7"/>
        <v>2194.08</v>
      </c>
      <c r="BJ6" s="35">
        <f t="shared" si="7"/>
        <v>2132.9899999999998</v>
      </c>
      <c r="BK6" s="35">
        <f t="shared" si="7"/>
        <v>1197.82</v>
      </c>
      <c r="BL6" s="35">
        <f t="shared" si="7"/>
        <v>1126.77</v>
      </c>
      <c r="BM6" s="35">
        <f t="shared" si="7"/>
        <v>1044.8</v>
      </c>
      <c r="BN6" s="35">
        <f t="shared" si="7"/>
        <v>1081.8</v>
      </c>
      <c r="BO6" s="35">
        <f t="shared" si="7"/>
        <v>974.93</v>
      </c>
      <c r="BP6" s="34" t="str">
        <f>IF(BP7="","",IF(BP7="-","【-】","【"&amp;SUBSTITUTE(TEXT(BP7,"#,##0.00"),"-","△")&amp;"】"))</f>
        <v>【914.53】</v>
      </c>
      <c r="BQ6" s="35">
        <f>IF(BQ7="",NA(),BQ7)</f>
        <v>33.01</v>
      </c>
      <c r="BR6" s="35">
        <f t="shared" ref="BR6:BZ6" si="8">IF(BR7="",NA(),BR7)</f>
        <v>36.32</v>
      </c>
      <c r="BS6" s="35">
        <f t="shared" si="8"/>
        <v>32.770000000000003</v>
      </c>
      <c r="BT6" s="35">
        <f t="shared" si="8"/>
        <v>39.31</v>
      </c>
      <c r="BU6" s="35">
        <f t="shared" si="8"/>
        <v>36.32</v>
      </c>
      <c r="BV6" s="35">
        <f t="shared" si="8"/>
        <v>51.03</v>
      </c>
      <c r="BW6" s="35">
        <f t="shared" si="8"/>
        <v>50.9</v>
      </c>
      <c r="BX6" s="35">
        <f t="shared" si="8"/>
        <v>50.82</v>
      </c>
      <c r="BY6" s="35">
        <f t="shared" si="8"/>
        <v>52.19</v>
      </c>
      <c r="BZ6" s="35">
        <f t="shared" si="8"/>
        <v>55.32</v>
      </c>
      <c r="CA6" s="34" t="str">
        <f>IF(CA7="","",IF(CA7="-","【-】","【"&amp;SUBSTITUTE(TEXT(CA7,"#,##0.00"),"-","△")&amp;"】"))</f>
        <v>【55.73】</v>
      </c>
      <c r="CB6" s="35">
        <f>IF(CB7="",NA(),CB7)</f>
        <v>629.84</v>
      </c>
      <c r="CC6" s="35">
        <f t="shared" ref="CC6:CK6" si="9">IF(CC7="",NA(),CC7)</f>
        <v>590.89</v>
      </c>
      <c r="CD6" s="35">
        <f t="shared" si="9"/>
        <v>678.04</v>
      </c>
      <c r="CE6" s="35">
        <f t="shared" si="9"/>
        <v>566.70000000000005</v>
      </c>
      <c r="CF6" s="35">
        <f t="shared" si="9"/>
        <v>617.16</v>
      </c>
      <c r="CG6" s="35">
        <f t="shared" si="9"/>
        <v>289.60000000000002</v>
      </c>
      <c r="CH6" s="35">
        <f t="shared" si="9"/>
        <v>293.27</v>
      </c>
      <c r="CI6" s="35">
        <f t="shared" si="9"/>
        <v>300.52</v>
      </c>
      <c r="CJ6" s="35">
        <f t="shared" si="9"/>
        <v>296.14</v>
      </c>
      <c r="CK6" s="35">
        <f t="shared" si="9"/>
        <v>283.17</v>
      </c>
      <c r="CL6" s="34" t="str">
        <f>IF(CL7="","",IF(CL7="-","【-】","【"&amp;SUBSTITUTE(TEXT(CL7,"#,##0.00"),"-","△")&amp;"】"))</f>
        <v>【276.78】</v>
      </c>
      <c r="CM6" s="35">
        <f>IF(CM7="",NA(),CM7)</f>
        <v>43.77</v>
      </c>
      <c r="CN6" s="35">
        <f t="shared" ref="CN6:CV6" si="10">IF(CN7="",NA(),CN7)</f>
        <v>48</v>
      </c>
      <c r="CO6" s="35">
        <f t="shared" si="10"/>
        <v>46.51</v>
      </c>
      <c r="CP6" s="35">
        <f t="shared" si="10"/>
        <v>47.77</v>
      </c>
      <c r="CQ6" s="35">
        <f t="shared" si="10"/>
        <v>47.2</v>
      </c>
      <c r="CR6" s="35">
        <f t="shared" si="10"/>
        <v>54.74</v>
      </c>
      <c r="CS6" s="35">
        <f t="shared" si="10"/>
        <v>53.78</v>
      </c>
      <c r="CT6" s="35">
        <f t="shared" si="10"/>
        <v>53.24</v>
      </c>
      <c r="CU6" s="35">
        <f t="shared" si="10"/>
        <v>52.31</v>
      </c>
      <c r="CV6" s="35">
        <f t="shared" si="10"/>
        <v>60.65</v>
      </c>
      <c r="CW6" s="34" t="str">
        <f>IF(CW7="","",IF(CW7="-","【-】","【"&amp;SUBSTITUTE(TEXT(CW7,"#,##0.00"),"-","△")&amp;"】"))</f>
        <v>【59.15】</v>
      </c>
      <c r="CX6" s="35">
        <f>IF(CX7="",NA(),CX7)</f>
        <v>85.59</v>
      </c>
      <c r="CY6" s="35">
        <f t="shared" ref="CY6:DG6" si="11">IF(CY7="",NA(),CY7)</f>
        <v>86.32</v>
      </c>
      <c r="CZ6" s="35">
        <f t="shared" si="11"/>
        <v>87.64</v>
      </c>
      <c r="DA6" s="35">
        <f t="shared" si="11"/>
        <v>89.31</v>
      </c>
      <c r="DB6" s="35">
        <f t="shared" si="11"/>
        <v>87.81</v>
      </c>
      <c r="DC6" s="35">
        <f t="shared" si="11"/>
        <v>83.88</v>
      </c>
      <c r="DD6" s="35">
        <f t="shared" si="11"/>
        <v>84.06</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0.03</v>
      </c>
      <c r="EL6" s="35">
        <f t="shared" si="14"/>
        <v>0.02</v>
      </c>
      <c r="EM6" s="35">
        <f t="shared" si="14"/>
        <v>0.01</v>
      </c>
      <c r="EN6" s="35">
        <f t="shared" si="14"/>
        <v>2.0499999999999998</v>
      </c>
      <c r="EO6" s="34" t="str">
        <f>IF(EO7="","",IF(EO7="-","【-】","【"&amp;SUBSTITUTE(TEXT(EO7,"#,##0.00"),"-","△")&amp;"】"))</f>
        <v>【1.58】</v>
      </c>
    </row>
    <row r="7" spans="1:145" s="36" customFormat="1" x14ac:dyDescent="0.15">
      <c r="A7" s="28"/>
      <c r="B7" s="37">
        <v>2016</v>
      </c>
      <c r="C7" s="37">
        <v>343684</v>
      </c>
      <c r="D7" s="37">
        <v>47</v>
      </c>
      <c r="E7" s="37">
        <v>17</v>
      </c>
      <c r="F7" s="37">
        <v>5</v>
      </c>
      <c r="G7" s="37">
        <v>0</v>
      </c>
      <c r="H7" s="37" t="s">
        <v>109</v>
      </c>
      <c r="I7" s="37" t="s">
        <v>110</v>
      </c>
      <c r="J7" s="37" t="s">
        <v>111</v>
      </c>
      <c r="K7" s="37" t="s">
        <v>112</v>
      </c>
      <c r="L7" s="37" t="s">
        <v>113</v>
      </c>
      <c r="M7" s="37"/>
      <c r="N7" s="38" t="s">
        <v>114</v>
      </c>
      <c r="O7" s="38" t="s">
        <v>115</v>
      </c>
      <c r="P7" s="38">
        <v>20.16</v>
      </c>
      <c r="Q7" s="38">
        <v>81.510000000000005</v>
      </c>
      <c r="R7" s="38">
        <v>3854</v>
      </c>
      <c r="S7" s="38">
        <v>6650</v>
      </c>
      <c r="T7" s="38">
        <v>341.89</v>
      </c>
      <c r="U7" s="38">
        <v>19.45</v>
      </c>
      <c r="V7" s="38">
        <v>1329</v>
      </c>
      <c r="W7" s="38">
        <v>0.4</v>
      </c>
      <c r="X7" s="38">
        <v>3322.5</v>
      </c>
      <c r="Y7" s="38">
        <v>58.16</v>
      </c>
      <c r="Z7" s="38">
        <v>60.65</v>
      </c>
      <c r="AA7" s="38">
        <v>66.28</v>
      </c>
      <c r="AB7" s="38">
        <v>69.31</v>
      </c>
      <c r="AC7" s="38">
        <v>62.25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2691.53</v>
      </c>
      <c r="BG7" s="38">
        <v>2499.5100000000002</v>
      </c>
      <c r="BH7" s="38">
        <v>2277.42</v>
      </c>
      <c r="BI7" s="38">
        <v>2194.08</v>
      </c>
      <c r="BJ7" s="38">
        <v>2132.9899999999998</v>
      </c>
      <c r="BK7" s="38">
        <v>1197.82</v>
      </c>
      <c r="BL7" s="38">
        <v>1126.77</v>
      </c>
      <c r="BM7" s="38">
        <v>1044.8</v>
      </c>
      <c r="BN7" s="38">
        <v>1081.8</v>
      </c>
      <c r="BO7" s="38">
        <v>974.93</v>
      </c>
      <c r="BP7" s="38">
        <v>914.53</v>
      </c>
      <c r="BQ7" s="38">
        <v>33.01</v>
      </c>
      <c r="BR7" s="38">
        <v>36.32</v>
      </c>
      <c r="BS7" s="38">
        <v>32.770000000000003</v>
      </c>
      <c r="BT7" s="38">
        <v>39.31</v>
      </c>
      <c r="BU7" s="38">
        <v>36.32</v>
      </c>
      <c r="BV7" s="38">
        <v>51.03</v>
      </c>
      <c r="BW7" s="38">
        <v>50.9</v>
      </c>
      <c r="BX7" s="38">
        <v>50.82</v>
      </c>
      <c r="BY7" s="38">
        <v>52.19</v>
      </c>
      <c r="BZ7" s="38">
        <v>55.32</v>
      </c>
      <c r="CA7" s="38">
        <v>55.73</v>
      </c>
      <c r="CB7" s="38">
        <v>629.84</v>
      </c>
      <c r="CC7" s="38">
        <v>590.89</v>
      </c>
      <c r="CD7" s="38">
        <v>678.04</v>
      </c>
      <c r="CE7" s="38">
        <v>566.70000000000005</v>
      </c>
      <c r="CF7" s="38">
        <v>617.16</v>
      </c>
      <c r="CG7" s="38">
        <v>289.60000000000002</v>
      </c>
      <c r="CH7" s="38">
        <v>293.27</v>
      </c>
      <c r="CI7" s="38">
        <v>300.52</v>
      </c>
      <c r="CJ7" s="38">
        <v>296.14</v>
      </c>
      <c r="CK7" s="38">
        <v>283.17</v>
      </c>
      <c r="CL7" s="38">
        <v>276.77999999999997</v>
      </c>
      <c r="CM7" s="38">
        <v>43.77</v>
      </c>
      <c r="CN7" s="38">
        <v>48</v>
      </c>
      <c r="CO7" s="38">
        <v>46.51</v>
      </c>
      <c r="CP7" s="38">
        <v>47.77</v>
      </c>
      <c r="CQ7" s="38">
        <v>47.2</v>
      </c>
      <c r="CR7" s="38">
        <v>54.74</v>
      </c>
      <c r="CS7" s="38">
        <v>53.78</v>
      </c>
      <c r="CT7" s="38">
        <v>53.24</v>
      </c>
      <c r="CU7" s="38">
        <v>52.31</v>
      </c>
      <c r="CV7" s="38">
        <v>60.65</v>
      </c>
      <c r="CW7" s="38">
        <v>59.15</v>
      </c>
      <c r="CX7" s="38">
        <v>85.59</v>
      </c>
      <c r="CY7" s="38">
        <v>86.32</v>
      </c>
      <c r="CZ7" s="38">
        <v>87.64</v>
      </c>
      <c r="DA7" s="38">
        <v>89.31</v>
      </c>
      <c r="DB7" s="38">
        <v>87.81</v>
      </c>
      <c r="DC7" s="38">
        <v>83.88</v>
      </c>
      <c r="DD7" s="38">
        <v>84.06</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0.03</v>
      </c>
      <c r="EL7" s="38">
        <v>0.02</v>
      </c>
      <c r="EM7" s="38">
        <v>0.01</v>
      </c>
      <c r="EN7" s="38">
        <v>2.0499999999999998</v>
      </c>
      <c r="EO7" s="38">
        <v>1.58</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2018-02-26T02:10:48Z</cp:lastPrinted>
  <dcterms:created xsi:type="dcterms:W3CDTF">2017-12-25T02:32:05Z</dcterms:created>
  <dcterms:modified xsi:type="dcterms:W3CDTF">2018-02-26T02:10:54Z</dcterms:modified>
  <cp:category/>
</cp:coreProperties>
</file>