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8 経営戦略\007 経営比較分析表\H28\提出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P10" i="4"/>
  <c r="I10" i="4"/>
  <c r="B10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<sst xmlns="http://schemas.openxmlformats.org/spreadsheetml/2006/main" count="240" uniqueCount="126">
  <si>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</si>
  <si>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</si>
  <si>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</si>
  <si>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</si>
  <si>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</si>
  <si>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</si>
  <si>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</si>
  <si>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</si>
  <si>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</si>
  <si>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</si>
  <si>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</si>
  <si>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</si>
  <si>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</si>
  <si>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</si>
  <si>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</si>
  <si>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</si>
  <si>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</si>
  <si>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</si>
  <si>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</si>
  <si>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</si>
  <si>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</si>
  <si>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</si>
  <si>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</si>
  <si>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</si>
  <si>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</si>
  <si>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</si>
  <si>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</si>
  <si>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</si>
  <si>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</si>
  <si>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</si>
  <si>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</si>
  <si>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</si>
  <si>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</si>
  <si>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</si>
  <si>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</si>
  <si>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</si>
  <si>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</si>
  <si>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</si>
  <si>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</si>
  <si>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</si>
  <si>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</si>
  <si>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</si>
  <si>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</si>
  <si>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</si>
  <si>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</si>
  <si>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</si>
  <si>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</si>
  <si>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</si>
  <si>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</si>
  <si>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</si>
  <si>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</si>
  <si>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</si>
  <si>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</si>
  <si>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</si>
  <si>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</si>
  <si>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</si>
  <si>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</si>
  <si>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</si>
  <si>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</si>
  <si>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</si>
  <si>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</si>
  <si>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</si>
  <si>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</si>
  <si>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</si>
  <si>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</si>
  <si>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</si>
  <si>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</si>
  <si>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</si>
  <si>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</si>
  <si>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</si>
  <si>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</si>
  <si>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</si>
  <si>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</si>
  <si>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</si>
  <si>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</si>
  <si>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</si>
  <si>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</si>
  <si>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</si>
  <si>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</si>
  <si>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</si>
  <si>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</si>
  <si>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</si>
  <si>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</si>
  <si>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</si>
  <si>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</si>
  <si>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</si>
  <si>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</si>
  <si>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</si>
  <si>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</si>
  <si>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</si>
  <si>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</si>
  <si>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</si>
  <si>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</si>
  <si>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</si>
  <si>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</si>
  <si>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</si>
  <si>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</si>
  <si>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</si>
  <si>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</si>
  <si>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</si>
  <si>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</si>
  <si>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</si>
  <si>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</si>
  <si>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</si>
  <si>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</si>
  <si>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</si>
  <si>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</si>
  <si>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</si>
  <si>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</si>
  <si>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</si>
  <si>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大崎上島町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</si>
  <si>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</si>
  <si>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</si>
  <si>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</si>
  <si>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</si>
  <si>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</si>
  <si>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</si>
  <si>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</si>
  <si>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</si>
  <si>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</si>
  <si>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</si>
  <si>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</si>
  <si>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</si>
  <si>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収益的収支比率は近年約100％となっているが、経費回収率は約30％と低く、一般会計からの繰入金を費用の財源としている状況である。この要因として、汚水処理原価が高いことが挙げられる。
　施設利用率は約40％と低いことから、汚水処理原価は類似団体に比べ高くなっている。この要因として、人口減少及び下水道への未接続も多いことが挙げられる。</t>
    <rPh sb="1" eb="4">
      <t>シュウエキテキ</t>
    </rPh>
    <rPh sb="4" eb="6">
      <t>シュウシ</t>
    </rPh>
    <rPh sb="6" eb="8">
      <t>ヒリツ</t>
    </rPh>
    <rPh sb="9" eb="11">
      <t>キンネン</t>
    </rPh>
    <rPh sb="11" eb="12">
      <t>ヤク</t>
    </rPh>
    <rPh sb="24" eb="26">
      <t>ケイヒ</t>
    </rPh>
    <rPh sb="26" eb="28">
      <t>カイシュウ</t>
    </rPh>
    <rPh sb="28" eb="29">
      <t>リツ</t>
    </rPh>
    <rPh sb="30" eb="31">
      <t>ヤク</t>
    </rPh>
    <rPh sb="35" eb="36">
      <t>ヒク</t>
    </rPh>
    <rPh sb="38" eb="40">
      <t>イッパン</t>
    </rPh>
    <rPh sb="40" eb="42">
      <t>カイケイ</t>
    </rPh>
    <rPh sb="45" eb="47">
      <t>クリイレ</t>
    </rPh>
    <rPh sb="47" eb="48">
      <t>キン</t>
    </rPh>
    <rPh sb="49" eb="51">
      <t>ヒヨウ</t>
    </rPh>
    <rPh sb="52" eb="54">
      <t>ザイゲン</t>
    </rPh>
    <rPh sb="59" eb="61">
      <t>ジョウキョウ</t>
    </rPh>
    <rPh sb="67" eb="69">
      <t>ヨウイン</t>
    </rPh>
    <rPh sb="73" eb="75">
      <t>オスイ</t>
    </rPh>
    <rPh sb="75" eb="77">
      <t>ショリ</t>
    </rPh>
    <rPh sb="77" eb="79">
      <t>ゲンカ</t>
    </rPh>
    <rPh sb="80" eb="81">
      <t>タカ</t>
    </rPh>
    <rPh sb="85" eb="86">
      <t>ア</t>
    </rPh>
    <rPh sb="93" eb="95">
      <t>シセツ</t>
    </rPh>
    <rPh sb="95" eb="98">
      <t>リヨウリツ</t>
    </rPh>
    <rPh sb="99" eb="100">
      <t>ヤク</t>
    </rPh>
    <rPh sb="104" eb="105">
      <t>ヒク</t>
    </rPh>
    <rPh sb="111" eb="113">
      <t>オスイ</t>
    </rPh>
    <rPh sb="113" eb="115">
      <t>ショリ</t>
    </rPh>
    <rPh sb="115" eb="117">
      <t>ゲンカ</t>
    </rPh>
    <rPh sb="118" eb="120">
      <t>ルイジ</t>
    </rPh>
    <rPh sb="120" eb="122">
      <t>ダンタイ</t>
    </rPh>
    <rPh sb="123" eb="124">
      <t>クラ</t>
    </rPh>
    <rPh sb="125" eb="126">
      <t>タカ</t>
    </rPh>
    <rPh sb="135" eb="137">
      <t>ヨウイン</t>
    </rPh>
    <rPh sb="141" eb="143">
      <t>ジンコウ</t>
    </rPh>
    <rPh sb="143" eb="145">
      <t>ゲンショウ</t>
    </rPh>
    <rPh sb="145" eb="146">
      <t>オヨ</t>
    </rPh>
    <rPh sb="147" eb="150">
      <t>ゲスイドウ</t>
    </rPh>
    <rPh sb="152" eb="155">
      <t>ミセツゾク</t>
    </rPh>
    <rPh sb="156" eb="157">
      <t>オオ</t>
    </rPh>
    <rPh sb="161" eb="162">
      <t>ア</t>
    </rPh>
    <phoneticPr fontId="4"/>
  </si>
  <si>
    <t>　管渠改善率は、過去５年間０％となっている。これは、当該事業が平成15年度に供用開始しており、管渠の耐用年数50年に対し、13年程度しか経過していないことから、管渠の更新時期を迎えていないためである。
　設備については、今後耐用年数を迎えるものがあり、計画的な更新が必要である。</t>
    <phoneticPr fontId="4"/>
  </si>
  <si>
    <t>　事業の経営について、中長期的な経営状況の把握及び健全化の検討を行う必要がある。
　施設の長寿命化計画を策定済であり、今後、計画に基づいて施設（主に設備）の更新等を行う予定である。</t>
    <rPh sb="1" eb="3">
      <t>ジギョウ</t>
    </rPh>
    <rPh sb="4" eb="6">
      <t>ケイエイ</t>
    </rPh>
    <rPh sb="11" eb="15">
      <t>チュウチョウキテキ</t>
    </rPh>
    <rPh sb="16" eb="18">
      <t>ケイエイ</t>
    </rPh>
    <rPh sb="18" eb="20">
      <t>ジョウキョウ</t>
    </rPh>
    <rPh sb="21" eb="23">
      <t>ハアク</t>
    </rPh>
    <rPh sb="23" eb="24">
      <t>オヨ</t>
    </rPh>
    <rPh sb="25" eb="28">
      <t>ケンゼンカ</t>
    </rPh>
    <rPh sb="29" eb="31">
      <t>ケントウ</t>
    </rPh>
    <rPh sb="32" eb="33">
      <t>オコナ</t>
    </rPh>
    <rPh sb="34" eb="36">
      <t>ヒツヨウ</t>
    </rPh>
    <rPh sb="42" eb="44">
      <t>シセツ</t>
    </rPh>
    <rPh sb="45" eb="46">
      <t>チョウ</t>
    </rPh>
    <rPh sb="46" eb="49">
      <t>ジュミョウカ</t>
    </rPh>
    <rPh sb="49" eb="51">
      <t>ケイカク</t>
    </rPh>
    <rPh sb="52" eb="54">
      <t>サクテイ</t>
    </rPh>
    <rPh sb="54" eb="55">
      <t>スミ</t>
    </rPh>
    <rPh sb="59" eb="61">
      <t>コンゴ</t>
    </rPh>
    <rPh sb="62" eb="64">
      <t>ケイカク</t>
    </rPh>
    <rPh sb="65" eb="66">
      <t>モト</t>
    </rPh>
    <rPh sb="69" eb="71">
      <t>シセツ</t>
    </rPh>
    <rPh sb="72" eb="73">
      <t>オモ</t>
    </rPh>
    <rPh sb="74" eb="76">
      <t>セツビ</t>
    </rPh>
    <rPh sb="78" eb="80">
      <t>コウシン</t>
    </rPh>
    <rPh sb="80" eb="81">
      <t>トウ</t>
    </rPh>
    <rPh sb="82" eb="83">
      <t>オコナ</t>
    </rPh>
    <rPh sb="84" eb="86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</si>
</sst>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02312"/>
        <c:axId val="226478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02312"/>
        <c:axId val="226478840"/>
      </c:lineChart>
      <c:dateAx>
        <c:axId val="250302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478840"/>
        <c:crosses val="autoZero"/>
        <c:auto val="1"/>
        <c:lblOffset val="100"/>
        <c:baseTimeUnit val="years"/>
      </c:dateAx>
      <c:valAx>
        <c:axId val="226478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302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41.76</c:v>
                </c:pt>
                <c:pt idx="1">
                  <c:v>43.59</c:v>
                </c:pt>
                <c:pt idx="2">
                  <c:v>43.22</c:v>
                </c:pt>
                <c:pt idx="3">
                  <c:v>44.32</c:v>
                </c:pt>
                <c:pt idx="4">
                  <c:v>45.05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467232"/>
        <c:axId val="25046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42.84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67232"/>
        <c:axId val="250467624"/>
      </c:lineChart>
      <c:dateAx>
        <c:axId val="2504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467624"/>
        <c:crosses val="autoZero"/>
        <c:auto val="1"/>
        <c:lblOffset val="100"/>
        <c:baseTimeUnit val="years"/>
      </c:dateAx>
      <c:valAx>
        <c:axId val="25046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46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71.05</c:v>
                </c:pt>
                <c:pt idx="1">
                  <c:v>72.760000000000005</c:v>
                </c:pt>
                <c:pt idx="2">
                  <c:v>74.39</c:v>
                </c:pt>
                <c:pt idx="3">
                  <c:v>75.19</c:v>
                </c:pt>
                <c:pt idx="4">
                  <c:v>75.959999999999994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468800"/>
        <c:axId val="25067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66.3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68800"/>
        <c:axId val="250674864"/>
      </c:lineChart>
      <c:dateAx>
        <c:axId val="25046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674864"/>
        <c:crosses val="autoZero"/>
        <c:auto val="1"/>
        <c:lblOffset val="100"/>
        <c:baseTimeUnit val="years"/>
      </c:dateAx>
      <c:valAx>
        <c:axId val="25067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046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101.79</c:v>
                </c:pt>
                <c:pt idx="1">
                  <c:v>103.43</c:v>
                </c:pt>
                <c:pt idx="2">
                  <c:v>99.21</c:v>
                </c:pt>
                <c:pt idx="3">
                  <c:v>99.78</c:v>
                </c:pt>
                <c:pt idx="4">
                  <c:v>140.02000000000001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80016"/>
        <c:axId val="226480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80016"/>
        <c:axId val="226480408"/>
      </c:lineChart>
      <c:dateAx>
        <c:axId val="22648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480408"/>
        <c:crosses val="autoZero"/>
        <c:auto val="1"/>
        <c:lblOffset val="100"/>
        <c:baseTimeUnit val="years"/>
      </c:dateAx>
      <c:valAx>
        <c:axId val="226480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48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81584"/>
        <c:axId val="226481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81584"/>
        <c:axId val="226481976"/>
      </c:lineChart>
      <c:dateAx>
        <c:axId val="22648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481976"/>
        <c:crosses val="autoZero"/>
        <c:auto val="1"/>
        <c:lblOffset val="100"/>
        <c:baseTimeUnit val="years"/>
      </c:dateAx>
      <c:valAx>
        <c:axId val="226481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481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64088"/>
        <c:axId val="22646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4088"/>
        <c:axId val="226464480"/>
      </c:lineChart>
      <c:dateAx>
        <c:axId val="226464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464480"/>
        <c:crosses val="autoZero"/>
        <c:auto val="1"/>
        <c:lblOffset val="100"/>
        <c:baseTimeUnit val="years"/>
      </c:dateAx>
      <c:valAx>
        <c:axId val="22646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464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60800"/>
        <c:axId val="227061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0800"/>
        <c:axId val="227061192"/>
      </c:lineChart>
      <c:dateAx>
        <c:axId val="22706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061192"/>
        <c:crosses val="autoZero"/>
        <c:auto val="1"/>
        <c:lblOffset val="100"/>
        <c:baseTimeUnit val="years"/>
      </c:dateAx>
      <c:valAx>
        <c:axId val="227061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06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62368"/>
        <c:axId val="227062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2368"/>
        <c:axId val="227062760"/>
      </c:lineChart>
      <c:dateAx>
        <c:axId val="22706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062760"/>
        <c:crosses val="autoZero"/>
        <c:auto val="1"/>
        <c:lblOffset val="100"/>
        <c:baseTimeUnit val="years"/>
      </c:dateAx>
      <c:valAx>
        <c:axId val="227062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06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932.8</c:v>
                </c:pt>
                <c:pt idx="1">
                  <c:v>821.97</c:v>
                </c:pt>
                <c:pt idx="2">
                  <c:v>1378.72</c:v>
                </c:pt>
                <c:pt idx="3">
                  <c:v>740.65</c:v>
                </c:pt>
                <c:pt idx="4">
                  <c:v>692.28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63936"/>
        <c:axId val="22706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1051.43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3936"/>
        <c:axId val="227064328"/>
      </c:lineChart>
      <c:dateAx>
        <c:axId val="2270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064328"/>
        <c:crosses val="autoZero"/>
        <c:auto val="1"/>
        <c:lblOffset val="100"/>
        <c:baseTimeUnit val="years"/>
      </c:dateAx>
      <c:valAx>
        <c:axId val="22706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70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33.979999999999997</c:v>
                </c:pt>
                <c:pt idx="1">
                  <c:v>28.47</c:v>
                </c:pt>
                <c:pt idx="2">
                  <c:v>35.049999999999997</c:v>
                </c:pt>
                <c:pt idx="3">
                  <c:v>35.340000000000003</c:v>
                </c:pt>
                <c:pt idx="4">
                  <c:v>41.59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67224"/>
        <c:axId val="226466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40.06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7224"/>
        <c:axId val="226466832"/>
      </c:lineChart>
      <c:dateAx>
        <c:axId val="226467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6466832"/>
        <c:crosses val="autoZero"/>
        <c:auto val="1"/>
        <c:lblOffset val="100"/>
        <c:baseTimeUnit val="years"/>
      </c:dateAx>
      <c:valAx>
        <c:axId val="226466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467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546.94000000000005</c:v>
                </c:pt>
                <c:pt idx="1">
                  <c:v>638.58000000000004</c:v>
                </c:pt>
                <c:pt idx="2">
                  <c:v>550.52</c:v>
                </c:pt>
                <c:pt idx="3">
                  <c:v>543.97</c:v>
                </c:pt>
                <c:pt idx="4">
                  <c:v>457.5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65656"/>
        <c:axId val="250466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355.22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65656"/>
        <c:axId val="250466056"/>
      </c:lineChart>
      <c:dateAx>
        <c:axId val="226465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0466056"/>
        <c:crosses val="autoZero"/>
        <c:auto val="1"/>
        <c:lblOffset val="100"/>
        <c:baseTimeUnit val="years"/>
      </c:dateAx>
      <c:valAx>
        <c:axId val="250466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6465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45" zoomScaleNormal="100" workbookViewId="0">
      <selection activeCell="BL83" sqref="BL83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広島県　大崎上島町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F3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7839</v>
      </c>
      <c r="AM8" s="50"/>
      <c r="AN8" s="50"/>
      <c r="AO8" s="50"/>
      <c r="AP8" s="50"/>
      <c r="AQ8" s="50"/>
      <c r="AR8" s="50"/>
      <c r="AS8" s="50"/>
      <c r="AT8" s="45">
        <f>データ!T6</f>
        <v>43.11</v>
      </c>
      <c r="AU8" s="45"/>
      <c r="AV8" s="45"/>
      <c r="AW8" s="45"/>
      <c r="AX8" s="45"/>
      <c r="AY8" s="45"/>
      <c r="AZ8" s="45"/>
      <c r="BA8" s="45"/>
      <c r="BB8" s="45">
        <f>データ!U6</f>
        <v>181.84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6.77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3564</v>
      </c>
      <c r="AE10" s="50"/>
      <c r="AF10" s="50"/>
      <c r="AG10" s="50"/>
      <c r="AH10" s="50"/>
      <c r="AI10" s="50"/>
      <c r="AJ10" s="50"/>
      <c r="AK10" s="2"/>
      <c r="AL10" s="50">
        <f>データ!V6</f>
        <v>520</v>
      </c>
      <c r="AM10" s="50"/>
      <c r="AN10" s="50"/>
      <c r="AO10" s="50"/>
      <c r="AP10" s="50"/>
      <c r="AQ10" s="50"/>
      <c r="AR10" s="50"/>
      <c r="AS10" s="50"/>
      <c r="AT10" s="45">
        <f>データ!W6</f>
        <v>0.2</v>
      </c>
      <c r="AU10" s="45"/>
      <c r="AV10" s="45"/>
      <c r="AW10" s="45"/>
      <c r="AX10" s="45"/>
      <c r="AY10" s="45"/>
      <c r="AZ10" s="45"/>
      <c r="BA10" s="45"/>
      <c r="BB10" s="45">
        <f>データ!X6</f>
        <v>2600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124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125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344311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広島県　大崎上島町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6.77</v>
      </c>
      <c r="Q6" s="34">
        <f t="shared" si="3"/>
        <v>100</v>
      </c>
      <c r="R6" s="34">
        <f t="shared" si="3"/>
        <v>3564</v>
      </c>
      <c r="S6" s="34">
        <f t="shared" si="3"/>
        <v>7839</v>
      </c>
      <c r="T6" s="34">
        <f t="shared" si="3"/>
        <v>43.11</v>
      </c>
      <c r="U6" s="34">
        <f t="shared" si="3"/>
        <v>181.84</v>
      </c>
      <c r="V6" s="34">
        <f t="shared" si="3"/>
        <v>520</v>
      </c>
      <c r="W6" s="34">
        <f t="shared" si="3"/>
        <v>0.2</v>
      </c>
      <c r="X6" s="34">
        <f t="shared" si="3"/>
        <v>2600</v>
      </c>
      <c r="Y6" s="35">
        <f>IF(Y7="",NA(),Y7)</f>
        <v>101.79</v>
      </c>
      <c r="Z6" s="35">
        <f t="shared" ref="Z6:AH6" si="4">IF(Z7="",NA(),Z7)</f>
        <v>103.43</v>
      </c>
      <c r="AA6" s="35">
        <f t="shared" si="4"/>
        <v>99.21</v>
      </c>
      <c r="AB6" s="35">
        <f t="shared" si="4"/>
        <v>99.78</v>
      </c>
      <c r="AC6" s="35">
        <f t="shared" si="4"/>
        <v>140.02000000000001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932.8</v>
      </c>
      <c r="BG6" s="35">
        <f t="shared" ref="BG6:BO6" si="7">IF(BG7="",NA(),BG7)</f>
        <v>821.97</v>
      </c>
      <c r="BH6" s="35">
        <f t="shared" si="7"/>
        <v>1378.72</v>
      </c>
      <c r="BI6" s="35">
        <f t="shared" si="7"/>
        <v>740.65</v>
      </c>
      <c r="BJ6" s="35">
        <f t="shared" si="7"/>
        <v>692.28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1051.43</v>
      </c>
      <c r="BP6" s="34" t="str">
        <f>IF(BP7="","",IF(BP7="-","【-】","【"&amp;SUBSTITUTE(TEXT(BP7,"#,##0.00"),"-","△")&amp;"】"))</f>
        <v>【914.53】</v>
      </c>
      <c r="BQ6" s="35">
        <f>IF(BQ7="",NA(),BQ7)</f>
        <v>33.979999999999997</v>
      </c>
      <c r="BR6" s="35">
        <f t="shared" ref="BR6:BZ6" si="8">IF(BR7="",NA(),BR7)</f>
        <v>28.47</v>
      </c>
      <c r="BS6" s="35">
        <f t="shared" si="8"/>
        <v>35.049999999999997</v>
      </c>
      <c r="BT6" s="35">
        <f t="shared" si="8"/>
        <v>35.340000000000003</v>
      </c>
      <c r="BU6" s="35">
        <f t="shared" si="8"/>
        <v>41.59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40.06</v>
      </c>
      <c r="CA6" s="34" t="str">
        <f>IF(CA7="","",IF(CA7="-","【-】","【"&amp;SUBSTITUTE(TEXT(CA7,"#,##0.00"),"-","△")&amp;"】"))</f>
        <v>【55.73】</v>
      </c>
      <c r="CB6" s="35">
        <f>IF(CB7="",NA(),CB7)</f>
        <v>546.94000000000005</v>
      </c>
      <c r="CC6" s="35">
        <f t="shared" ref="CC6:CK6" si="9">IF(CC7="",NA(),CC7)</f>
        <v>638.58000000000004</v>
      </c>
      <c r="CD6" s="35">
        <f t="shared" si="9"/>
        <v>550.52</v>
      </c>
      <c r="CE6" s="35">
        <f t="shared" si="9"/>
        <v>543.97</v>
      </c>
      <c r="CF6" s="35">
        <f t="shared" si="9"/>
        <v>457.5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355.22</v>
      </c>
      <c r="CL6" s="34" t="str">
        <f>IF(CL7="","",IF(CL7="-","【-】","【"&amp;SUBSTITUTE(TEXT(CL7,"#,##0.00"),"-","△")&amp;"】"))</f>
        <v>【276.78】</v>
      </c>
      <c r="CM6" s="35">
        <f>IF(CM7="",NA(),CM7)</f>
        <v>41.76</v>
      </c>
      <c r="CN6" s="35">
        <f t="shared" ref="CN6:CV6" si="10">IF(CN7="",NA(),CN7)</f>
        <v>43.59</v>
      </c>
      <c r="CO6" s="35">
        <f t="shared" si="10"/>
        <v>43.22</v>
      </c>
      <c r="CP6" s="35">
        <f t="shared" si="10"/>
        <v>44.32</v>
      </c>
      <c r="CQ6" s="35">
        <f t="shared" si="10"/>
        <v>45.05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42.84</v>
      </c>
      <c r="CW6" s="34" t="str">
        <f>IF(CW7="","",IF(CW7="-","【-】","【"&amp;SUBSTITUTE(TEXT(CW7,"#,##0.00"),"-","△")&amp;"】"))</f>
        <v>【59.15】</v>
      </c>
      <c r="CX6" s="35">
        <f>IF(CX7="",NA(),CX7)</f>
        <v>71.05</v>
      </c>
      <c r="CY6" s="35">
        <f t="shared" ref="CY6:DG6" si="11">IF(CY7="",NA(),CY7)</f>
        <v>72.760000000000005</v>
      </c>
      <c r="CZ6" s="35">
        <f t="shared" si="11"/>
        <v>74.39</v>
      </c>
      <c r="DA6" s="35">
        <f t="shared" si="11"/>
        <v>75.19</v>
      </c>
      <c r="DB6" s="35">
        <f t="shared" si="11"/>
        <v>75.959999999999994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66.3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0.03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344311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6.77</v>
      </c>
      <c r="Q7" s="38">
        <v>100</v>
      </c>
      <c r="R7" s="38">
        <v>3564</v>
      </c>
      <c r="S7" s="38">
        <v>7839</v>
      </c>
      <c r="T7" s="38">
        <v>43.11</v>
      </c>
      <c r="U7" s="38">
        <v>181.84</v>
      </c>
      <c r="V7" s="38">
        <v>520</v>
      </c>
      <c r="W7" s="38">
        <v>0.2</v>
      </c>
      <c r="X7" s="38">
        <v>2600</v>
      </c>
      <c r="Y7" s="38">
        <v>101.79</v>
      </c>
      <c r="Z7" s="38">
        <v>103.43</v>
      </c>
      <c r="AA7" s="38">
        <v>99.21</v>
      </c>
      <c r="AB7" s="38">
        <v>99.78</v>
      </c>
      <c r="AC7" s="38">
        <v>140.02000000000001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932.8</v>
      </c>
      <c r="BG7" s="38">
        <v>821.97</v>
      </c>
      <c r="BH7" s="38">
        <v>1378.72</v>
      </c>
      <c r="BI7" s="38">
        <v>740.65</v>
      </c>
      <c r="BJ7" s="38">
        <v>692.28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1051.43</v>
      </c>
      <c r="BP7" s="38">
        <v>914.53</v>
      </c>
      <c r="BQ7" s="38">
        <v>33.979999999999997</v>
      </c>
      <c r="BR7" s="38">
        <v>28.47</v>
      </c>
      <c r="BS7" s="38">
        <v>35.049999999999997</v>
      </c>
      <c r="BT7" s="38">
        <v>35.340000000000003</v>
      </c>
      <c r="BU7" s="38">
        <v>41.59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40.06</v>
      </c>
      <c r="CA7" s="38">
        <v>55.73</v>
      </c>
      <c r="CB7" s="38">
        <v>546.94000000000005</v>
      </c>
      <c r="CC7" s="38">
        <v>638.58000000000004</v>
      </c>
      <c r="CD7" s="38">
        <v>550.52</v>
      </c>
      <c r="CE7" s="38">
        <v>543.97</v>
      </c>
      <c r="CF7" s="38">
        <v>457.5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355.22</v>
      </c>
      <c r="CL7" s="38">
        <v>276.77999999999997</v>
      </c>
      <c r="CM7" s="38">
        <v>41.76</v>
      </c>
      <c r="CN7" s="38">
        <v>43.59</v>
      </c>
      <c r="CO7" s="38">
        <v>43.22</v>
      </c>
      <c r="CP7" s="38">
        <v>44.32</v>
      </c>
      <c r="CQ7" s="38">
        <v>45.05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42.84</v>
      </c>
      <c r="CW7" s="38">
        <v>59.15</v>
      </c>
      <c r="CX7" s="38">
        <v>71.05</v>
      </c>
      <c r="CY7" s="38">
        <v>72.760000000000005</v>
      </c>
      <c r="CZ7" s="38">
        <v>74.39</v>
      </c>
      <c r="DA7" s="38">
        <v>75.19</v>
      </c>
      <c r="DB7" s="38">
        <v>75.959999999999994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66.3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0.03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閑田 浩平</cp:lastModifiedBy>
  <dcterms:created xsi:type="dcterms:W3CDTF">2017-12-25T02:32:07Z</dcterms:created>
  <dcterms:modified xsi:type="dcterms:W3CDTF">2018-02-02T00:43:13Z</dcterms:modified>
  <cp:category/>
</cp:coreProperties>
</file>