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<sst xmlns="http://schemas.openxmlformats.org/spreadsheetml/2006/main" count="240" uniqueCount="126">
  <si>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</si>
  <si>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</si>
  <si>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</si>
  <si>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</si>
  <si>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</si>
  <si>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</si>
  <si>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</si>
  <si>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</si>
  <si>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</si>
  <si>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</si>
  <si>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</si>
  <si>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</si>
  <si>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</si>
  <si>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</si>
  <si>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</si>
  <si>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</si>
  <si>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</si>
  <si>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</si>
  <si>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</si>
  <si>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</si>
  <si>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</si>
  <si>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</si>
  <si>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</si>
  <si>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</si>
  <si>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</si>
  <si>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</si>
  <si>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</si>
  <si>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</si>
  <si>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</si>
  <si>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</si>
  <si>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</si>
  <si>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</si>
  <si>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</si>
  <si>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</si>
  <si>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</si>
  <si>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</si>
  <si>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</si>
  <si>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</si>
  <si>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</si>
  <si>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</si>
  <si>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</si>
  <si>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</si>
  <si>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</si>
  <si>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</si>
  <si>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</si>
  <si>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</si>
  <si>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</si>
  <si>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</si>
  <si>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</si>
  <si>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</si>
  <si>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</si>
  <si>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</si>
  <si>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</si>
  <si>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</si>
  <si>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</si>
  <si>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</si>
  <si>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</si>
  <si>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</si>
  <si>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</si>
  <si>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</si>
  <si>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</si>
  <si>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</si>
  <si>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</si>
  <si>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</si>
  <si>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</si>
  <si>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</si>
  <si>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</si>
  <si>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</si>
  <si>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</si>
  <si>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</si>
  <si>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</si>
  <si>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</si>
  <si>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</si>
  <si>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</si>
  <si>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</si>
  <si>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</si>
  <si>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</si>
  <si>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</si>
  <si>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</si>
  <si>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</si>
  <si>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</si>
  <si>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</si>
  <si>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</si>
  <si>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</si>
  <si>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</si>
  <si>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</si>
  <si>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</si>
  <si>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</si>
  <si>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</si>
  <si>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</si>
  <si>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</si>
  <si>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</si>
  <si>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</si>
  <si>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</si>
  <si>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</si>
  <si>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</si>
  <si>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</si>
  <si>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</si>
  <si>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</si>
  <si>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</si>
  <si>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</si>
  <si>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</si>
  <si>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</si>
  <si>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</si>
  <si>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</si>
  <si>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</si>
  <si>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</si>
  <si>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</si>
  <si>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</si>
  <si>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</si>
  <si>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世羅町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</si>
  <si>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</si>
  <si>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</si>
  <si>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</si>
  <si>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</si>
  <si>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</si>
  <si>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</si>
  <si>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</si>
  <si>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</si>
  <si>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</si>
  <si>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</si>
  <si>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</si>
  <si>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本町の収益的収支比率は68.31％と低く、費用を使用料収入だけでは賄えないため、一般会計からの繰入金に依存していることがわかる。
これは本町の料金設定が使用人数の定額化によることに加え、少子高齢化による人口減少による使用料収入の減少によることが要因と言える。
水洗化率（90.55％）が全国平均（85.01％）や類似団体平均値（84.58％）を上回っているにも関わらず、施設利用率（43.43％）や経費回収率（28.07％）がいずれも全国平均(施設利用率：59.15％、経費回収率：55.73％）や類似団体平均値（施設利用率：60.65％、経費回収率：55.32％）を大きく下回っていることについても、これが大きく影響していると考えられる。
　逆に、汚水処理原価は1㎥あたり711.64円と全国平均（276.78円）、類似団体平均値（283.17円）の２倍以上かかっており、効率的な施設の利用が出来ていないことが示されている。
　企業債残高対事業規模比率（1,528.00％）については、平成11年度以降起債を発行していないこともあり年々低下しているが、営業収益が低いため依然として全国平均（914.53％）及び類似団体平均値（974.93％）を大きく上回っている。
　今後は、老朽化に伴う施設の更新が年々増加することが見込まれるため、より一層の経費削減に努めつつ、使用料の適正化について検討する必要がある。</t>
    <rPh sb="1" eb="3">
      <t>ホンチョウ</t>
    </rPh>
    <rPh sb="4" eb="7">
      <t>シュウエキテキ</t>
    </rPh>
    <rPh sb="7" eb="9">
      <t>シュウシ</t>
    </rPh>
    <rPh sb="9" eb="11">
      <t>ヒリツ</t>
    </rPh>
    <rPh sb="19" eb="20">
      <t>ヒク</t>
    </rPh>
    <rPh sb="22" eb="24">
      <t>ヒヨウ</t>
    </rPh>
    <rPh sb="25" eb="28">
      <t>シヨウリョウ</t>
    </rPh>
    <rPh sb="28" eb="30">
      <t>シュウニュウ</t>
    </rPh>
    <rPh sb="34" eb="35">
      <t>マカナ</t>
    </rPh>
    <rPh sb="41" eb="43">
      <t>イッパン</t>
    </rPh>
    <rPh sb="43" eb="45">
      <t>カイケイ</t>
    </rPh>
    <rPh sb="48" eb="50">
      <t>クリイレ</t>
    </rPh>
    <rPh sb="50" eb="51">
      <t>キン</t>
    </rPh>
    <rPh sb="52" eb="54">
      <t>イゾン</t>
    </rPh>
    <rPh sb="69" eb="71">
      <t>ホンチョウ</t>
    </rPh>
    <rPh sb="72" eb="74">
      <t>リョウキン</t>
    </rPh>
    <rPh sb="74" eb="76">
      <t>セッテイ</t>
    </rPh>
    <rPh sb="77" eb="79">
      <t>シヨウ</t>
    </rPh>
    <rPh sb="79" eb="81">
      <t>ニンズウ</t>
    </rPh>
    <rPh sb="82" eb="84">
      <t>テイガク</t>
    </rPh>
    <rPh sb="84" eb="85">
      <t>カ</t>
    </rPh>
    <rPh sb="91" eb="92">
      <t>クワ</t>
    </rPh>
    <rPh sb="123" eb="125">
      <t>ヨウイン</t>
    </rPh>
    <rPh sb="126" eb="127">
      <t>イ</t>
    </rPh>
    <rPh sb="131" eb="134">
      <t>スイセンカ</t>
    </rPh>
    <rPh sb="134" eb="135">
      <t>リツ</t>
    </rPh>
    <rPh sb="144" eb="146">
      <t>ゼンコク</t>
    </rPh>
    <rPh sb="146" eb="148">
      <t>ヘイキン</t>
    </rPh>
    <rPh sb="157" eb="159">
      <t>ルイジ</t>
    </rPh>
    <rPh sb="159" eb="161">
      <t>ダンタイ</t>
    </rPh>
    <rPh sb="161" eb="164">
      <t>ヘイキンチ</t>
    </rPh>
    <rPh sb="173" eb="175">
      <t>ウワマワ</t>
    </rPh>
    <rPh sb="181" eb="182">
      <t>カカ</t>
    </rPh>
    <rPh sb="186" eb="188">
      <t>シセツ</t>
    </rPh>
    <rPh sb="188" eb="191">
      <t>リヨウリツ</t>
    </rPh>
    <rPh sb="200" eb="202">
      <t>ケイヒ</t>
    </rPh>
    <rPh sb="202" eb="204">
      <t>カイシュウ</t>
    </rPh>
    <rPh sb="204" eb="205">
      <t>リツ</t>
    </rPh>
    <rPh sb="218" eb="220">
      <t>ゼンコク</t>
    </rPh>
    <rPh sb="220" eb="222">
      <t>ヘイキン</t>
    </rPh>
    <rPh sb="223" eb="225">
      <t>シセツ</t>
    </rPh>
    <rPh sb="225" eb="228">
      <t>リヨウリツ</t>
    </rPh>
    <rPh sb="236" eb="238">
      <t>ケイヒ</t>
    </rPh>
    <rPh sb="238" eb="240">
      <t>カイシュウ</t>
    </rPh>
    <rPh sb="240" eb="241">
      <t>リツ</t>
    </rPh>
    <rPh sb="250" eb="252">
      <t>ルイジ</t>
    </rPh>
    <rPh sb="252" eb="254">
      <t>ダンタイ</t>
    </rPh>
    <rPh sb="254" eb="257">
      <t>ヘイキンチ</t>
    </rPh>
    <rPh sb="258" eb="260">
      <t>シセツ</t>
    </rPh>
    <rPh sb="260" eb="263">
      <t>リヨウリツ</t>
    </rPh>
    <rPh sb="271" eb="273">
      <t>ケイヒ</t>
    </rPh>
    <rPh sb="273" eb="275">
      <t>カイシュウ</t>
    </rPh>
    <rPh sb="275" eb="276">
      <t>リツ</t>
    </rPh>
    <rPh sb="285" eb="286">
      <t>オオ</t>
    </rPh>
    <rPh sb="288" eb="290">
      <t>シタマワ</t>
    </rPh>
    <rPh sb="305" eb="306">
      <t>オオ</t>
    </rPh>
    <rPh sb="308" eb="310">
      <t>エイキョウ</t>
    </rPh>
    <rPh sb="315" eb="316">
      <t>カンガ</t>
    </rPh>
    <rPh sb="323" eb="324">
      <t>ギャク</t>
    </rPh>
    <rPh sb="326" eb="328">
      <t>オスイ</t>
    </rPh>
    <rPh sb="328" eb="330">
      <t>ショリ</t>
    </rPh>
    <rPh sb="330" eb="332">
      <t>ゲンカ</t>
    </rPh>
    <rPh sb="344" eb="345">
      <t>エン</t>
    </rPh>
    <rPh sb="346" eb="348">
      <t>ゼンコク</t>
    </rPh>
    <rPh sb="348" eb="350">
      <t>ヘイキン</t>
    </rPh>
    <rPh sb="357" eb="358">
      <t>エン</t>
    </rPh>
    <rPh sb="360" eb="362">
      <t>ルイジ</t>
    </rPh>
    <rPh sb="362" eb="364">
      <t>ダンタイ</t>
    </rPh>
    <rPh sb="364" eb="367">
      <t>ヘイキンチ</t>
    </rPh>
    <rPh sb="374" eb="375">
      <t>エン</t>
    </rPh>
    <rPh sb="378" eb="381">
      <t>バイイジョウ</t>
    </rPh>
    <rPh sb="388" eb="391">
      <t>コウリツテキ</t>
    </rPh>
    <rPh sb="392" eb="394">
      <t>シセツ</t>
    </rPh>
    <rPh sb="395" eb="397">
      <t>リヨウ</t>
    </rPh>
    <rPh sb="398" eb="400">
      <t>デキ</t>
    </rPh>
    <rPh sb="407" eb="408">
      <t>シメ</t>
    </rPh>
    <rPh sb="416" eb="418">
      <t>キギョウ</t>
    </rPh>
    <rPh sb="418" eb="419">
      <t>サイ</t>
    </rPh>
    <rPh sb="419" eb="421">
      <t>ザンダカ</t>
    </rPh>
    <rPh sb="421" eb="422">
      <t>タイ</t>
    </rPh>
    <rPh sb="422" eb="424">
      <t>ジギョウ</t>
    </rPh>
    <rPh sb="424" eb="426">
      <t>キボ</t>
    </rPh>
    <rPh sb="426" eb="428">
      <t>ヒリツ</t>
    </rPh>
    <rPh sb="445" eb="447">
      <t>ヘイセイ</t>
    </rPh>
    <rPh sb="449" eb="451">
      <t>ネンド</t>
    </rPh>
    <rPh sb="451" eb="453">
      <t>イコウ</t>
    </rPh>
    <rPh sb="453" eb="455">
      <t>キサイ</t>
    </rPh>
    <rPh sb="456" eb="458">
      <t>ハッコウ</t>
    </rPh>
    <rPh sb="468" eb="470">
      <t>ネンネン</t>
    </rPh>
    <rPh sb="470" eb="472">
      <t>テイカ</t>
    </rPh>
    <rPh sb="478" eb="480">
      <t>エイギョウ</t>
    </rPh>
    <rPh sb="480" eb="482">
      <t>シュウエキ</t>
    </rPh>
    <rPh sb="483" eb="484">
      <t>ヒク</t>
    </rPh>
    <rPh sb="487" eb="489">
      <t>イゼン</t>
    </rPh>
    <rPh sb="492" eb="494">
      <t>ゼンコク</t>
    </rPh>
    <rPh sb="494" eb="496">
      <t>ヘイキン</t>
    </rPh>
    <rPh sb="505" eb="506">
      <t>オヨ</t>
    </rPh>
    <rPh sb="507" eb="509">
      <t>ルイジ</t>
    </rPh>
    <rPh sb="509" eb="511">
      <t>ダンタイ</t>
    </rPh>
    <rPh sb="511" eb="514">
      <t>ヘイキンチ</t>
    </rPh>
    <rPh sb="524" eb="525">
      <t>オオ</t>
    </rPh>
    <rPh sb="527" eb="529">
      <t>ウワマワ</t>
    </rPh>
    <rPh sb="536" eb="538">
      <t>コンゴ</t>
    </rPh>
    <rPh sb="540" eb="543">
      <t>ロウキュウカ</t>
    </rPh>
    <rPh sb="544" eb="545">
      <t>トモナ</t>
    </rPh>
    <rPh sb="546" eb="548">
      <t>シセツ</t>
    </rPh>
    <rPh sb="549" eb="551">
      <t>コウシン</t>
    </rPh>
    <rPh sb="552" eb="554">
      <t>ネンネン</t>
    </rPh>
    <rPh sb="554" eb="556">
      <t>ゾウカ</t>
    </rPh>
    <rPh sb="561" eb="563">
      <t>ミコ</t>
    </rPh>
    <rPh sb="571" eb="573">
      <t>イッソウ</t>
    </rPh>
    <rPh sb="574" eb="576">
      <t>ケイヒ</t>
    </rPh>
    <rPh sb="576" eb="578">
      <t>サクゲン</t>
    </rPh>
    <rPh sb="579" eb="580">
      <t>ツト</t>
    </rPh>
    <rPh sb="584" eb="587">
      <t>シヨウリョウ</t>
    </rPh>
    <rPh sb="588" eb="591">
      <t>テキセイカ</t>
    </rPh>
    <rPh sb="595" eb="597">
      <t>ケントウ</t>
    </rPh>
    <rPh sb="599" eb="601">
      <t>ヒツヨウ</t>
    </rPh>
    <phoneticPr fontId="4"/>
  </si>
  <si>
    <t>　本町の供用開始は平成12年度ということもあり事業開始当初に布設して以降、耐用年数経過による更新には至っていないため、管渠改善率は0.00％である。
　しかしながら、処理施設などに伴う修繕費は年々増加傾向にある。
　今後は最適化整備構想などの各種計画に基づき経費の平準化を図るなど、施設の更新費や維持管理費の縮減に努める必要がある。</t>
    <rPh sb="1" eb="3">
      <t>ホンチョウ</t>
    </rPh>
    <rPh sb="4" eb="6">
      <t>キョウヨウ</t>
    </rPh>
    <rPh sb="6" eb="8">
      <t>カイシ</t>
    </rPh>
    <rPh sb="9" eb="11">
      <t>ヘイセイ</t>
    </rPh>
    <rPh sb="13" eb="15">
      <t>ネンド</t>
    </rPh>
    <rPh sb="23" eb="25">
      <t>ジギョウ</t>
    </rPh>
    <rPh sb="25" eb="27">
      <t>カイシ</t>
    </rPh>
    <rPh sb="27" eb="29">
      <t>トウショ</t>
    </rPh>
    <rPh sb="30" eb="32">
      <t>フセツ</t>
    </rPh>
    <rPh sb="34" eb="36">
      <t>イコウ</t>
    </rPh>
    <rPh sb="37" eb="39">
      <t>タイヨウ</t>
    </rPh>
    <rPh sb="39" eb="41">
      <t>ネンスウ</t>
    </rPh>
    <rPh sb="41" eb="43">
      <t>ケイカ</t>
    </rPh>
    <rPh sb="46" eb="48">
      <t>コウシン</t>
    </rPh>
    <rPh sb="50" eb="51">
      <t>イタ</t>
    </rPh>
    <rPh sb="59" eb="61">
      <t>カンキョ</t>
    </rPh>
    <rPh sb="61" eb="63">
      <t>カイゼン</t>
    </rPh>
    <rPh sb="63" eb="64">
      <t>リツ</t>
    </rPh>
    <rPh sb="83" eb="85">
      <t>ショリ</t>
    </rPh>
    <rPh sb="85" eb="87">
      <t>シセツ</t>
    </rPh>
    <rPh sb="90" eb="91">
      <t>トモナ</t>
    </rPh>
    <rPh sb="92" eb="95">
      <t>シュウゼンヒ</t>
    </rPh>
    <rPh sb="96" eb="98">
      <t>ネンネン</t>
    </rPh>
    <rPh sb="98" eb="100">
      <t>ゾウカ</t>
    </rPh>
    <rPh sb="100" eb="102">
      <t>ケイコウ</t>
    </rPh>
    <rPh sb="108" eb="110">
      <t>コンゴ</t>
    </rPh>
    <rPh sb="111" eb="114">
      <t>サイテキカ</t>
    </rPh>
    <rPh sb="114" eb="116">
      <t>セイビ</t>
    </rPh>
    <rPh sb="116" eb="118">
      <t>コウソウ</t>
    </rPh>
    <rPh sb="121" eb="123">
      <t>カクシュ</t>
    </rPh>
    <rPh sb="123" eb="125">
      <t>ケイカク</t>
    </rPh>
    <rPh sb="126" eb="127">
      <t>モト</t>
    </rPh>
    <rPh sb="129" eb="131">
      <t>ケイヒ</t>
    </rPh>
    <rPh sb="132" eb="135">
      <t>ヘイジュンカ</t>
    </rPh>
    <rPh sb="136" eb="137">
      <t>ハカ</t>
    </rPh>
    <rPh sb="141" eb="143">
      <t>シセツ</t>
    </rPh>
    <rPh sb="144" eb="146">
      <t>コウシン</t>
    </rPh>
    <rPh sb="146" eb="147">
      <t>ヒ</t>
    </rPh>
    <rPh sb="148" eb="150">
      <t>イジ</t>
    </rPh>
    <rPh sb="150" eb="153">
      <t>カンリヒ</t>
    </rPh>
    <rPh sb="154" eb="156">
      <t>シュクゲン</t>
    </rPh>
    <rPh sb="157" eb="158">
      <t>ツト</t>
    </rPh>
    <rPh sb="160" eb="162">
      <t>ヒツヨウ</t>
    </rPh>
    <phoneticPr fontId="4"/>
  </si>
  <si>
    <t>　本町の農業集落排水事業は、事業が完了しているため新規工事費はかからないものの、処理施設や設備の老朽化に伴う維持管理費が年々増加傾向にある。
更に、少子高齢化による人口減少により施設利用率は減少している。これに伴い、歳入の骨幹である使用料収入の減少が見込まれるため、益々厳しい経営状況が予想される。
　今後は町の財政負担や将来の処理人口減少を予見しつつ、中長期的な計画に基づき使用料適正化も含め、経営の効率化を図る必要がある。</t>
    <rPh sb="1" eb="3">
      <t>ホンチョウ</t>
    </rPh>
    <rPh sb="4" eb="6">
      <t>ノウギョウ</t>
    </rPh>
    <rPh sb="6" eb="8">
      <t>シュウラク</t>
    </rPh>
    <rPh sb="8" eb="10">
      <t>ハイスイ</t>
    </rPh>
    <rPh sb="10" eb="12">
      <t>ジギョウ</t>
    </rPh>
    <rPh sb="14" eb="16">
      <t>ジギョウ</t>
    </rPh>
    <rPh sb="17" eb="19">
      <t>カンリョウ</t>
    </rPh>
    <rPh sb="25" eb="27">
      <t>シンキ</t>
    </rPh>
    <rPh sb="27" eb="30">
      <t>コウジヒ</t>
    </rPh>
    <rPh sb="40" eb="42">
      <t>ショリ</t>
    </rPh>
    <rPh sb="42" eb="44">
      <t>シセツ</t>
    </rPh>
    <rPh sb="45" eb="47">
      <t>セツビ</t>
    </rPh>
    <rPh sb="48" eb="51">
      <t>ロウキュウカ</t>
    </rPh>
    <rPh sb="52" eb="53">
      <t>トモナ</t>
    </rPh>
    <rPh sb="54" eb="56">
      <t>イジ</t>
    </rPh>
    <rPh sb="56" eb="59">
      <t>カンリヒ</t>
    </rPh>
    <rPh sb="60" eb="62">
      <t>ネンネン</t>
    </rPh>
    <rPh sb="62" eb="64">
      <t>ゾウカ</t>
    </rPh>
    <rPh sb="64" eb="66">
      <t>ケイコウ</t>
    </rPh>
    <rPh sb="71" eb="72">
      <t>サラ</t>
    </rPh>
    <rPh sb="74" eb="76">
      <t>ショウシ</t>
    </rPh>
    <rPh sb="76" eb="79">
      <t>コウレイカ</t>
    </rPh>
    <rPh sb="82" eb="84">
      <t>ジンコウ</t>
    </rPh>
    <rPh sb="84" eb="86">
      <t>ゲンショウ</t>
    </rPh>
    <rPh sb="89" eb="91">
      <t>シセツ</t>
    </rPh>
    <rPh sb="91" eb="94">
      <t>リヨウリツ</t>
    </rPh>
    <rPh sb="95" eb="97">
      <t>ゲンショウ</t>
    </rPh>
    <rPh sb="105" eb="106">
      <t>トモナ</t>
    </rPh>
    <rPh sb="108" eb="110">
      <t>サイニュウ</t>
    </rPh>
    <rPh sb="111" eb="113">
      <t>コッカン</t>
    </rPh>
    <rPh sb="116" eb="119">
      <t>シヨウリョウ</t>
    </rPh>
    <rPh sb="119" eb="121">
      <t>シュウニュウ</t>
    </rPh>
    <rPh sb="122" eb="124">
      <t>ゲンショウ</t>
    </rPh>
    <rPh sb="125" eb="127">
      <t>ミコ</t>
    </rPh>
    <rPh sb="133" eb="135">
      <t>マスマス</t>
    </rPh>
    <rPh sb="135" eb="136">
      <t>キビ</t>
    </rPh>
    <rPh sb="138" eb="140">
      <t>ケイエイ</t>
    </rPh>
    <rPh sb="140" eb="142">
      <t>ジョウキョウ</t>
    </rPh>
    <rPh sb="143" eb="145">
      <t>ヨソウ</t>
    </rPh>
    <rPh sb="151" eb="153">
      <t>コンゴ</t>
    </rPh>
    <rPh sb="154" eb="155">
      <t>チョウ</t>
    </rPh>
    <rPh sb="156" eb="158">
      <t>ザイセイ</t>
    </rPh>
    <rPh sb="158" eb="160">
      <t>フタン</t>
    </rPh>
    <rPh sb="161" eb="163">
      <t>ショウライ</t>
    </rPh>
    <rPh sb="164" eb="166">
      <t>ショリ</t>
    </rPh>
    <rPh sb="166" eb="168">
      <t>ジンコウ</t>
    </rPh>
    <rPh sb="168" eb="170">
      <t>ゲンショウ</t>
    </rPh>
    <rPh sb="171" eb="173">
      <t>ヨケン</t>
    </rPh>
    <rPh sb="177" eb="181">
      <t>チュウチョウキテキ</t>
    </rPh>
    <rPh sb="182" eb="184">
      <t>ケイカク</t>
    </rPh>
    <rPh sb="185" eb="186">
      <t>モト</t>
    </rPh>
    <rPh sb="188" eb="191">
      <t>シヨウリョウ</t>
    </rPh>
    <rPh sb="191" eb="194">
      <t>テキセイカ</t>
    </rPh>
    <rPh sb="195" eb="196">
      <t>フク</t>
    </rPh>
    <rPh sb="198" eb="200">
      <t>ケイエイ</t>
    </rPh>
    <rPh sb="201" eb="204">
      <t>コウリツカ</t>
    </rPh>
    <rPh sb="205" eb="206">
      <t>ハカ</t>
    </rPh>
    <rPh sb="207" eb="209">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</si>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</sst>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235648"/>
        <c:axId val="9477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94235648"/>
        <c:axId val="94770304"/>
      </c:lineChart>
      <c:dateAx>
        <c:axId val="94235648"/>
        <c:scaling>
          <c:orientation val="minMax"/>
        </c:scaling>
        <c:delete val="1"/>
        <c:axPos val="b"/>
        <c:numFmt formatCode="ge" sourceLinked="1"/>
        <c:majorTickMark val="none"/>
        <c:minorTickMark val="none"/>
        <c:tickLblPos val="none"/>
        <c:crossAx val="94770304"/>
        <c:crosses val="autoZero"/>
        <c:auto val="1"/>
        <c:lblOffset val="100"/>
        <c:baseTimeUnit val="years"/>
      </c:dateAx>
      <c:valAx>
        <c:axId val="947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3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43.65</c:v>
                </c:pt>
                <c:pt idx="1">
                  <c:v>43.88</c:v>
                </c:pt>
                <c:pt idx="2">
                  <c:v>43.21</c:v>
                </c:pt>
                <c:pt idx="3">
                  <c:v>43.43</c:v>
                </c:pt>
                <c:pt idx="4">
                  <c:v>43.43</c:v>
                </c:pt>
              </c:numCache>
            </c:numRef>
          </c:val>
        </c:ser>
        <c:dLbls>
          <c:showLegendKey val="0"/>
          <c:showVal val="0"/>
          <c:showCatName val="0"/>
          <c:showSerName val="0"/>
          <c:showPercent val="0"/>
          <c:showBubbleSize val="0"/>
        </c:dLbls>
        <c:gapWidth val="150"/>
        <c:axId val="99753344"/>
        <c:axId val="997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52.31</c:v>
                </c:pt>
                <c:pt idx="4">
                  <c:v>60.65</c:v>
                </c:pt>
              </c:numCache>
            </c:numRef>
          </c:val>
          <c:smooth val="0"/>
        </c:ser>
        <c:dLbls>
          <c:showLegendKey val="0"/>
          <c:showVal val="0"/>
          <c:showCatName val="0"/>
          <c:showSerName val="0"/>
          <c:showPercent val="0"/>
          <c:showBubbleSize val="0"/>
        </c:dLbls>
        <c:marker val="1"/>
        <c:smooth val="0"/>
        <c:axId val="99753344"/>
        <c:axId val="99771904"/>
      </c:lineChart>
      <c:dateAx>
        <c:axId val="99753344"/>
        <c:scaling>
          <c:orientation val="minMax"/>
        </c:scaling>
        <c:delete val="1"/>
        <c:axPos val="b"/>
        <c:numFmt formatCode="ge" sourceLinked="1"/>
        <c:majorTickMark val="none"/>
        <c:minorTickMark val="none"/>
        <c:tickLblPos val="none"/>
        <c:crossAx val="99771904"/>
        <c:crosses val="autoZero"/>
        <c:auto val="1"/>
        <c:lblOffset val="100"/>
        <c:baseTimeUnit val="years"/>
      </c:dateAx>
      <c:valAx>
        <c:axId val="997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93.14</c:v>
                </c:pt>
                <c:pt idx="1">
                  <c:v>94.1</c:v>
                </c:pt>
                <c:pt idx="2">
                  <c:v>92.83</c:v>
                </c:pt>
                <c:pt idx="3">
                  <c:v>90.85</c:v>
                </c:pt>
                <c:pt idx="4">
                  <c:v>90.55</c:v>
                </c:pt>
              </c:numCache>
            </c:numRef>
          </c:val>
        </c:ser>
        <c:dLbls>
          <c:showLegendKey val="0"/>
          <c:showVal val="0"/>
          <c:showCatName val="0"/>
          <c:showSerName val="0"/>
          <c:showPercent val="0"/>
          <c:showBubbleSize val="0"/>
        </c:dLbls>
        <c:gapWidth val="150"/>
        <c:axId val="99789824"/>
        <c:axId val="998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84.32</c:v>
                </c:pt>
                <c:pt idx="4">
                  <c:v>84.58</c:v>
                </c:pt>
              </c:numCache>
            </c:numRef>
          </c:val>
          <c:smooth val="0"/>
        </c:ser>
        <c:dLbls>
          <c:showLegendKey val="0"/>
          <c:showVal val="0"/>
          <c:showCatName val="0"/>
          <c:showSerName val="0"/>
          <c:showPercent val="0"/>
          <c:showBubbleSize val="0"/>
        </c:dLbls>
        <c:marker val="1"/>
        <c:smooth val="0"/>
        <c:axId val="99789824"/>
        <c:axId val="99816576"/>
      </c:lineChart>
      <c:dateAx>
        <c:axId val="99789824"/>
        <c:scaling>
          <c:orientation val="minMax"/>
        </c:scaling>
        <c:delete val="1"/>
        <c:axPos val="b"/>
        <c:numFmt formatCode="ge" sourceLinked="1"/>
        <c:majorTickMark val="none"/>
        <c:minorTickMark val="none"/>
        <c:tickLblPos val="none"/>
        <c:crossAx val="99816576"/>
        <c:crosses val="autoZero"/>
        <c:auto val="1"/>
        <c:lblOffset val="100"/>
        <c:baseTimeUnit val="years"/>
      </c:dateAx>
      <c:valAx>
        <c:axId val="998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67.069999999999993</c:v>
                </c:pt>
                <c:pt idx="1">
                  <c:v>73.23</c:v>
                </c:pt>
                <c:pt idx="2">
                  <c:v>72.16</c:v>
                </c:pt>
                <c:pt idx="3">
                  <c:v>69.819999999999993</c:v>
                </c:pt>
                <c:pt idx="4">
                  <c:v>68.31</c:v>
                </c:pt>
              </c:numCache>
            </c:numRef>
          </c:val>
        </c:ser>
        <c:dLbls>
          <c:showLegendKey val="0"/>
          <c:showVal val="0"/>
          <c:showCatName val="0"/>
          <c:showSerName val="0"/>
          <c:showPercent val="0"/>
          <c:showBubbleSize val="0"/>
        </c:dLbls>
        <c:gapWidth val="150"/>
        <c:axId val="94808704"/>
        <c:axId val="948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08704"/>
        <c:axId val="94814976"/>
      </c:lineChart>
      <c:dateAx>
        <c:axId val="94808704"/>
        <c:scaling>
          <c:orientation val="minMax"/>
        </c:scaling>
        <c:delete val="1"/>
        <c:axPos val="b"/>
        <c:numFmt formatCode="ge" sourceLinked="1"/>
        <c:majorTickMark val="none"/>
        <c:minorTickMark val="none"/>
        <c:tickLblPos val="none"/>
        <c:crossAx val="94814976"/>
        <c:crosses val="autoZero"/>
        <c:auto val="1"/>
        <c:lblOffset val="100"/>
        <c:baseTimeUnit val="years"/>
      </c:dateAx>
      <c:valAx>
        <c:axId val="948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68064"/>
        <c:axId val="9498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68064"/>
        <c:axId val="94982528"/>
      </c:lineChart>
      <c:dateAx>
        <c:axId val="94968064"/>
        <c:scaling>
          <c:orientation val="minMax"/>
        </c:scaling>
        <c:delete val="1"/>
        <c:axPos val="b"/>
        <c:numFmt formatCode="ge" sourceLinked="1"/>
        <c:majorTickMark val="none"/>
        <c:minorTickMark val="none"/>
        <c:tickLblPos val="none"/>
        <c:crossAx val="94982528"/>
        <c:crosses val="autoZero"/>
        <c:auto val="1"/>
        <c:lblOffset val="100"/>
        <c:baseTimeUnit val="years"/>
      </c:dateAx>
      <c:valAx>
        <c:axId val="9498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6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012736"/>
        <c:axId val="9501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012736"/>
        <c:axId val="95019008"/>
      </c:lineChart>
      <c:dateAx>
        <c:axId val="95012736"/>
        <c:scaling>
          <c:orientation val="minMax"/>
        </c:scaling>
        <c:delete val="1"/>
        <c:axPos val="b"/>
        <c:numFmt formatCode="ge" sourceLinked="1"/>
        <c:majorTickMark val="none"/>
        <c:minorTickMark val="none"/>
        <c:tickLblPos val="none"/>
        <c:crossAx val="95019008"/>
        <c:crosses val="autoZero"/>
        <c:auto val="1"/>
        <c:lblOffset val="100"/>
        <c:baseTimeUnit val="years"/>
      </c:dateAx>
      <c:valAx>
        <c:axId val="9501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474240"/>
        <c:axId val="984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474240"/>
        <c:axId val="98484608"/>
      </c:lineChart>
      <c:dateAx>
        <c:axId val="98474240"/>
        <c:scaling>
          <c:orientation val="minMax"/>
        </c:scaling>
        <c:delete val="1"/>
        <c:axPos val="b"/>
        <c:numFmt formatCode="ge" sourceLinked="1"/>
        <c:majorTickMark val="none"/>
        <c:minorTickMark val="none"/>
        <c:tickLblPos val="none"/>
        <c:crossAx val="98484608"/>
        <c:crosses val="autoZero"/>
        <c:auto val="1"/>
        <c:lblOffset val="100"/>
        <c:baseTimeUnit val="years"/>
      </c:dateAx>
      <c:valAx>
        <c:axId val="984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526720"/>
        <c:axId val="985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526720"/>
        <c:axId val="98528640"/>
      </c:lineChart>
      <c:dateAx>
        <c:axId val="98526720"/>
        <c:scaling>
          <c:orientation val="minMax"/>
        </c:scaling>
        <c:delete val="1"/>
        <c:axPos val="b"/>
        <c:numFmt formatCode="ge" sourceLinked="1"/>
        <c:majorTickMark val="none"/>
        <c:minorTickMark val="none"/>
        <c:tickLblPos val="none"/>
        <c:crossAx val="98528640"/>
        <c:crosses val="autoZero"/>
        <c:auto val="1"/>
        <c:lblOffset val="100"/>
        <c:baseTimeUnit val="years"/>
      </c:dateAx>
      <c:valAx>
        <c:axId val="985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2004.14</c:v>
                </c:pt>
                <c:pt idx="1">
                  <c:v>1878.46</c:v>
                </c:pt>
                <c:pt idx="2">
                  <c:v>1749.21</c:v>
                </c:pt>
                <c:pt idx="3">
                  <c:v>1643.41</c:v>
                </c:pt>
                <c:pt idx="4">
                  <c:v>1528</c:v>
                </c:pt>
              </c:numCache>
            </c:numRef>
          </c:val>
        </c:ser>
        <c:dLbls>
          <c:showLegendKey val="0"/>
          <c:showVal val="0"/>
          <c:showCatName val="0"/>
          <c:showSerName val="0"/>
          <c:showPercent val="0"/>
          <c:showBubbleSize val="0"/>
        </c:dLbls>
        <c:gapWidth val="150"/>
        <c:axId val="98555008"/>
        <c:axId val="985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1081.8</c:v>
                </c:pt>
                <c:pt idx="4">
                  <c:v>974.93</c:v>
                </c:pt>
              </c:numCache>
            </c:numRef>
          </c:val>
          <c:smooth val="0"/>
        </c:ser>
        <c:dLbls>
          <c:showLegendKey val="0"/>
          <c:showVal val="0"/>
          <c:showCatName val="0"/>
          <c:showSerName val="0"/>
          <c:showPercent val="0"/>
          <c:showBubbleSize val="0"/>
        </c:dLbls>
        <c:marker val="1"/>
        <c:smooth val="0"/>
        <c:axId val="98555008"/>
        <c:axId val="98556928"/>
      </c:lineChart>
      <c:dateAx>
        <c:axId val="98555008"/>
        <c:scaling>
          <c:orientation val="minMax"/>
        </c:scaling>
        <c:delete val="1"/>
        <c:axPos val="b"/>
        <c:numFmt formatCode="ge" sourceLinked="1"/>
        <c:majorTickMark val="none"/>
        <c:minorTickMark val="none"/>
        <c:tickLblPos val="none"/>
        <c:crossAx val="98556928"/>
        <c:crosses val="autoZero"/>
        <c:auto val="1"/>
        <c:lblOffset val="100"/>
        <c:baseTimeUnit val="years"/>
      </c:dateAx>
      <c:valAx>
        <c:axId val="985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31.09</c:v>
                </c:pt>
                <c:pt idx="1">
                  <c:v>24.77</c:v>
                </c:pt>
                <c:pt idx="2">
                  <c:v>25.39</c:v>
                </c:pt>
                <c:pt idx="3">
                  <c:v>28.55</c:v>
                </c:pt>
                <c:pt idx="4">
                  <c:v>28.07</c:v>
                </c:pt>
              </c:numCache>
            </c:numRef>
          </c:val>
        </c:ser>
        <c:dLbls>
          <c:showLegendKey val="0"/>
          <c:showVal val="0"/>
          <c:showCatName val="0"/>
          <c:showSerName val="0"/>
          <c:showPercent val="0"/>
          <c:showBubbleSize val="0"/>
        </c:dLbls>
        <c:gapWidth val="150"/>
        <c:axId val="99644160"/>
        <c:axId val="9964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52.19</c:v>
                </c:pt>
                <c:pt idx="4">
                  <c:v>55.32</c:v>
                </c:pt>
              </c:numCache>
            </c:numRef>
          </c:val>
          <c:smooth val="0"/>
        </c:ser>
        <c:dLbls>
          <c:showLegendKey val="0"/>
          <c:showVal val="0"/>
          <c:showCatName val="0"/>
          <c:showSerName val="0"/>
          <c:showPercent val="0"/>
          <c:showBubbleSize val="0"/>
        </c:dLbls>
        <c:marker val="1"/>
        <c:smooth val="0"/>
        <c:axId val="99644160"/>
        <c:axId val="99646080"/>
      </c:lineChart>
      <c:dateAx>
        <c:axId val="99644160"/>
        <c:scaling>
          <c:orientation val="minMax"/>
        </c:scaling>
        <c:delete val="1"/>
        <c:axPos val="b"/>
        <c:numFmt formatCode="ge" sourceLinked="1"/>
        <c:majorTickMark val="none"/>
        <c:minorTickMark val="none"/>
        <c:tickLblPos val="none"/>
        <c:crossAx val="99646080"/>
        <c:crosses val="autoZero"/>
        <c:auto val="1"/>
        <c:lblOffset val="100"/>
        <c:baseTimeUnit val="years"/>
      </c:dateAx>
      <c:valAx>
        <c:axId val="996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645.75</c:v>
                </c:pt>
                <c:pt idx="1">
                  <c:v>800.02</c:v>
                </c:pt>
                <c:pt idx="2">
                  <c:v>795.01</c:v>
                </c:pt>
                <c:pt idx="3">
                  <c:v>700.44</c:v>
                </c:pt>
                <c:pt idx="4">
                  <c:v>711.64</c:v>
                </c:pt>
              </c:numCache>
            </c:numRef>
          </c:val>
        </c:ser>
        <c:dLbls>
          <c:showLegendKey val="0"/>
          <c:showVal val="0"/>
          <c:showCatName val="0"/>
          <c:showSerName val="0"/>
          <c:showPercent val="0"/>
          <c:showBubbleSize val="0"/>
        </c:dLbls>
        <c:gapWidth val="150"/>
        <c:axId val="99672064"/>
        <c:axId val="9967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296.14</c:v>
                </c:pt>
                <c:pt idx="4">
                  <c:v>283.17</c:v>
                </c:pt>
              </c:numCache>
            </c:numRef>
          </c:val>
          <c:smooth val="0"/>
        </c:ser>
        <c:dLbls>
          <c:showLegendKey val="0"/>
          <c:showVal val="0"/>
          <c:showCatName val="0"/>
          <c:showSerName val="0"/>
          <c:showPercent val="0"/>
          <c:showBubbleSize val="0"/>
        </c:dLbls>
        <c:marker val="1"/>
        <c:smooth val="0"/>
        <c:axId val="99672064"/>
        <c:axId val="99673984"/>
      </c:lineChart>
      <c:dateAx>
        <c:axId val="99672064"/>
        <c:scaling>
          <c:orientation val="minMax"/>
        </c:scaling>
        <c:delete val="1"/>
        <c:axPos val="b"/>
        <c:numFmt formatCode="ge" sourceLinked="1"/>
        <c:majorTickMark val="none"/>
        <c:minorTickMark val="none"/>
        <c:tickLblPos val="none"/>
        <c:crossAx val="99673984"/>
        <c:crosses val="autoZero"/>
        <c:auto val="1"/>
        <c:lblOffset val="100"/>
        <c:baseTimeUnit val="years"/>
      </c:dateAx>
      <c:valAx>
        <c:axId val="9967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O12" sqref="AO1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世羅町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125</v>
      </c>
      <c r="AE8" s="73"/>
      <c r="AF8" s="73"/>
      <c r="AG8" s="73"/>
      <c r="AH8" s="73"/>
      <c r="AI8" s="73"/>
      <c r="AJ8" s="73"/>
      <c r="AK8" s="4"/>
      <c r="AL8" s="67">
        <f>データ!S6</f>
        <v>16845</v>
      </c>
      <c r="AM8" s="67"/>
      <c r="AN8" s="67"/>
      <c r="AO8" s="67"/>
      <c r="AP8" s="67"/>
      <c r="AQ8" s="67"/>
      <c r="AR8" s="67"/>
      <c r="AS8" s="67"/>
      <c r="AT8" s="66">
        <f>データ!T6</f>
        <v>278.14</v>
      </c>
      <c r="AU8" s="66"/>
      <c r="AV8" s="66"/>
      <c r="AW8" s="66"/>
      <c r="AX8" s="66"/>
      <c r="AY8" s="66"/>
      <c r="AZ8" s="66"/>
      <c r="BA8" s="66"/>
      <c r="BB8" s="66">
        <f>データ!U6</f>
        <v>60.56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4.42</v>
      </c>
      <c r="Q10" s="66"/>
      <c r="R10" s="66"/>
      <c r="S10" s="66"/>
      <c r="T10" s="66"/>
      <c r="U10" s="66"/>
      <c r="V10" s="66"/>
      <c r="W10" s="66">
        <f>データ!Q6</f>
        <v>100</v>
      </c>
      <c r="X10" s="66"/>
      <c r="Y10" s="66"/>
      <c r="Z10" s="66"/>
      <c r="AA10" s="66"/>
      <c r="AB10" s="66"/>
      <c r="AC10" s="66"/>
      <c r="AD10" s="67">
        <f>データ!R6</f>
        <v>3240</v>
      </c>
      <c r="AE10" s="67"/>
      <c r="AF10" s="67"/>
      <c r="AG10" s="67"/>
      <c r="AH10" s="67"/>
      <c r="AI10" s="67"/>
      <c r="AJ10" s="67"/>
      <c r="AK10" s="2"/>
      <c r="AL10" s="67">
        <f>データ!V6</f>
        <v>741</v>
      </c>
      <c r="AM10" s="67"/>
      <c r="AN10" s="67"/>
      <c r="AO10" s="67"/>
      <c r="AP10" s="67"/>
      <c r="AQ10" s="67"/>
      <c r="AR10" s="67"/>
      <c r="AS10" s="67"/>
      <c r="AT10" s="66">
        <f>データ!W6</f>
        <v>0.52</v>
      </c>
      <c r="AU10" s="66"/>
      <c r="AV10" s="66"/>
      <c r="AW10" s="66"/>
      <c r="AX10" s="66"/>
      <c r="AY10" s="66"/>
      <c r="AZ10" s="66"/>
      <c r="BA10" s="66"/>
      <c r="BB10" s="66">
        <f>データ!X6</f>
        <v>1425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344621</v>
      </c>
      <c r="D6" s="33">
        <f t="shared" si="3"/>
        <v>47</v>
      </c>
      <c r="E6" s="33">
        <f t="shared" si="3"/>
        <v>17</v>
      </c>
      <c r="F6" s="33">
        <f t="shared" si="3"/>
        <v>5</v>
      </c>
      <c r="G6" s="33">
        <f t="shared" si="3"/>
        <v>0</v>
      </c>
      <c r="H6" s="33" t="str">
        <f t="shared" si="3"/>
        <v>広島県　世羅町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4.42</v>
      </c>
      <c r="Q6" s="34">
        <f t="shared" si="3"/>
        <v>100</v>
      </c>
      <c r="R6" s="34">
        <f t="shared" si="3"/>
        <v>3240</v>
      </c>
      <c r="S6" s="34">
        <f t="shared" si="3"/>
        <v>16845</v>
      </c>
      <c r="T6" s="34">
        <f t="shared" si="3"/>
        <v>278.14</v>
      </c>
      <c r="U6" s="34">
        <f t="shared" si="3"/>
        <v>60.56</v>
      </c>
      <c r="V6" s="34">
        <f t="shared" si="3"/>
        <v>741</v>
      </c>
      <c r="W6" s="34">
        <f t="shared" si="3"/>
        <v>0.52</v>
      </c>
      <c r="X6" s="34">
        <f t="shared" si="3"/>
        <v>1425</v>
      </c>
      <c r="Y6" s="35">
        <f>IF(Y7="",NA(),Y7)</f>
        <v>67.069999999999993</v>
      </c>
      <c r="Z6" s="35">
        <f t="shared" ref="Z6:AH6" si="4">IF(Z7="",NA(),Z7)</f>
        <v>73.23</v>
      </c>
      <c r="AA6" s="35">
        <f t="shared" si="4"/>
        <v>72.16</v>
      </c>
      <c r="AB6" s="35">
        <f t="shared" si="4"/>
        <v>69.819999999999993</v>
      </c>
      <c r="AC6" s="35">
        <f t="shared" si="4"/>
        <v>68.31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2004.14</v>
      </c>
      <c r="BG6" s="35">
        <f t="shared" ref="BG6:BO6" si="7">IF(BG7="",NA(),BG7)</f>
        <v>1878.46</v>
      </c>
      <c r="BH6" s="35">
        <f t="shared" si="7"/>
        <v>1749.21</v>
      </c>
      <c r="BI6" s="35">
        <f t="shared" si="7"/>
        <v>1643.41</v>
      </c>
      <c r="BJ6" s="35">
        <f t="shared" si="7"/>
        <v>1528</v>
      </c>
      <c r="BK6" s="35">
        <f t="shared" si="7"/>
        <v>1144.05</v>
      </c>
      <c r="BL6" s="35">
        <f t="shared" si="7"/>
        <v>1117.1099999999999</v>
      </c>
      <c r="BM6" s="35">
        <f t="shared" si="7"/>
        <v>1161.05</v>
      </c>
      <c r="BN6" s="35">
        <f t="shared" si="7"/>
        <v>1081.8</v>
      </c>
      <c r="BO6" s="35">
        <f t="shared" si="7"/>
        <v>974.93</v>
      </c>
      <c r="BP6" s="34" t="str">
        <f>IF(BP7="","",IF(BP7="-","【-】","【"&amp;SUBSTITUTE(TEXT(BP7,"#,##0.00"),"-","△")&amp;"】"))</f>
        <v>【914.53】</v>
      </c>
      <c r="BQ6" s="35">
        <f>IF(BQ7="",NA(),BQ7)</f>
        <v>31.09</v>
      </c>
      <c r="BR6" s="35">
        <f t="shared" ref="BR6:BZ6" si="8">IF(BR7="",NA(),BR7)</f>
        <v>24.77</v>
      </c>
      <c r="BS6" s="35">
        <f t="shared" si="8"/>
        <v>25.39</v>
      </c>
      <c r="BT6" s="35">
        <f t="shared" si="8"/>
        <v>28.55</v>
      </c>
      <c r="BU6" s="35">
        <f t="shared" si="8"/>
        <v>28.07</v>
      </c>
      <c r="BV6" s="35">
        <f t="shared" si="8"/>
        <v>42.48</v>
      </c>
      <c r="BW6" s="35">
        <f t="shared" si="8"/>
        <v>41.04</v>
      </c>
      <c r="BX6" s="35">
        <f t="shared" si="8"/>
        <v>41.08</v>
      </c>
      <c r="BY6" s="35">
        <f t="shared" si="8"/>
        <v>52.19</v>
      </c>
      <c r="BZ6" s="35">
        <f t="shared" si="8"/>
        <v>55.32</v>
      </c>
      <c r="CA6" s="34" t="str">
        <f>IF(CA7="","",IF(CA7="-","【-】","【"&amp;SUBSTITUTE(TEXT(CA7,"#,##0.00"),"-","△")&amp;"】"))</f>
        <v>【55.73】</v>
      </c>
      <c r="CB6" s="35">
        <f>IF(CB7="",NA(),CB7)</f>
        <v>645.75</v>
      </c>
      <c r="CC6" s="35">
        <f t="shared" ref="CC6:CK6" si="9">IF(CC7="",NA(),CC7)</f>
        <v>800.02</v>
      </c>
      <c r="CD6" s="35">
        <f t="shared" si="9"/>
        <v>795.01</v>
      </c>
      <c r="CE6" s="35">
        <f t="shared" si="9"/>
        <v>700.44</v>
      </c>
      <c r="CF6" s="35">
        <f t="shared" si="9"/>
        <v>711.64</v>
      </c>
      <c r="CG6" s="35">
        <f t="shared" si="9"/>
        <v>343.8</v>
      </c>
      <c r="CH6" s="35">
        <f t="shared" si="9"/>
        <v>357.08</v>
      </c>
      <c r="CI6" s="35">
        <f t="shared" si="9"/>
        <v>378.08</v>
      </c>
      <c r="CJ6" s="35">
        <f t="shared" si="9"/>
        <v>296.14</v>
      </c>
      <c r="CK6" s="35">
        <f t="shared" si="9"/>
        <v>283.17</v>
      </c>
      <c r="CL6" s="34" t="str">
        <f>IF(CL7="","",IF(CL7="-","【-】","【"&amp;SUBSTITUTE(TEXT(CL7,"#,##0.00"),"-","△")&amp;"】"))</f>
        <v>【276.78】</v>
      </c>
      <c r="CM6" s="35">
        <f>IF(CM7="",NA(),CM7)</f>
        <v>43.65</v>
      </c>
      <c r="CN6" s="35">
        <f t="shared" ref="CN6:CV6" si="10">IF(CN7="",NA(),CN7)</f>
        <v>43.88</v>
      </c>
      <c r="CO6" s="35">
        <f t="shared" si="10"/>
        <v>43.21</v>
      </c>
      <c r="CP6" s="35">
        <f t="shared" si="10"/>
        <v>43.43</v>
      </c>
      <c r="CQ6" s="35">
        <f t="shared" si="10"/>
        <v>43.43</v>
      </c>
      <c r="CR6" s="35">
        <f t="shared" si="10"/>
        <v>46.06</v>
      </c>
      <c r="CS6" s="35">
        <f t="shared" si="10"/>
        <v>45.95</v>
      </c>
      <c r="CT6" s="35">
        <f t="shared" si="10"/>
        <v>44.69</v>
      </c>
      <c r="CU6" s="35">
        <f t="shared" si="10"/>
        <v>52.31</v>
      </c>
      <c r="CV6" s="35">
        <f t="shared" si="10"/>
        <v>60.65</v>
      </c>
      <c r="CW6" s="34" t="str">
        <f>IF(CW7="","",IF(CW7="-","【-】","【"&amp;SUBSTITUTE(TEXT(CW7,"#,##0.00"),"-","△")&amp;"】"))</f>
        <v>【59.15】</v>
      </c>
      <c r="CX6" s="35">
        <f>IF(CX7="",NA(),CX7)</f>
        <v>93.14</v>
      </c>
      <c r="CY6" s="35">
        <f t="shared" ref="CY6:DG6" si="11">IF(CY7="",NA(),CY7)</f>
        <v>94.1</v>
      </c>
      <c r="CZ6" s="35">
        <f t="shared" si="11"/>
        <v>92.83</v>
      </c>
      <c r="DA6" s="35">
        <f t="shared" si="11"/>
        <v>90.85</v>
      </c>
      <c r="DB6" s="35">
        <f t="shared" si="11"/>
        <v>90.55</v>
      </c>
      <c r="DC6" s="35">
        <f t="shared" si="11"/>
        <v>72.989999999999995</v>
      </c>
      <c r="DD6" s="35">
        <f t="shared" si="11"/>
        <v>71.97</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0.01</v>
      </c>
      <c r="EN6" s="35">
        <f t="shared" si="14"/>
        <v>2.0499999999999998</v>
      </c>
      <c r="EO6" s="34" t="str">
        <f>IF(EO7="","",IF(EO7="-","【-】","【"&amp;SUBSTITUTE(TEXT(EO7,"#,##0.00"),"-","△")&amp;"】"))</f>
        <v>【1.58】</v>
      </c>
    </row>
    <row r="7" spans="1:145" s="36" customFormat="1">
      <c r="A7" s="28"/>
      <c r="B7" s="37">
        <v>2016</v>
      </c>
      <c r="C7" s="37">
        <v>344621</v>
      </c>
      <c r="D7" s="37">
        <v>47</v>
      </c>
      <c r="E7" s="37">
        <v>17</v>
      </c>
      <c r="F7" s="37">
        <v>5</v>
      </c>
      <c r="G7" s="37">
        <v>0</v>
      </c>
      <c r="H7" s="37" t="s">
        <v>110</v>
      </c>
      <c r="I7" s="37" t="s">
        <v>111</v>
      </c>
      <c r="J7" s="37" t="s">
        <v>112</v>
      </c>
      <c r="K7" s="37" t="s">
        <v>113</v>
      </c>
      <c r="L7" s="37" t="s">
        <v>114</v>
      </c>
      <c r="M7" s="37"/>
      <c r="N7" s="38" t="s">
        <v>115</v>
      </c>
      <c r="O7" s="38" t="s">
        <v>116</v>
      </c>
      <c r="P7" s="38">
        <v>4.42</v>
      </c>
      <c r="Q7" s="38">
        <v>100</v>
      </c>
      <c r="R7" s="38">
        <v>3240</v>
      </c>
      <c r="S7" s="38">
        <v>16845</v>
      </c>
      <c r="T7" s="38">
        <v>278.14</v>
      </c>
      <c r="U7" s="38">
        <v>60.56</v>
      </c>
      <c r="V7" s="38">
        <v>741</v>
      </c>
      <c r="W7" s="38">
        <v>0.52</v>
      </c>
      <c r="X7" s="38">
        <v>1425</v>
      </c>
      <c r="Y7" s="38">
        <v>67.069999999999993</v>
      </c>
      <c r="Z7" s="38">
        <v>73.23</v>
      </c>
      <c r="AA7" s="38">
        <v>72.16</v>
      </c>
      <c r="AB7" s="38">
        <v>69.819999999999993</v>
      </c>
      <c r="AC7" s="38">
        <v>68.31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2004.14</v>
      </c>
      <c r="BG7" s="38">
        <v>1878.46</v>
      </c>
      <c r="BH7" s="38">
        <v>1749.21</v>
      </c>
      <c r="BI7" s="38">
        <v>1643.41</v>
      </c>
      <c r="BJ7" s="38">
        <v>1528</v>
      </c>
      <c r="BK7" s="38">
        <v>1144.05</v>
      </c>
      <c r="BL7" s="38">
        <v>1117.1099999999999</v>
      </c>
      <c r="BM7" s="38">
        <v>1161.05</v>
      </c>
      <c r="BN7" s="38">
        <v>1081.8</v>
      </c>
      <c r="BO7" s="38">
        <v>974.93</v>
      </c>
      <c r="BP7" s="38">
        <v>914.53</v>
      </c>
      <c r="BQ7" s="38">
        <v>31.09</v>
      </c>
      <c r="BR7" s="38">
        <v>24.77</v>
      </c>
      <c r="BS7" s="38">
        <v>25.39</v>
      </c>
      <c r="BT7" s="38">
        <v>28.55</v>
      </c>
      <c r="BU7" s="38">
        <v>28.07</v>
      </c>
      <c r="BV7" s="38">
        <v>42.48</v>
      </c>
      <c r="BW7" s="38">
        <v>41.04</v>
      </c>
      <c r="BX7" s="38">
        <v>41.08</v>
      </c>
      <c r="BY7" s="38">
        <v>52.19</v>
      </c>
      <c r="BZ7" s="38">
        <v>55.32</v>
      </c>
      <c r="CA7" s="38">
        <v>55.73</v>
      </c>
      <c r="CB7" s="38">
        <v>645.75</v>
      </c>
      <c r="CC7" s="38">
        <v>800.02</v>
      </c>
      <c r="CD7" s="38">
        <v>795.01</v>
      </c>
      <c r="CE7" s="38">
        <v>700.44</v>
      </c>
      <c r="CF7" s="38">
        <v>711.64</v>
      </c>
      <c r="CG7" s="38">
        <v>343.8</v>
      </c>
      <c r="CH7" s="38">
        <v>357.08</v>
      </c>
      <c r="CI7" s="38">
        <v>378.08</v>
      </c>
      <c r="CJ7" s="38">
        <v>296.14</v>
      </c>
      <c r="CK7" s="38">
        <v>283.17</v>
      </c>
      <c r="CL7" s="38">
        <v>276.77999999999997</v>
      </c>
      <c r="CM7" s="38">
        <v>43.65</v>
      </c>
      <c r="CN7" s="38">
        <v>43.88</v>
      </c>
      <c r="CO7" s="38">
        <v>43.21</v>
      </c>
      <c r="CP7" s="38">
        <v>43.43</v>
      </c>
      <c r="CQ7" s="38">
        <v>43.43</v>
      </c>
      <c r="CR7" s="38">
        <v>46.06</v>
      </c>
      <c r="CS7" s="38">
        <v>45.95</v>
      </c>
      <c r="CT7" s="38">
        <v>44.69</v>
      </c>
      <c r="CU7" s="38">
        <v>52.31</v>
      </c>
      <c r="CV7" s="38">
        <v>60.65</v>
      </c>
      <c r="CW7" s="38">
        <v>59.15</v>
      </c>
      <c r="CX7" s="38">
        <v>93.14</v>
      </c>
      <c r="CY7" s="38">
        <v>94.1</v>
      </c>
      <c r="CZ7" s="38">
        <v>92.83</v>
      </c>
      <c r="DA7" s="38">
        <v>90.85</v>
      </c>
      <c r="DB7" s="38">
        <v>90.55</v>
      </c>
      <c r="DC7" s="38">
        <v>72.989999999999995</v>
      </c>
      <c r="DD7" s="38">
        <v>71.97</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2018-02-26T04:29:28Z</cp:lastPrinted>
  <dcterms:created xsi:type="dcterms:W3CDTF">2017-12-25T02:32:08Z</dcterms:created>
  <dcterms:modified xsi:type="dcterms:W3CDTF">2018-02-26T04:29:30Z</dcterms:modified>
  <cp:category/>
</cp:coreProperties>
</file>