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<sst xmlns="http://schemas.openxmlformats.org/spreadsheetml/2006/main" count="221" uniqueCount="111">
  <si>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</si>
  <si>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</si>
  <si>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</si>
  <si>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</si>
  <si>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</si>
  <si>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</si>
  <si>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</si>
  <si>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</si>
  <si>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</si>
  <si>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</si>
  <si>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</si>
  <si>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</si>
  <si>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</si>
  <si>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</si>
  <si>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</si>
  <si>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</si>
  <si>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</si>
  <si>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</si>
  <si>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</si>
  <si>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</si>
  <si>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</si>
  <si>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</si>
  <si>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</si>
  <si>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</si>
  <si>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</si>
  <si>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</si>
  <si>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</si>
  <si>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</si>
  <si>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</si>
  <si>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</si>
  <si>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</si>
  <si>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</si>
  <si>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</si>
  <si>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</si>
  <si>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</si>
  <si>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</si>
  <si>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</si>
  <si>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</si>
  <si>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</si>
  <si>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</si>
  <si>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</si>
  <si>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</si>
  <si>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</si>
  <si>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</si>
  <si>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</si>
  <si>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</si>
  <si>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</si>
  <si>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</si>
  <si>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</si>
  <si>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</si>
  <si>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</si>
  <si>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</si>
  <si>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</si>
  <si>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</si>
  <si>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</si>
  <si>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</si>
  <si>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</si>
  <si>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</si>
  <si>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</si>
  <si>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</si>
  <si>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</si>
  <si>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</si>
  <si>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</si>
  <si>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</si>
  <si>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</si>
  <si>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</si>
  <si>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</si>
  <si>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</si>
  <si>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</si>
  <si>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</si>
  <si>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</si>
  <si>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</si>
  <si>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</si>
  <si>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</si>
  <si>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</si>
  <si>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</si>
  <si>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</si>
  <si>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</si>
  <si>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</si>
  <si>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</si>
  <si>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</si>
  <si>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</si>
  <si>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</si>
  <si>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</si>
  <si>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</si>
  <si>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</si>
  <si>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</si>
  <si>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</si>
  <si>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</si>
  <si>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</si>
  <si>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</si>
  <si>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</si>
  <si>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</si>
  <si>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</si>
  <si>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</si>
  <si>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</si>
  <si>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呉市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</si>
  <si>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</si>
  <si>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</si>
  <si>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</si>
  <si>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</si>
  <si>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</si>
  <si>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</si>
  <si>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</si>
  <si>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</si>
  <si>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</si>
  <si>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</si>
  <si>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</si>
  <si>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平成8年度の供用開始から20年が経過していますが，法定耐用年数を経過した管渠はありません。</t>
  </si>
  <si>
    <t>　下水道は，市民生活等に欠くことのできない極めて公共性が高いインフラであることから，持続可能な事業運営が求められます。
　このことから，接続率の向上による使用料収入の確保に努め，公費負担の軽減を図ります。
　</t>
  </si>
  <si>
    <t>①収益的収支比率
　100%未満の赤字で推移しています。
⑤経費回収率⑥汚水処理原価
⑦施設利用率⑧水洗化率
　本市の水洗化率は，73％となっていますが，全国平均・類似団体に比べ低くなっています。これは，使用料収入の基となる有収水量が少ないことを示しており，施設利用率の低さに繋がっています。
　また，有収水量が少ないことから，使用料収入も少なくなり，全国平均・類似団体に比べ，経費回収率は低く，汚水処理原価は高くなっています。
【要因と現状】
　当該事業は，市内8地区の農業集落における，し尿や生活雑排水等の汚水の処理，公共用水域の水質保全，当該区域の生活環境の改善を目的とし，区域内人口2,921人（H27年度末）の小規模事業です。
　その経営は，対象区域の人口密度が低く，人口が少ないことから，経常的な経費を使用料収入だけでは賄えないため，不足分は公費（税金）で補てん（負担割合約7割）している状況です。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</si>
</sst>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800320"/>
        <c:axId val="958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5800320"/>
        <c:axId val="95802496"/>
      </c:lineChart>
      <c:dateAx>
        <c:axId val="95800320"/>
        <c:scaling>
          <c:orientation val="minMax"/>
        </c:scaling>
        <c:delete val="1"/>
        <c:axPos val="b"/>
        <c:numFmt formatCode="ge" sourceLinked="1"/>
        <c:majorTickMark val="none"/>
        <c:minorTickMark val="none"/>
        <c:tickLblPos val="none"/>
        <c:crossAx val="95802496"/>
        <c:crosses val="autoZero"/>
        <c:auto val="1"/>
        <c:lblOffset val="100"/>
        <c:baseTimeUnit val="years"/>
      </c:dateAx>
      <c:valAx>
        <c:axId val="958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0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22.54</c:v>
                </c:pt>
                <c:pt idx="1">
                  <c:v>25.8</c:v>
                </c:pt>
                <c:pt idx="2">
                  <c:v>26.86</c:v>
                </c:pt>
                <c:pt idx="3">
                  <c:v>26.86</c:v>
                </c:pt>
                <c:pt idx="4">
                  <c:v>26.86</c:v>
                </c:pt>
              </c:numCache>
            </c:numRef>
          </c:val>
        </c:ser>
        <c:dLbls>
          <c:showLegendKey val="0"/>
          <c:showVal val="0"/>
          <c:showCatName val="0"/>
          <c:showSerName val="0"/>
          <c:showPercent val="0"/>
          <c:showBubbleSize val="0"/>
        </c:dLbls>
        <c:gapWidth val="150"/>
        <c:axId val="97979008"/>
        <c:axId val="980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7979008"/>
        <c:axId val="98005760"/>
      </c:lineChart>
      <c:dateAx>
        <c:axId val="97979008"/>
        <c:scaling>
          <c:orientation val="minMax"/>
        </c:scaling>
        <c:delete val="1"/>
        <c:axPos val="b"/>
        <c:numFmt formatCode="ge" sourceLinked="1"/>
        <c:majorTickMark val="none"/>
        <c:minorTickMark val="none"/>
        <c:tickLblPos val="none"/>
        <c:crossAx val="98005760"/>
        <c:crosses val="autoZero"/>
        <c:auto val="1"/>
        <c:lblOffset val="100"/>
        <c:baseTimeUnit val="years"/>
      </c:dateAx>
      <c:valAx>
        <c:axId val="980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58.81</c:v>
                </c:pt>
                <c:pt idx="1">
                  <c:v>65.81</c:v>
                </c:pt>
                <c:pt idx="2">
                  <c:v>70.66</c:v>
                </c:pt>
                <c:pt idx="3">
                  <c:v>71.42</c:v>
                </c:pt>
                <c:pt idx="4">
                  <c:v>72.92</c:v>
                </c:pt>
              </c:numCache>
            </c:numRef>
          </c:val>
        </c:ser>
        <c:dLbls>
          <c:showLegendKey val="0"/>
          <c:showVal val="0"/>
          <c:showCatName val="0"/>
          <c:showSerName val="0"/>
          <c:showPercent val="0"/>
          <c:showBubbleSize val="0"/>
        </c:dLbls>
        <c:gapWidth val="150"/>
        <c:axId val="98040064"/>
        <c:axId val="980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8040064"/>
        <c:axId val="98046336"/>
      </c:lineChart>
      <c:dateAx>
        <c:axId val="98040064"/>
        <c:scaling>
          <c:orientation val="minMax"/>
        </c:scaling>
        <c:delete val="1"/>
        <c:axPos val="b"/>
        <c:numFmt formatCode="ge" sourceLinked="1"/>
        <c:majorTickMark val="none"/>
        <c:minorTickMark val="none"/>
        <c:tickLblPos val="none"/>
        <c:crossAx val="98046336"/>
        <c:crosses val="autoZero"/>
        <c:auto val="1"/>
        <c:lblOffset val="100"/>
        <c:baseTimeUnit val="years"/>
      </c:dateAx>
      <c:valAx>
        <c:axId val="980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95.14</c:v>
                </c:pt>
                <c:pt idx="1">
                  <c:v>96.67</c:v>
                </c:pt>
                <c:pt idx="2">
                  <c:v>98.72</c:v>
                </c:pt>
                <c:pt idx="3">
                  <c:v>86.9</c:v>
                </c:pt>
                <c:pt idx="4">
                  <c:v>84.87</c:v>
                </c:pt>
              </c:numCache>
            </c:numRef>
          </c:val>
        </c:ser>
        <c:dLbls>
          <c:showLegendKey val="0"/>
          <c:showVal val="0"/>
          <c:showCatName val="0"/>
          <c:showSerName val="0"/>
          <c:showPercent val="0"/>
          <c:showBubbleSize val="0"/>
        </c:dLbls>
        <c:gapWidth val="150"/>
        <c:axId val="96508544"/>
        <c:axId val="965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08544"/>
        <c:axId val="96518912"/>
      </c:lineChart>
      <c:dateAx>
        <c:axId val="96508544"/>
        <c:scaling>
          <c:orientation val="minMax"/>
        </c:scaling>
        <c:delete val="1"/>
        <c:axPos val="b"/>
        <c:numFmt formatCode="ge" sourceLinked="1"/>
        <c:majorTickMark val="none"/>
        <c:minorTickMark val="none"/>
        <c:tickLblPos val="none"/>
        <c:crossAx val="96518912"/>
        <c:crosses val="autoZero"/>
        <c:auto val="1"/>
        <c:lblOffset val="100"/>
        <c:baseTimeUnit val="years"/>
      </c:dateAx>
      <c:valAx>
        <c:axId val="965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540928"/>
        <c:axId val="965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40928"/>
        <c:axId val="96551296"/>
      </c:lineChart>
      <c:dateAx>
        <c:axId val="96540928"/>
        <c:scaling>
          <c:orientation val="minMax"/>
        </c:scaling>
        <c:delete val="1"/>
        <c:axPos val="b"/>
        <c:numFmt formatCode="ge" sourceLinked="1"/>
        <c:majorTickMark val="none"/>
        <c:minorTickMark val="none"/>
        <c:tickLblPos val="none"/>
        <c:crossAx val="96551296"/>
        <c:crosses val="autoZero"/>
        <c:auto val="1"/>
        <c:lblOffset val="100"/>
        <c:baseTimeUnit val="years"/>
      </c:dateAx>
      <c:valAx>
        <c:axId val="965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562176"/>
        <c:axId val="965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62176"/>
        <c:axId val="96593024"/>
      </c:lineChart>
      <c:dateAx>
        <c:axId val="96562176"/>
        <c:scaling>
          <c:orientation val="minMax"/>
        </c:scaling>
        <c:delete val="1"/>
        <c:axPos val="b"/>
        <c:numFmt formatCode="ge" sourceLinked="1"/>
        <c:majorTickMark val="none"/>
        <c:minorTickMark val="none"/>
        <c:tickLblPos val="none"/>
        <c:crossAx val="96593024"/>
        <c:crosses val="autoZero"/>
        <c:auto val="1"/>
        <c:lblOffset val="100"/>
        <c:baseTimeUnit val="years"/>
      </c:dateAx>
      <c:valAx>
        <c:axId val="965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80384"/>
        <c:axId val="97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80384"/>
        <c:axId val="97686656"/>
      </c:lineChart>
      <c:dateAx>
        <c:axId val="97680384"/>
        <c:scaling>
          <c:orientation val="minMax"/>
        </c:scaling>
        <c:delete val="1"/>
        <c:axPos val="b"/>
        <c:numFmt formatCode="ge" sourceLinked="1"/>
        <c:majorTickMark val="none"/>
        <c:minorTickMark val="none"/>
        <c:tickLblPos val="none"/>
        <c:crossAx val="97686656"/>
        <c:crosses val="autoZero"/>
        <c:auto val="1"/>
        <c:lblOffset val="100"/>
        <c:baseTimeUnit val="years"/>
      </c:dateAx>
      <c:valAx>
        <c:axId val="97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15328"/>
        <c:axId val="977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15328"/>
        <c:axId val="97717248"/>
      </c:lineChart>
      <c:dateAx>
        <c:axId val="97715328"/>
        <c:scaling>
          <c:orientation val="minMax"/>
        </c:scaling>
        <c:delete val="1"/>
        <c:axPos val="b"/>
        <c:numFmt formatCode="ge" sourceLinked="1"/>
        <c:majorTickMark val="none"/>
        <c:minorTickMark val="none"/>
        <c:tickLblPos val="none"/>
        <c:crossAx val="97717248"/>
        <c:crosses val="autoZero"/>
        <c:auto val="1"/>
        <c:lblOffset val="100"/>
        <c:baseTimeUnit val="years"/>
      </c:dateAx>
      <c:valAx>
        <c:axId val="977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15.38</c:v>
                </c:pt>
                <c:pt idx="1">
                  <c:v>12.76</c:v>
                </c:pt>
                <c:pt idx="2">
                  <c:v>10.35</c:v>
                </c:pt>
                <c:pt idx="3">
                  <c:v>8.6300000000000008</c:v>
                </c:pt>
                <c:pt idx="4">
                  <c:v>6.67</c:v>
                </c:pt>
              </c:numCache>
            </c:numRef>
          </c:val>
        </c:ser>
        <c:dLbls>
          <c:showLegendKey val="0"/>
          <c:showVal val="0"/>
          <c:showCatName val="0"/>
          <c:showSerName val="0"/>
          <c:showPercent val="0"/>
          <c:showBubbleSize val="0"/>
        </c:dLbls>
        <c:gapWidth val="150"/>
        <c:axId val="97760000"/>
        <c:axId val="977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7760000"/>
        <c:axId val="97761920"/>
      </c:lineChart>
      <c:dateAx>
        <c:axId val="97760000"/>
        <c:scaling>
          <c:orientation val="minMax"/>
        </c:scaling>
        <c:delete val="1"/>
        <c:axPos val="b"/>
        <c:numFmt formatCode="ge" sourceLinked="1"/>
        <c:majorTickMark val="none"/>
        <c:minorTickMark val="none"/>
        <c:tickLblPos val="none"/>
        <c:crossAx val="97761920"/>
        <c:crosses val="autoZero"/>
        <c:auto val="1"/>
        <c:lblOffset val="100"/>
        <c:baseTimeUnit val="years"/>
      </c:dateAx>
      <c:valAx>
        <c:axId val="977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31.63</c:v>
                </c:pt>
                <c:pt idx="1">
                  <c:v>32.130000000000003</c:v>
                </c:pt>
                <c:pt idx="2">
                  <c:v>38.93</c:v>
                </c:pt>
                <c:pt idx="3">
                  <c:v>38.520000000000003</c:v>
                </c:pt>
                <c:pt idx="4">
                  <c:v>39.19</c:v>
                </c:pt>
              </c:numCache>
            </c:numRef>
          </c:val>
        </c:ser>
        <c:dLbls>
          <c:showLegendKey val="0"/>
          <c:showVal val="0"/>
          <c:showCatName val="0"/>
          <c:showSerName val="0"/>
          <c:showPercent val="0"/>
          <c:showBubbleSize val="0"/>
        </c:dLbls>
        <c:gapWidth val="150"/>
        <c:axId val="97804288"/>
        <c:axId val="978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7804288"/>
        <c:axId val="97806208"/>
      </c:lineChart>
      <c:dateAx>
        <c:axId val="97804288"/>
        <c:scaling>
          <c:orientation val="minMax"/>
        </c:scaling>
        <c:delete val="1"/>
        <c:axPos val="b"/>
        <c:numFmt formatCode="ge" sourceLinked="1"/>
        <c:majorTickMark val="none"/>
        <c:minorTickMark val="none"/>
        <c:tickLblPos val="none"/>
        <c:crossAx val="97806208"/>
        <c:crosses val="autoZero"/>
        <c:auto val="1"/>
        <c:lblOffset val="100"/>
        <c:baseTimeUnit val="years"/>
      </c:dateAx>
      <c:valAx>
        <c:axId val="978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611.41999999999996</c:v>
                </c:pt>
                <c:pt idx="1">
                  <c:v>565.12</c:v>
                </c:pt>
                <c:pt idx="2">
                  <c:v>495.74</c:v>
                </c:pt>
                <c:pt idx="3">
                  <c:v>527.62</c:v>
                </c:pt>
                <c:pt idx="4">
                  <c:v>526.83000000000004</c:v>
                </c:pt>
              </c:numCache>
            </c:numRef>
          </c:val>
        </c:ser>
        <c:dLbls>
          <c:showLegendKey val="0"/>
          <c:showVal val="0"/>
          <c:showCatName val="0"/>
          <c:showSerName val="0"/>
          <c:showPercent val="0"/>
          <c:showBubbleSize val="0"/>
        </c:dLbls>
        <c:gapWidth val="150"/>
        <c:axId val="97831936"/>
        <c:axId val="978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7831936"/>
        <c:axId val="97834112"/>
      </c:lineChart>
      <c:dateAx>
        <c:axId val="97831936"/>
        <c:scaling>
          <c:orientation val="minMax"/>
        </c:scaling>
        <c:delete val="1"/>
        <c:axPos val="b"/>
        <c:numFmt formatCode="ge" sourceLinked="1"/>
        <c:majorTickMark val="none"/>
        <c:minorTickMark val="none"/>
        <c:tickLblPos val="none"/>
        <c:crossAx val="97834112"/>
        <c:crosses val="autoZero"/>
        <c:auto val="1"/>
        <c:lblOffset val="100"/>
        <c:baseTimeUnit val="years"/>
      </c:dateAx>
      <c:valAx>
        <c:axId val="978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232925</v>
      </c>
      <c r="AM8" s="47"/>
      <c r="AN8" s="47"/>
      <c r="AO8" s="47"/>
      <c r="AP8" s="47"/>
      <c r="AQ8" s="47"/>
      <c r="AR8" s="47"/>
      <c r="AS8" s="47"/>
      <c r="AT8" s="43">
        <f>データ!S6</f>
        <v>352.8</v>
      </c>
      <c r="AU8" s="43"/>
      <c r="AV8" s="43"/>
      <c r="AW8" s="43"/>
      <c r="AX8" s="43"/>
      <c r="AY8" s="43"/>
      <c r="AZ8" s="43"/>
      <c r="BA8" s="43"/>
      <c r="BB8" s="43">
        <f>データ!T6</f>
        <v>660.22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1.26</v>
      </c>
      <c r="Q10" s="43"/>
      <c r="R10" s="43"/>
      <c r="S10" s="43"/>
      <c r="T10" s="43"/>
      <c r="U10" s="43"/>
      <c r="V10" s="43"/>
      <c r="W10" s="43">
        <f>データ!P6</f>
        <v>94.92</v>
      </c>
      <c r="X10" s="43"/>
      <c r="Y10" s="43"/>
      <c r="Z10" s="43"/>
      <c r="AA10" s="43"/>
      <c r="AB10" s="43"/>
      <c r="AC10" s="43"/>
      <c r="AD10" s="47">
        <f>データ!Q6</f>
        <v>3477</v>
      </c>
      <c r="AE10" s="47"/>
      <c r="AF10" s="47"/>
      <c r="AG10" s="47"/>
      <c r="AH10" s="47"/>
      <c r="AI10" s="47"/>
      <c r="AJ10" s="47"/>
      <c r="AK10" s="2"/>
      <c r="AL10" s="47">
        <f>データ!U6</f>
        <v>2921</v>
      </c>
      <c r="AM10" s="47"/>
      <c r="AN10" s="47"/>
      <c r="AO10" s="47"/>
      <c r="AP10" s="47"/>
      <c r="AQ10" s="47"/>
      <c r="AR10" s="47"/>
      <c r="AS10" s="47"/>
      <c r="AT10" s="43">
        <f>データ!V6</f>
        <v>0.7</v>
      </c>
      <c r="AU10" s="43"/>
      <c r="AV10" s="43"/>
      <c r="AW10" s="43"/>
      <c r="AX10" s="43"/>
      <c r="AY10" s="43"/>
      <c r="AZ10" s="43"/>
      <c r="BA10" s="43"/>
      <c r="BB10" s="43">
        <f>データ!W6</f>
        <v>4172.8599999999997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342025</v>
      </c>
      <c r="D6" s="31">
        <f t="shared" si="3"/>
        <v>47</v>
      </c>
      <c r="E6" s="31">
        <f t="shared" si="3"/>
        <v>17</v>
      </c>
      <c r="F6" s="31">
        <f t="shared" si="3"/>
        <v>5</v>
      </c>
      <c r="G6" s="31">
        <f t="shared" si="3"/>
        <v>0</v>
      </c>
      <c r="H6" s="31" t="str">
        <f t="shared" si="3"/>
        <v>広島県　呉市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1.26</v>
      </c>
      <c r="P6" s="32">
        <f t="shared" si="3"/>
        <v>94.92</v>
      </c>
      <c r="Q6" s="32">
        <f t="shared" si="3"/>
        <v>3477</v>
      </c>
      <c r="R6" s="32">
        <f t="shared" si="3"/>
        <v>232925</v>
      </c>
      <c r="S6" s="32">
        <f t="shared" si="3"/>
        <v>352.8</v>
      </c>
      <c r="T6" s="32">
        <f t="shared" si="3"/>
        <v>660.22</v>
      </c>
      <c r="U6" s="32">
        <f t="shared" si="3"/>
        <v>2921</v>
      </c>
      <c r="V6" s="32">
        <f t="shared" si="3"/>
        <v>0.7</v>
      </c>
      <c r="W6" s="32">
        <f t="shared" si="3"/>
        <v>4172.8599999999997</v>
      </c>
      <c r="X6" s="33">
        <f>IF(X7="",NA(),X7)</f>
        <v>95.14</v>
      </c>
      <c r="Y6" s="33">
        <f t="shared" ref="Y6:AG6" si="4">IF(Y7="",NA(),Y7)</f>
        <v>96.67</v>
      </c>
      <c r="Z6" s="33">
        <f t="shared" si="4"/>
        <v>98.72</v>
      </c>
      <c r="AA6" s="33">
        <f t="shared" si="4"/>
        <v>86.9</v>
      </c>
      <c r="AB6" s="33">
        <f t="shared" si="4"/>
        <v>84.87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15.38</v>
      </c>
      <c r="BF6" s="33">
        <f t="shared" ref="BF6:BN6" si="7">IF(BF7="",NA(),BF7)</f>
        <v>12.76</v>
      </c>
      <c r="BG6" s="33">
        <f t="shared" si="7"/>
        <v>10.35</v>
      </c>
      <c r="BH6" s="33">
        <f t="shared" si="7"/>
        <v>8.6300000000000008</v>
      </c>
      <c r="BI6" s="33">
        <f t="shared" si="7"/>
        <v>6.67</v>
      </c>
      <c r="BJ6" s="33">
        <f t="shared" si="7"/>
        <v>1239.2</v>
      </c>
      <c r="BK6" s="33">
        <f t="shared" si="7"/>
        <v>1197.82</v>
      </c>
      <c r="BL6" s="33">
        <f t="shared" si="7"/>
        <v>1126.77</v>
      </c>
      <c r="BM6" s="33">
        <f t="shared" si="7"/>
        <v>1044.8</v>
      </c>
      <c r="BN6" s="33">
        <f t="shared" si="7"/>
        <v>1081.8</v>
      </c>
      <c r="BO6" s="32" t="str">
        <f>IF(BO7="","",IF(BO7="-","【-】","【"&amp;SUBSTITUTE(TEXT(BO7,"#,##0.00"),"-","△")&amp;"】"))</f>
        <v>【1,015.77】</v>
      </c>
      <c r="BP6" s="33">
        <f>IF(BP7="",NA(),BP7)</f>
        <v>31.63</v>
      </c>
      <c r="BQ6" s="33">
        <f t="shared" ref="BQ6:BY6" si="8">IF(BQ7="",NA(),BQ7)</f>
        <v>32.130000000000003</v>
      </c>
      <c r="BR6" s="33">
        <f t="shared" si="8"/>
        <v>38.93</v>
      </c>
      <c r="BS6" s="33">
        <f t="shared" si="8"/>
        <v>38.520000000000003</v>
      </c>
      <c r="BT6" s="33">
        <f t="shared" si="8"/>
        <v>39.19</v>
      </c>
      <c r="BU6" s="33">
        <f t="shared" si="8"/>
        <v>51.56</v>
      </c>
      <c r="BV6" s="33">
        <f t="shared" si="8"/>
        <v>51.03</v>
      </c>
      <c r="BW6" s="33">
        <f t="shared" si="8"/>
        <v>50.9</v>
      </c>
      <c r="BX6" s="33">
        <f t="shared" si="8"/>
        <v>50.82</v>
      </c>
      <c r="BY6" s="33">
        <f t="shared" si="8"/>
        <v>52.19</v>
      </c>
      <c r="BZ6" s="32" t="str">
        <f>IF(BZ7="","",IF(BZ7="-","【-】","【"&amp;SUBSTITUTE(TEXT(BZ7,"#,##0.00"),"-","△")&amp;"】"))</f>
        <v>【52.78】</v>
      </c>
      <c r="CA6" s="33">
        <f>IF(CA7="",NA(),CA7)</f>
        <v>611.41999999999996</v>
      </c>
      <c r="CB6" s="33">
        <f t="shared" ref="CB6:CJ6" si="9">IF(CB7="",NA(),CB7)</f>
        <v>565.12</v>
      </c>
      <c r="CC6" s="33">
        <f t="shared" si="9"/>
        <v>495.74</v>
      </c>
      <c r="CD6" s="33">
        <f t="shared" si="9"/>
        <v>527.62</v>
      </c>
      <c r="CE6" s="33">
        <f t="shared" si="9"/>
        <v>526.83000000000004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22.54</v>
      </c>
      <c r="CM6" s="33">
        <f t="shared" ref="CM6:CU6" si="10">IF(CM7="",NA(),CM7)</f>
        <v>25.8</v>
      </c>
      <c r="CN6" s="33">
        <f t="shared" si="10"/>
        <v>26.86</v>
      </c>
      <c r="CO6" s="33">
        <f t="shared" si="10"/>
        <v>26.86</v>
      </c>
      <c r="CP6" s="33">
        <f t="shared" si="10"/>
        <v>26.86</v>
      </c>
      <c r="CQ6" s="33">
        <f t="shared" si="10"/>
        <v>55.2</v>
      </c>
      <c r="CR6" s="33">
        <f t="shared" si="10"/>
        <v>54.74</v>
      </c>
      <c r="CS6" s="33">
        <f t="shared" si="10"/>
        <v>53.78</v>
      </c>
      <c r="CT6" s="33">
        <f t="shared" si="10"/>
        <v>53.24</v>
      </c>
      <c r="CU6" s="33">
        <f t="shared" si="10"/>
        <v>52.31</v>
      </c>
      <c r="CV6" s="32" t="str">
        <f>IF(CV7="","",IF(CV7="-","【-】","【"&amp;SUBSTITUTE(TEXT(CV7,"#,##0.00"),"-","△")&amp;"】"))</f>
        <v>【52.74】</v>
      </c>
      <c r="CW6" s="33">
        <f>IF(CW7="",NA(),CW7)</f>
        <v>58.81</v>
      </c>
      <c r="CX6" s="33">
        <f t="shared" ref="CX6:DF6" si="11">IF(CX7="",NA(),CX7)</f>
        <v>65.81</v>
      </c>
      <c r="CY6" s="33">
        <f t="shared" si="11"/>
        <v>70.66</v>
      </c>
      <c r="CZ6" s="33">
        <f t="shared" si="11"/>
        <v>71.42</v>
      </c>
      <c r="DA6" s="33">
        <f t="shared" si="11"/>
        <v>72.92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342025</v>
      </c>
      <c r="D7" s="35">
        <v>47</v>
      </c>
      <c r="E7" s="35">
        <v>17</v>
      </c>
      <c r="F7" s="35">
        <v>5</v>
      </c>
      <c r="G7" s="35">
        <v>0</v>
      </c>
      <c r="H7" s="35" t="s">
        <v>96</v>
      </c>
      <c r="I7" s="35" t="s">
        <v>97</v>
      </c>
      <c r="J7" s="35" t="s">
        <v>98</v>
      </c>
      <c r="K7" s="35" t="s">
        <v>99</v>
      </c>
      <c r="L7" s="35" t="s">
        <v>100</v>
      </c>
      <c r="M7" s="36" t="s">
        <v>101</v>
      </c>
      <c r="N7" s="36" t="s">
        <v>102</v>
      </c>
      <c r="O7" s="36">
        <v>1.26</v>
      </c>
      <c r="P7" s="36">
        <v>94.92</v>
      </c>
      <c r="Q7" s="36">
        <v>3477</v>
      </c>
      <c r="R7" s="36">
        <v>232925</v>
      </c>
      <c r="S7" s="36">
        <v>352.8</v>
      </c>
      <c r="T7" s="36">
        <v>660.22</v>
      </c>
      <c r="U7" s="36">
        <v>2921</v>
      </c>
      <c r="V7" s="36">
        <v>0.7</v>
      </c>
      <c r="W7" s="36">
        <v>4172.8599999999997</v>
      </c>
      <c r="X7" s="36">
        <v>95.14</v>
      </c>
      <c r="Y7" s="36">
        <v>96.67</v>
      </c>
      <c r="Z7" s="36">
        <v>98.72</v>
      </c>
      <c r="AA7" s="36">
        <v>86.9</v>
      </c>
      <c r="AB7" s="36">
        <v>84.87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15.38</v>
      </c>
      <c r="BF7" s="36">
        <v>12.76</v>
      </c>
      <c r="BG7" s="36">
        <v>10.35</v>
      </c>
      <c r="BH7" s="36">
        <v>8.6300000000000008</v>
      </c>
      <c r="BI7" s="36">
        <v>6.67</v>
      </c>
      <c r="BJ7" s="36">
        <v>1239.2</v>
      </c>
      <c r="BK7" s="36">
        <v>1197.82</v>
      </c>
      <c r="BL7" s="36">
        <v>1126.77</v>
      </c>
      <c r="BM7" s="36">
        <v>1044.8</v>
      </c>
      <c r="BN7" s="36">
        <v>1081.8</v>
      </c>
      <c r="BO7" s="36">
        <v>1015.77</v>
      </c>
      <c r="BP7" s="36">
        <v>31.63</v>
      </c>
      <c r="BQ7" s="36">
        <v>32.130000000000003</v>
      </c>
      <c r="BR7" s="36">
        <v>38.93</v>
      </c>
      <c r="BS7" s="36">
        <v>38.520000000000003</v>
      </c>
      <c r="BT7" s="36">
        <v>39.19</v>
      </c>
      <c r="BU7" s="36">
        <v>51.56</v>
      </c>
      <c r="BV7" s="36">
        <v>51.03</v>
      </c>
      <c r="BW7" s="36">
        <v>50.9</v>
      </c>
      <c r="BX7" s="36">
        <v>50.82</v>
      </c>
      <c r="BY7" s="36">
        <v>52.19</v>
      </c>
      <c r="BZ7" s="36">
        <v>52.78</v>
      </c>
      <c r="CA7" s="36">
        <v>611.41999999999996</v>
      </c>
      <c r="CB7" s="36">
        <v>565.12</v>
      </c>
      <c r="CC7" s="36">
        <v>495.74</v>
      </c>
      <c r="CD7" s="36">
        <v>527.62</v>
      </c>
      <c r="CE7" s="36">
        <v>526.83000000000004</v>
      </c>
      <c r="CF7" s="36">
        <v>283.26</v>
      </c>
      <c r="CG7" s="36">
        <v>289.60000000000002</v>
      </c>
      <c r="CH7" s="36">
        <v>293.27</v>
      </c>
      <c r="CI7" s="36">
        <v>300.52</v>
      </c>
      <c r="CJ7" s="36">
        <v>296.14</v>
      </c>
      <c r="CK7" s="36">
        <v>289.81</v>
      </c>
      <c r="CL7" s="36">
        <v>22.54</v>
      </c>
      <c r="CM7" s="36">
        <v>25.8</v>
      </c>
      <c r="CN7" s="36">
        <v>26.86</v>
      </c>
      <c r="CO7" s="36">
        <v>26.86</v>
      </c>
      <c r="CP7" s="36">
        <v>26.86</v>
      </c>
      <c r="CQ7" s="36">
        <v>55.2</v>
      </c>
      <c r="CR7" s="36">
        <v>54.74</v>
      </c>
      <c r="CS7" s="36">
        <v>53.78</v>
      </c>
      <c r="CT7" s="36">
        <v>53.24</v>
      </c>
      <c r="CU7" s="36">
        <v>52.31</v>
      </c>
      <c r="CV7" s="36">
        <v>52.74</v>
      </c>
      <c r="CW7" s="36">
        <v>58.81</v>
      </c>
      <c r="CX7" s="36">
        <v>65.81</v>
      </c>
      <c r="CY7" s="36">
        <v>70.66</v>
      </c>
      <c r="CZ7" s="36">
        <v>71.42</v>
      </c>
      <c r="DA7" s="36">
        <v>72.92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2017-02-22T02:16:41Z</cp:lastPrinted>
  <dcterms:created xsi:type="dcterms:W3CDTF">2017-02-08T03:14:12Z</dcterms:created>
  <dcterms:modified xsi:type="dcterms:W3CDTF">2017-02-22T02:16:48Z</dcterms:modified>
  <cp:category/>
</cp:coreProperties>
</file>