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5" yWindow="-90" windowWidth="19275" windowHeight="609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<sst xmlns="http://schemas.openxmlformats.org/spreadsheetml/2006/main" count="221" uniqueCount="111">
  <si>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</si>
  <si>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</si>
  <si>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</si>
  <si>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</si>
  <si>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</si>
  <si>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</si>
  <si>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</si>
  <si>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</si>
  <si>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</si>
  <si>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</si>
  <si>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</si>
  <si>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</si>
  <si>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</si>
  <si>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</si>
  <si>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</si>
  <si>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</si>
  <si>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</si>
  <si>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</si>
  <si>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</si>
  <si>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</si>
  <si>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</si>
  <si>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</si>
  <si>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</si>
  <si>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</si>
  <si>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</si>
  <si>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</si>
  <si>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</si>
  <si>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</si>
  <si>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</si>
  <si>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</si>
  <si>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</si>
  <si>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</si>
  <si>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</si>
  <si>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</si>
  <si>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</si>
  <si>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</si>
  <si>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</si>
  <si>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</si>
  <si>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</si>
  <si>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</si>
  <si>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</si>
  <si>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</si>
  <si>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</si>
  <si>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</si>
  <si>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</si>
  <si>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</si>
  <si>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</si>
  <si>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</si>
  <si>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</si>
  <si>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</si>
  <si>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</si>
  <si>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</si>
  <si>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</si>
  <si>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</si>
  <si>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</si>
  <si>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</si>
  <si>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</si>
  <si>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</si>
  <si>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</si>
  <si>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</si>
  <si>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</si>
  <si>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</si>
  <si>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</si>
  <si>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</si>
  <si>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</si>
  <si>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</si>
  <si>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</si>
  <si>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</si>
  <si>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</si>
  <si>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</si>
  <si>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</si>
  <si>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</si>
  <si>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</si>
  <si>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</si>
  <si>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</si>
  <si>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</si>
  <si>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</si>
  <si>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</si>
  <si>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</si>
  <si>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</si>
  <si>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</si>
  <si>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</si>
  <si>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</si>
  <si>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</si>
  <si>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</si>
  <si>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</si>
  <si>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</si>
  <si>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</si>
  <si>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</si>
  <si>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</si>
  <si>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</si>
  <si>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</si>
  <si>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</si>
  <si>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</si>
  <si>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</si>
  <si>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</si>
  <si>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竹原市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</si>
  <si>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</si>
  <si>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</si>
  <si>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</si>
  <si>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</si>
  <si>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</si>
  <si>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</si>
  <si>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</si>
  <si>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</si>
  <si>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</si>
  <si>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</si>
  <si>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</si>
  <si>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50％程度と赤字経営であり，経費回収率は類似団体平均と同程度となっている。これは汚水処理に係る費用が使用料以外の収入で賄われていることを意味するため，適正な使用料収入の確保及び汚水処理費の削減が必要である。
　企業債残高対事業規模比率は類似団体平均を大きく上回っており，平成18年度供用開始であることから依然普及率が低く，使用料収入に比べ企業債残高の規模が大きくなっている。
　施設利用率，水洗化率については，着実な管渠整備推進により右肩上がりになっているが，今後も水洗化率向上に努める。</t>
    <rPh sb="12" eb="14">
      <t>テイド</t>
    </rPh>
    <rPh sb="15" eb="17">
      <t>アカジ</t>
    </rPh>
    <rPh sb="17" eb="19">
      <t>ケイエイ</t>
    </rPh>
    <rPh sb="33" eb="35">
      <t>ヘイキン</t>
    </rPh>
    <rPh sb="101" eb="102">
      <t>ヒ</t>
    </rPh>
    <rPh sb="106" eb="108">
      <t>ヒツヨウ</t>
    </rPh>
    <rPh sb="137" eb="139">
      <t>ウワマワ</t>
    </rPh>
    <rPh sb="144" eb="146">
      <t>ヘイセイ</t>
    </rPh>
    <rPh sb="148" eb="149">
      <t>ネン</t>
    </rPh>
    <rPh sb="150" eb="152">
      <t>キョウヨウ</t>
    </rPh>
    <rPh sb="152" eb="154">
      <t>カイシ</t>
    </rPh>
    <rPh sb="173" eb="175">
      <t>シュウニュウ</t>
    </rPh>
    <rPh sb="204" eb="207">
      <t>スイセンカ</t>
    </rPh>
    <rPh sb="207" eb="208">
      <t>リツ</t>
    </rPh>
    <rPh sb="214" eb="216">
      <t>チャクジツ</t>
    </rPh>
    <rPh sb="217" eb="218">
      <t>カン</t>
    </rPh>
    <rPh sb="218" eb="219">
      <t>キョ</t>
    </rPh>
    <rPh sb="219" eb="221">
      <t>セイビ</t>
    </rPh>
    <rPh sb="221" eb="223">
      <t>スイシン</t>
    </rPh>
    <rPh sb="226" eb="228">
      <t>ミギカタ</t>
    </rPh>
    <rPh sb="228" eb="229">
      <t>ア</t>
    </rPh>
    <rPh sb="239" eb="241">
      <t>コンゴ</t>
    </rPh>
    <rPh sb="242" eb="245">
      <t>スイセンカ</t>
    </rPh>
    <rPh sb="245" eb="246">
      <t>リツ</t>
    </rPh>
    <rPh sb="246" eb="248">
      <t>コウジョウ</t>
    </rPh>
    <rPh sb="249" eb="250">
      <t>ツト</t>
    </rPh>
    <phoneticPr fontId="4"/>
  </si>
  <si>
    <t>　平成元年度に事業を開始し，平成18年度から供用開始をしているため，管渠の改築・更新を行う時期ではないが，今後，計画的かつ効率的な維持修繕・改築更新に努める。</t>
    <rPh sb="1" eb="3">
      <t>ヘイセイ</t>
    </rPh>
    <rPh sb="3" eb="5">
      <t>ガンネン</t>
    </rPh>
    <rPh sb="5" eb="6">
      <t>ド</t>
    </rPh>
    <rPh sb="7" eb="9">
      <t>ジギョウ</t>
    </rPh>
    <rPh sb="10" eb="12">
      <t>カイシ</t>
    </rPh>
    <rPh sb="14" eb="16">
      <t>ヘイセイ</t>
    </rPh>
    <rPh sb="18" eb="19">
      <t>ネン</t>
    </rPh>
    <rPh sb="19" eb="20">
      <t>ド</t>
    </rPh>
    <rPh sb="22" eb="24">
      <t>キョウヨウ</t>
    </rPh>
    <rPh sb="24" eb="26">
      <t>カイシ</t>
    </rPh>
    <rPh sb="34" eb="35">
      <t>カン</t>
    </rPh>
    <rPh sb="35" eb="36">
      <t>キョ</t>
    </rPh>
    <rPh sb="37" eb="39">
      <t>カイチク</t>
    </rPh>
    <rPh sb="40" eb="42">
      <t>コウシン</t>
    </rPh>
    <rPh sb="43" eb="44">
      <t>オコナ</t>
    </rPh>
    <rPh sb="45" eb="47">
      <t>ジキ</t>
    </rPh>
    <rPh sb="53" eb="55">
      <t>コンゴ</t>
    </rPh>
    <rPh sb="56" eb="59">
      <t>ケイカクテキ</t>
    </rPh>
    <rPh sb="61" eb="64">
      <t>コウリツテキ</t>
    </rPh>
    <rPh sb="65" eb="67">
      <t>イジ</t>
    </rPh>
    <rPh sb="67" eb="69">
      <t>シュウゼン</t>
    </rPh>
    <rPh sb="70" eb="72">
      <t>カイチク</t>
    </rPh>
    <rPh sb="72" eb="74">
      <t>コウシン</t>
    </rPh>
    <rPh sb="75" eb="76">
      <t>ツト</t>
    </rPh>
    <phoneticPr fontId="4"/>
  </si>
  <si>
    <t xml:space="preserve">　面整備率が約7割と低く，未普及地域への整備事業を継続しているため，企業債残高が多く，収益的収支比率が低くなっている。
　今後は経営戦略の策定や汚水処理構想及び全体計画の見直しを行い，汚水処理施設の最適化を図るとともに，平成32年度から公営企業会計を適用することとしており，経費削減や料金の適正化など経営の健全化に努める。
</t>
    <rPh sb="1" eb="2">
      <t>メン</t>
    </rPh>
    <rPh sb="2" eb="4">
      <t>セイビ</t>
    </rPh>
    <rPh sb="4" eb="5">
      <t>リツ</t>
    </rPh>
    <rPh sb="6" eb="7">
      <t>ヤク</t>
    </rPh>
    <rPh sb="8" eb="9">
      <t>ワリ</t>
    </rPh>
    <rPh sb="10" eb="11">
      <t>ヒク</t>
    </rPh>
    <rPh sb="13" eb="16">
      <t>ミフキュウ</t>
    </rPh>
    <rPh sb="16" eb="18">
      <t>チイキ</t>
    </rPh>
    <rPh sb="20" eb="22">
      <t>セイビ</t>
    </rPh>
    <rPh sb="22" eb="24">
      <t>ジギョウ</t>
    </rPh>
    <rPh sb="25" eb="27">
      <t>ケイゾク</t>
    </rPh>
    <rPh sb="34" eb="36">
      <t>キギョウ</t>
    </rPh>
    <rPh sb="36" eb="37">
      <t>サイ</t>
    </rPh>
    <rPh sb="37" eb="39">
      <t>ザンダカ</t>
    </rPh>
    <rPh sb="40" eb="41">
      <t>オオ</t>
    </rPh>
    <rPh sb="43" eb="46">
      <t>シュウエキテキ</t>
    </rPh>
    <rPh sb="46" eb="48">
      <t>シュウシ</t>
    </rPh>
    <rPh sb="48" eb="50">
      <t>ヒリツ</t>
    </rPh>
    <rPh sb="51" eb="52">
      <t>ヒク</t>
    </rPh>
    <rPh sb="61" eb="63">
      <t>コンゴ</t>
    </rPh>
    <rPh sb="64" eb="66">
      <t>ケイエイ</t>
    </rPh>
    <rPh sb="66" eb="68">
      <t>センリャク</t>
    </rPh>
    <rPh sb="69" eb="71">
      <t>サクテイ</t>
    </rPh>
    <rPh sb="72" eb="74">
      <t>オスイ</t>
    </rPh>
    <rPh sb="74" eb="76">
      <t>ショリ</t>
    </rPh>
    <rPh sb="76" eb="78">
      <t>コウソウ</t>
    </rPh>
    <rPh sb="78" eb="79">
      <t>オヨ</t>
    </rPh>
    <rPh sb="80" eb="82">
      <t>ゼンタイ</t>
    </rPh>
    <rPh sb="82" eb="84">
      <t>ケイカク</t>
    </rPh>
    <rPh sb="85" eb="87">
      <t>ミナオ</t>
    </rPh>
    <rPh sb="89" eb="90">
      <t>オコナ</t>
    </rPh>
    <rPh sb="92" eb="94">
      <t>オスイ</t>
    </rPh>
    <rPh sb="94" eb="96">
      <t>ショリ</t>
    </rPh>
    <rPh sb="96" eb="98">
      <t>シセツ</t>
    </rPh>
    <rPh sb="99" eb="102">
      <t>サイテキカ</t>
    </rPh>
    <rPh sb="103" eb="104">
      <t>ハカ</t>
    </rPh>
    <rPh sb="110" eb="112">
      <t>ヘイセイ</t>
    </rPh>
    <rPh sb="114" eb="115">
      <t>ネン</t>
    </rPh>
    <rPh sb="115" eb="116">
      <t>ド</t>
    </rPh>
    <rPh sb="118" eb="120">
      <t>コウエイ</t>
    </rPh>
    <rPh sb="120" eb="122">
      <t>キギョウ</t>
    </rPh>
    <rPh sb="122" eb="124">
      <t>カイケイ</t>
    </rPh>
    <rPh sb="125" eb="127">
      <t>テキヨウ</t>
    </rPh>
    <rPh sb="137" eb="139">
      <t>ケイヒ</t>
    </rPh>
    <rPh sb="139" eb="141">
      <t>サクゲン</t>
    </rPh>
    <rPh sb="142" eb="144">
      <t>リョウキン</t>
    </rPh>
    <rPh sb="145" eb="148">
      <t>テキセイカ</t>
    </rPh>
    <rPh sb="150" eb="152">
      <t>ケイエイ</t>
    </rPh>
    <rPh sb="153" eb="156">
      <t>ケンゼンカ</t>
    </rPh>
    <rPh sb="157" eb="15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</si>
</sst>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689600"/>
        <c:axId val="10826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101689600"/>
        <c:axId val="108269952"/>
      </c:lineChart>
      <c:dateAx>
        <c:axId val="101689600"/>
        <c:scaling>
          <c:orientation val="minMax"/>
        </c:scaling>
        <c:delete val="1"/>
        <c:axPos val="b"/>
        <c:numFmt formatCode="ge" sourceLinked="1"/>
        <c:majorTickMark val="none"/>
        <c:minorTickMark val="none"/>
        <c:tickLblPos val="none"/>
        <c:crossAx val="108269952"/>
        <c:crosses val="autoZero"/>
        <c:auto val="1"/>
        <c:lblOffset val="100"/>
        <c:baseTimeUnit val="years"/>
      </c:dateAx>
      <c:valAx>
        <c:axId val="10826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44.4</c:v>
                </c:pt>
                <c:pt idx="1">
                  <c:v>48.9</c:v>
                </c:pt>
                <c:pt idx="2">
                  <c:v>51.2</c:v>
                </c:pt>
                <c:pt idx="3">
                  <c:v>53.25</c:v>
                </c:pt>
                <c:pt idx="4">
                  <c:v>56.55</c:v>
                </c:pt>
              </c:numCache>
            </c:numRef>
          </c:val>
        </c:ser>
        <c:dLbls>
          <c:showLegendKey val="0"/>
          <c:showVal val="0"/>
          <c:showCatName val="0"/>
          <c:showSerName val="0"/>
          <c:showPercent val="0"/>
          <c:showBubbleSize val="0"/>
        </c:dLbls>
        <c:gapWidth val="150"/>
        <c:axId val="114158208"/>
        <c:axId val="11418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114158208"/>
        <c:axId val="114180864"/>
      </c:lineChart>
      <c:dateAx>
        <c:axId val="114158208"/>
        <c:scaling>
          <c:orientation val="minMax"/>
        </c:scaling>
        <c:delete val="1"/>
        <c:axPos val="b"/>
        <c:numFmt formatCode="ge" sourceLinked="1"/>
        <c:majorTickMark val="none"/>
        <c:minorTickMark val="none"/>
        <c:tickLblPos val="none"/>
        <c:crossAx val="114180864"/>
        <c:crosses val="autoZero"/>
        <c:auto val="1"/>
        <c:lblOffset val="100"/>
        <c:baseTimeUnit val="years"/>
      </c:dateAx>
      <c:valAx>
        <c:axId val="11418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5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72.599999999999994</c:v>
                </c:pt>
                <c:pt idx="1">
                  <c:v>76.790000000000006</c:v>
                </c:pt>
                <c:pt idx="2">
                  <c:v>78.349999999999994</c:v>
                </c:pt>
                <c:pt idx="3">
                  <c:v>76.58</c:v>
                </c:pt>
                <c:pt idx="4">
                  <c:v>77.92</c:v>
                </c:pt>
              </c:numCache>
            </c:numRef>
          </c:val>
        </c:ser>
        <c:dLbls>
          <c:showLegendKey val="0"/>
          <c:showVal val="0"/>
          <c:showCatName val="0"/>
          <c:showSerName val="0"/>
          <c:showPercent val="0"/>
          <c:showBubbleSize val="0"/>
        </c:dLbls>
        <c:gapWidth val="150"/>
        <c:axId val="114211072"/>
        <c:axId val="11421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114211072"/>
        <c:axId val="114217344"/>
      </c:lineChart>
      <c:dateAx>
        <c:axId val="114211072"/>
        <c:scaling>
          <c:orientation val="minMax"/>
        </c:scaling>
        <c:delete val="1"/>
        <c:axPos val="b"/>
        <c:numFmt formatCode="ge" sourceLinked="1"/>
        <c:majorTickMark val="none"/>
        <c:minorTickMark val="none"/>
        <c:tickLblPos val="none"/>
        <c:crossAx val="114217344"/>
        <c:crosses val="autoZero"/>
        <c:auto val="1"/>
        <c:lblOffset val="100"/>
        <c:baseTimeUnit val="years"/>
      </c:dateAx>
      <c:valAx>
        <c:axId val="1142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3701688848878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51.77</c:v>
                </c:pt>
                <c:pt idx="1">
                  <c:v>51.73</c:v>
                </c:pt>
                <c:pt idx="2">
                  <c:v>48.93</c:v>
                </c:pt>
                <c:pt idx="3">
                  <c:v>47.63</c:v>
                </c:pt>
                <c:pt idx="4">
                  <c:v>46.82</c:v>
                </c:pt>
              </c:numCache>
            </c:numRef>
          </c:val>
        </c:ser>
        <c:dLbls>
          <c:showLegendKey val="0"/>
          <c:showVal val="0"/>
          <c:showCatName val="0"/>
          <c:showSerName val="0"/>
          <c:showPercent val="0"/>
          <c:showBubbleSize val="0"/>
        </c:dLbls>
        <c:gapWidth val="150"/>
        <c:axId val="108296064"/>
        <c:axId val="10831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296064"/>
        <c:axId val="108310528"/>
      </c:lineChart>
      <c:dateAx>
        <c:axId val="108296064"/>
        <c:scaling>
          <c:orientation val="minMax"/>
        </c:scaling>
        <c:delete val="1"/>
        <c:axPos val="b"/>
        <c:numFmt formatCode="ge" sourceLinked="1"/>
        <c:majorTickMark val="none"/>
        <c:minorTickMark val="none"/>
        <c:tickLblPos val="none"/>
        <c:crossAx val="108310528"/>
        <c:crosses val="autoZero"/>
        <c:auto val="1"/>
        <c:lblOffset val="100"/>
        <c:baseTimeUnit val="years"/>
      </c:dateAx>
      <c:valAx>
        <c:axId val="10831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332544"/>
        <c:axId val="10833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332544"/>
        <c:axId val="108334464"/>
      </c:lineChart>
      <c:dateAx>
        <c:axId val="108332544"/>
        <c:scaling>
          <c:orientation val="minMax"/>
        </c:scaling>
        <c:delete val="1"/>
        <c:axPos val="b"/>
        <c:numFmt formatCode="ge" sourceLinked="1"/>
        <c:majorTickMark val="none"/>
        <c:minorTickMark val="none"/>
        <c:tickLblPos val="none"/>
        <c:crossAx val="108334464"/>
        <c:crosses val="autoZero"/>
        <c:auto val="1"/>
        <c:lblOffset val="100"/>
        <c:baseTimeUnit val="years"/>
      </c:dateAx>
      <c:valAx>
        <c:axId val="10833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381312"/>
        <c:axId val="1083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381312"/>
        <c:axId val="108383232"/>
      </c:lineChart>
      <c:dateAx>
        <c:axId val="108381312"/>
        <c:scaling>
          <c:orientation val="minMax"/>
        </c:scaling>
        <c:delete val="1"/>
        <c:axPos val="b"/>
        <c:numFmt formatCode="ge" sourceLinked="1"/>
        <c:majorTickMark val="none"/>
        <c:minorTickMark val="none"/>
        <c:tickLblPos val="none"/>
        <c:crossAx val="108383232"/>
        <c:crosses val="autoZero"/>
        <c:auto val="1"/>
        <c:lblOffset val="100"/>
        <c:baseTimeUnit val="years"/>
      </c:dateAx>
      <c:valAx>
        <c:axId val="1083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59200"/>
        <c:axId val="11386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59200"/>
        <c:axId val="113865472"/>
      </c:lineChart>
      <c:dateAx>
        <c:axId val="113859200"/>
        <c:scaling>
          <c:orientation val="minMax"/>
        </c:scaling>
        <c:delete val="1"/>
        <c:axPos val="b"/>
        <c:numFmt formatCode="ge" sourceLinked="1"/>
        <c:majorTickMark val="none"/>
        <c:minorTickMark val="none"/>
        <c:tickLblPos val="none"/>
        <c:crossAx val="113865472"/>
        <c:crosses val="autoZero"/>
        <c:auto val="1"/>
        <c:lblOffset val="100"/>
        <c:baseTimeUnit val="years"/>
      </c:dateAx>
      <c:valAx>
        <c:axId val="11386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5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902336"/>
        <c:axId val="11390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902336"/>
        <c:axId val="113904256"/>
      </c:lineChart>
      <c:dateAx>
        <c:axId val="113902336"/>
        <c:scaling>
          <c:orientation val="minMax"/>
        </c:scaling>
        <c:delete val="1"/>
        <c:axPos val="b"/>
        <c:numFmt formatCode="ge" sourceLinked="1"/>
        <c:majorTickMark val="none"/>
        <c:minorTickMark val="none"/>
        <c:tickLblPos val="none"/>
        <c:crossAx val="113904256"/>
        <c:crosses val="autoZero"/>
        <c:auto val="1"/>
        <c:lblOffset val="100"/>
        <c:baseTimeUnit val="years"/>
      </c:dateAx>
      <c:valAx>
        <c:axId val="11390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0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6103.02</c:v>
                </c:pt>
                <c:pt idx="1">
                  <c:v>6458.55</c:v>
                </c:pt>
                <c:pt idx="2">
                  <c:v>5958.59</c:v>
                </c:pt>
                <c:pt idx="3">
                  <c:v>6083.3</c:v>
                </c:pt>
                <c:pt idx="4">
                  <c:v>7420.89</c:v>
                </c:pt>
              </c:numCache>
            </c:numRef>
          </c:val>
        </c:ser>
        <c:dLbls>
          <c:showLegendKey val="0"/>
          <c:showVal val="0"/>
          <c:showCatName val="0"/>
          <c:showSerName val="0"/>
          <c:showPercent val="0"/>
          <c:showBubbleSize val="0"/>
        </c:dLbls>
        <c:gapWidth val="150"/>
        <c:axId val="113930624"/>
        <c:axId val="11393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113930624"/>
        <c:axId val="113932544"/>
      </c:lineChart>
      <c:dateAx>
        <c:axId val="113930624"/>
        <c:scaling>
          <c:orientation val="minMax"/>
        </c:scaling>
        <c:delete val="1"/>
        <c:axPos val="b"/>
        <c:numFmt formatCode="ge" sourceLinked="1"/>
        <c:majorTickMark val="none"/>
        <c:minorTickMark val="none"/>
        <c:tickLblPos val="none"/>
        <c:crossAx val="113932544"/>
        <c:crosses val="autoZero"/>
        <c:auto val="1"/>
        <c:lblOffset val="100"/>
        <c:baseTimeUnit val="years"/>
      </c:dateAx>
      <c:valAx>
        <c:axId val="1139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53.54</c:v>
                </c:pt>
                <c:pt idx="1">
                  <c:v>59.17</c:v>
                </c:pt>
                <c:pt idx="2">
                  <c:v>60.06</c:v>
                </c:pt>
                <c:pt idx="3">
                  <c:v>65.44</c:v>
                </c:pt>
                <c:pt idx="4">
                  <c:v>68.930000000000007</c:v>
                </c:pt>
              </c:numCache>
            </c:numRef>
          </c:val>
        </c:ser>
        <c:dLbls>
          <c:showLegendKey val="0"/>
          <c:showVal val="0"/>
          <c:showCatName val="0"/>
          <c:showSerName val="0"/>
          <c:showPercent val="0"/>
          <c:showBubbleSize val="0"/>
        </c:dLbls>
        <c:gapWidth val="150"/>
        <c:axId val="114106368"/>
        <c:axId val="11410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114106368"/>
        <c:axId val="114108288"/>
      </c:lineChart>
      <c:dateAx>
        <c:axId val="114106368"/>
        <c:scaling>
          <c:orientation val="minMax"/>
        </c:scaling>
        <c:delete val="1"/>
        <c:axPos val="b"/>
        <c:numFmt formatCode="ge" sourceLinked="1"/>
        <c:majorTickMark val="none"/>
        <c:minorTickMark val="none"/>
        <c:tickLblPos val="none"/>
        <c:crossAx val="114108288"/>
        <c:crosses val="autoZero"/>
        <c:auto val="1"/>
        <c:lblOffset val="100"/>
        <c:baseTimeUnit val="years"/>
      </c:dateAx>
      <c:valAx>
        <c:axId val="11410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0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291.17</c:v>
                </c:pt>
                <c:pt idx="1">
                  <c:v>266.85000000000002</c:v>
                </c:pt>
                <c:pt idx="2">
                  <c:v>260.76</c:v>
                </c:pt>
                <c:pt idx="3">
                  <c:v>247.53</c:v>
                </c:pt>
                <c:pt idx="4">
                  <c:v>236.37</c:v>
                </c:pt>
              </c:numCache>
            </c:numRef>
          </c:val>
        </c:ser>
        <c:dLbls>
          <c:showLegendKey val="0"/>
          <c:showVal val="0"/>
          <c:showCatName val="0"/>
          <c:showSerName val="0"/>
          <c:showPercent val="0"/>
          <c:showBubbleSize val="0"/>
        </c:dLbls>
        <c:gapWidth val="150"/>
        <c:axId val="114142208"/>
        <c:axId val="11414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114142208"/>
        <c:axId val="114144384"/>
      </c:lineChart>
      <c:dateAx>
        <c:axId val="114142208"/>
        <c:scaling>
          <c:orientation val="minMax"/>
        </c:scaling>
        <c:delete val="1"/>
        <c:axPos val="b"/>
        <c:numFmt formatCode="ge" sourceLinked="1"/>
        <c:majorTickMark val="none"/>
        <c:minorTickMark val="none"/>
        <c:tickLblPos val="none"/>
        <c:crossAx val="114144384"/>
        <c:crosses val="autoZero"/>
        <c:auto val="1"/>
        <c:lblOffset val="100"/>
        <c:baseTimeUnit val="years"/>
      </c:dateAx>
      <c:valAx>
        <c:axId val="11414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7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竹原市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27222</v>
      </c>
      <c r="AM8" s="64"/>
      <c r="AN8" s="64"/>
      <c r="AO8" s="64"/>
      <c r="AP8" s="64"/>
      <c r="AQ8" s="64"/>
      <c r="AR8" s="64"/>
      <c r="AS8" s="64"/>
      <c r="AT8" s="63">
        <f>データ!S6</f>
        <v>118.23</v>
      </c>
      <c r="AU8" s="63"/>
      <c r="AV8" s="63"/>
      <c r="AW8" s="63"/>
      <c r="AX8" s="63"/>
      <c r="AY8" s="63"/>
      <c r="AZ8" s="63"/>
      <c r="BA8" s="63"/>
      <c r="BB8" s="63">
        <f>データ!T6</f>
        <v>230.25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14.19</v>
      </c>
      <c r="Q10" s="63"/>
      <c r="R10" s="63"/>
      <c r="S10" s="63"/>
      <c r="T10" s="63"/>
      <c r="U10" s="63"/>
      <c r="V10" s="63"/>
      <c r="W10" s="63">
        <f>データ!P6</f>
        <v>89.85</v>
      </c>
      <c r="X10" s="63"/>
      <c r="Y10" s="63"/>
      <c r="Z10" s="63"/>
      <c r="AA10" s="63"/>
      <c r="AB10" s="63"/>
      <c r="AC10" s="63"/>
      <c r="AD10" s="64">
        <f>データ!Q6</f>
        <v>2678</v>
      </c>
      <c r="AE10" s="64"/>
      <c r="AF10" s="64"/>
      <c r="AG10" s="64"/>
      <c r="AH10" s="64"/>
      <c r="AI10" s="64"/>
      <c r="AJ10" s="64"/>
      <c r="AK10" s="2"/>
      <c r="AL10" s="64">
        <f>データ!U6</f>
        <v>3832</v>
      </c>
      <c r="AM10" s="64"/>
      <c r="AN10" s="64"/>
      <c r="AO10" s="64"/>
      <c r="AP10" s="64"/>
      <c r="AQ10" s="64"/>
      <c r="AR10" s="64"/>
      <c r="AS10" s="64"/>
      <c r="AT10" s="63">
        <f>データ!V6</f>
        <v>1.01</v>
      </c>
      <c r="AU10" s="63"/>
      <c r="AV10" s="63"/>
      <c r="AW10" s="63"/>
      <c r="AX10" s="63"/>
      <c r="AY10" s="63"/>
      <c r="AZ10" s="63"/>
      <c r="BA10" s="63"/>
      <c r="BB10" s="63">
        <f>データ!W6</f>
        <v>3794.06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342033</v>
      </c>
      <c r="D6" s="31">
        <f t="shared" si="3"/>
        <v>47</v>
      </c>
      <c r="E6" s="31">
        <f t="shared" si="3"/>
        <v>17</v>
      </c>
      <c r="F6" s="31">
        <f t="shared" si="3"/>
        <v>1</v>
      </c>
      <c r="G6" s="31">
        <f t="shared" si="3"/>
        <v>0</v>
      </c>
      <c r="H6" s="31" t="str">
        <f t="shared" si="3"/>
        <v>広島県　竹原市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14.19</v>
      </c>
      <c r="P6" s="32">
        <f t="shared" si="3"/>
        <v>89.85</v>
      </c>
      <c r="Q6" s="32">
        <f t="shared" si="3"/>
        <v>2678</v>
      </c>
      <c r="R6" s="32">
        <f t="shared" si="3"/>
        <v>27222</v>
      </c>
      <c r="S6" s="32">
        <f t="shared" si="3"/>
        <v>118.23</v>
      </c>
      <c r="T6" s="32">
        <f t="shared" si="3"/>
        <v>230.25</v>
      </c>
      <c r="U6" s="32">
        <f t="shared" si="3"/>
        <v>3832</v>
      </c>
      <c r="V6" s="32">
        <f t="shared" si="3"/>
        <v>1.01</v>
      </c>
      <c r="W6" s="32">
        <f t="shared" si="3"/>
        <v>3794.06</v>
      </c>
      <c r="X6" s="33">
        <f>IF(X7="",NA(),X7)</f>
        <v>51.77</v>
      </c>
      <c r="Y6" s="33">
        <f t="shared" ref="Y6:AG6" si="4">IF(Y7="",NA(),Y7)</f>
        <v>51.73</v>
      </c>
      <c r="Z6" s="33">
        <f t="shared" si="4"/>
        <v>48.93</v>
      </c>
      <c r="AA6" s="33">
        <f t="shared" si="4"/>
        <v>47.63</v>
      </c>
      <c r="AB6" s="33">
        <f t="shared" si="4"/>
        <v>46.82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6103.02</v>
      </c>
      <c r="BF6" s="33">
        <f t="shared" ref="BF6:BN6" si="7">IF(BF7="",NA(),BF7)</f>
        <v>6458.55</v>
      </c>
      <c r="BG6" s="33">
        <f t="shared" si="7"/>
        <v>5958.59</v>
      </c>
      <c r="BH6" s="33">
        <f t="shared" si="7"/>
        <v>6083.3</v>
      </c>
      <c r="BI6" s="33">
        <f t="shared" si="7"/>
        <v>7420.89</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53.54</v>
      </c>
      <c r="BQ6" s="33">
        <f t="shared" ref="BQ6:BY6" si="8">IF(BQ7="",NA(),BQ7)</f>
        <v>59.17</v>
      </c>
      <c r="BR6" s="33">
        <f t="shared" si="8"/>
        <v>60.06</v>
      </c>
      <c r="BS6" s="33">
        <f t="shared" si="8"/>
        <v>65.44</v>
      </c>
      <c r="BT6" s="33">
        <f t="shared" si="8"/>
        <v>68.930000000000007</v>
      </c>
      <c r="BU6" s="33">
        <f t="shared" si="8"/>
        <v>54.46</v>
      </c>
      <c r="BV6" s="33">
        <f t="shared" si="8"/>
        <v>57.36</v>
      </c>
      <c r="BW6" s="33">
        <f t="shared" si="8"/>
        <v>57.33</v>
      </c>
      <c r="BX6" s="33">
        <f t="shared" si="8"/>
        <v>60.78</v>
      </c>
      <c r="BY6" s="33">
        <f t="shared" si="8"/>
        <v>60.17</v>
      </c>
      <c r="BZ6" s="32" t="str">
        <f>IF(BZ7="","",IF(BZ7="-","【-】","【"&amp;SUBSTITUTE(TEXT(BZ7,"#,##0.00"),"-","△")&amp;"】"))</f>
        <v>【98.53】</v>
      </c>
      <c r="CA6" s="33">
        <f>IF(CA7="",NA(),CA7)</f>
        <v>291.17</v>
      </c>
      <c r="CB6" s="33">
        <f t="shared" ref="CB6:CJ6" si="9">IF(CB7="",NA(),CB7)</f>
        <v>266.85000000000002</v>
      </c>
      <c r="CC6" s="33">
        <f t="shared" si="9"/>
        <v>260.76</v>
      </c>
      <c r="CD6" s="33">
        <f t="shared" si="9"/>
        <v>247.53</v>
      </c>
      <c r="CE6" s="33">
        <f t="shared" si="9"/>
        <v>236.37</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f>IF(CL7="",NA(),CL7)</f>
        <v>44.4</v>
      </c>
      <c r="CM6" s="33">
        <f t="shared" ref="CM6:CU6" si="10">IF(CM7="",NA(),CM7)</f>
        <v>48.9</v>
      </c>
      <c r="CN6" s="33">
        <f t="shared" si="10"/>
        <v>51.2</v>
      </c>
      <c r="CO6" s="33">
        <f t="shared" si="10"/>
        <v>53.25</v>
      </c>
      <c r="CP6" s="33">
        <f t="shared" si="10"/>
        <v>56.55</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72.599999999999994</v>
      </c>
      <c r="CX6" s="33">
        <f t="shared" ref="CX6:DF6" si="11">IF(CX7="",NA(),CX7)</f>
        <v>76.790000000000006</v>
      </c>
      <c r="CY6" s="33">
        <f t="shared" si="11"/>
        <v>78.349999999999994</v>
      </c>
      <c r="CZ6" s="33">
        <f t="shared" si="11"/>
        <v>76.58</v>
      </c>
      <c r="DA6" s="33">
        <f t="shared" si="11"/>
        <v>77.92</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342033</v>
      </c>
      <c r="D7" s="35">
        <v>47</v>
      </c>
      <c r="E7" s="35">
        <v>17</v>
      </c>
      <c r="F7" s="35">
        <v>1</v>
      </c>
      <c r="G7" s="35">
        <v>0</v>
      </c>
      <c r="H7" s="35" t="s">
        <v>96</v>
      </c>
      <c r="I7" s="35" t="s">
        <v>97</v>
      </c>
      <c r="J7" s="35" t="s">
        <v>98</v>
      </c>
      <c r="K7" s="35" t="s">
        <v>99</v>
      </c>
      <c r="L7" s="35" t="s">
        <v>100</v>
      </c>
      <c r="M7" s="36" t="s">
        <v>101</v>
      </c>
      <c r="N7" s="36" t="s">
        <v>102</v>
      </c>
      <c r="O7" s="36">
        <v>14.19</v>
      </c>
      <c r="P7" s="36">
        <v>89.85</v>
      </c>
      <c r="Q7" s="36">
        <v>2678</v>
      </c>
      <c r="R7" s="36">
        <v>27222</v>
      </c>
      <c r="S7" s="36">
        <v>118.23</v>
      </c>
      <c r="T7" s="36">
        <v>230.25</v>
      </c>
      <c r="U7" s="36">
        <v>3832</v>
      </c>
      <c r="V7" s="36">
        <v>1.01</v>
      </c>
      <c r="W7" s="36">
        <v>3794.06</v>
      </c>
      <c r="X7" s="36">
        <v>51.77</v>
      </c>
      <c r="Y7" s="36">
        <v>51.73</v>
      </c>
      <c r="Z7" s="36">
        <v>48.93</v>
      </c>
      <c r="AA7" s="36">
        <v>47.63</v>
      </c>
      <c r="AB7" s="36">
        <v>46.82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6103.02</v>
      </c>
      <c r="BF7" s="36">
        <v>6458.55</v>
      </c>
      <c r="BG7" s="36">
        <v>5958.59</v>
      </c>
      <c r="BH7" s="36">
        <v>6083.3</v>
      </c>
      <c r="BI7" s="36">
        <v>7420.89</v>
      </c>
      <c r="BJ7" s="36">
        <v>1749.66</v>
      </c>
      <c r="BK7" s="36">
        <v>1574.53</v>
      </c>
      <c r="BL7" s="36">
        <v>1506.51</v>
      </c>
      <c r="BM7" s="36">
        <v>1315.67</v>
      </c>
      <c r="BN7" s="36">
        <v>1240.1600000000001</v>
      </c>
      <c r="BO7" s="36">
        <v>763.62</v>
      </c>
      <c r="BP7" s="36">
        <v>53.54</v>
      </c>
      <c r="BQ7" s="36">
        <v>59.17</v>
      </c>
      <c r="BR7" s="36">
        <v>60.06</v>
      </c>
      <c r="BS7" s="36">
        <v>65.44</v>
      </c>
      <c r="BT7" s="36">
        <v>68.930000000000007</v>
      </c>
      <c r="BU7" s="36">
        <v>54.46</v>
      </c>
      <c r="BV7" s="36">
        <v>57.36</v>
      </c>
      <c r="BW7" s="36">
        <v>57.33</v>
      </c>
      <c r="BX7" s="36">
        <v>60.78</v>
      </c>
      <c r="BY7" s="36">
        <v>60.17</v>
      </c>
      <c r="BZ7" s="36">
        <v>98.53</v>
      </c>
      <c r="CA7" s="36">
        <v>291.17</v>
      </c>
      <c r="CB7" s="36">
        <v>266.85000000000002</v>
      </c>
      <c r="CC7" s="36">
        <v>260.76</v>
      </c>
      <c r="CD7" s="36">
        <v>247.53</v>
      </c>
      <c r="CE7" s="36">
        <v>236.37</v>
      </c>
      <c r="CF7" s="36">
        <v>293.08999999999997</v>
      </c>
      <c r="CG7" s="36">
        <v>279.91000000000003</v>
      </c>
      <c r="CH7" s="36">
        <v>284.52999999999997</v>
      </c>
      <c r="CI7" s="36">
        <v>276.26</v>
      </c>
      <c r="CJ7" s="36">
        <v>281.52999999999997</v>
      </c>
      <c r="CK7" s="36">
        <v>139.69999999999999</v>
      </c>
      <c r="CL7" s="36">
        <v>44.4</v>
      </c>
      <c r="CM7" s="36">
        <v>48.9</v>
      </c>
      <c r="CN7" s="36">
        <v>51.2</v>
      </c>
      <c r="CO7" s="36">
        <v>53.25</v>
      </c>
      <c r="CP7" s="36">
        <v>56.55</v>
      </c>
      <c r="CQ7" s="36">
        <v>38.950000000000003</v>
      </c>
      <c r="CR7" s="36">
        <v>40.07</v>
      </c>
      <c r="CS7" s="36">
        <v>39.92</v>
      </c>
      <c r="CT7" s="36">
        <v>41.63</v>
      </c>
      <c r="CU7" s="36">
        <v>44.89</v>
      </c>
      <c r="CV7" s="36">
        <v>60.01</v>
      </c>
      <c r="CW7" s="36">
        <v>72.599999999999994</v>
      </c>
      <c r="CX7" s="36">
        <v>76.790000000000006</v>
      </c>
      <c r="CY7" s="36">
        <v>78.349999999999994</v>
      </c>
      <c r="CZ7" s="36">
        <v>76.58</v>
      </c>
      <c r="DA7" s="36">
        <v>77.92</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2017-02-13T00:10:29Z</cp:lastPrinted>
  <dcterms:created xsi:type="dcterms:W3CDTF">2017-02-08T02:53:43Z</dcterms:created>
  <dcterms:modified xsi:type="dcterms:W3CDTF">2017-02-17T05:47:38Z</dcterms:modified>
</cp:coreProperties>
</file>