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5" yWindow="-15" windowWidth="16875" windowHeight="378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AD10" i="4" s="1"/>
  <c r="P6" i="5"/>
  <c r="W10" i="4" s="1"/>
  <c r="O6" i="5"/>
  <c r="P10" i="4" s="1"/>
  <c r="N6" i="5"/>
  <c r="I10" i="4" s="1"/>
  <c r="M6" i="5"/>
  <c r="B10" i="4" s="1"/>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8" i="4"/>
  <c r="B8" i="4"/>
  <c r="D10" i="5" l="1"/>
  <c r="C10" i="5"/>
  <c r="E10" i="5"/>
  <c r="B10" i="5"/>
</calcChain>
</file>

<file path=xl/sharedStrings.xml><?xml version="1.0" encoding="utf-8"?>
<sst xmlns="http://schemas.openxmlformats.org/spreadsheetml/2006/main" count="262" uniqueCount="111">
  <si>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</si>
  <si>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</si>
  <si>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</si>
  <si>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</si>
  <si>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</si>
  <si>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</si>
  <si>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</si>
  <si>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</si>
  <si>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</si>
  <si>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</si>
  <si>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</si>
  <si>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</si>
  <si>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</si>
  <si>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</si>
  <si>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</si>
  <si>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</si>
  <si>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</si>
  <si>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</si>
  <si>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</si>
  <si>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</si>
  <si>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</si>
  <si>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</si>
  <si>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</si>
  <si>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</si>
  <si>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</si>
  <si>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</si>
  <si>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</si>
  <si>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</si>
  <si>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</si>
  <si>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</si>
  <si>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</si>
  <si>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</si>
  <si>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</si>
  <si>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</si>
  <si>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</si>
  <si>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</si>
  <si>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</si>
  <si>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</si>
  <si>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</si>
  <si>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</si>
  <si>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</si>
  <si>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</si>
  <si>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</si>
  <si>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</si>
  <si>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</si>
  <si>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</si>
  <si>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</si>
  <si>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</si>
  <si>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</si>
  <si>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</si>
  <si>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</si>
  <si>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</si>
  <si>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</si>
  <si>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</si>
  <si>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</si>
  <si>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</si>
  <si>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</si>
  <si>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</si>
  <si>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</si>
  <si>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</si>
  <si>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</si>
  <si>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</si>
  <si>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</si>
  <si>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</si>
  <si>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</si>
  <si>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</si>
  <si>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</si>
  <si>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</si>
  <si>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</si>
  <si>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</si>
  <si>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</si>
  <si>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</si>
  <si>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</si>
  <si>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</si>
  <si>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</si>
  <si>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</si>
  <si>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</si>
  <si>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</si>
  <si>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</si>
  <si>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</si>
  <si>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</si>
  <si>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</si>
  <si>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</si>
  <si>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</si>
  <si>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</si>
  <si>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</si>
  <si>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</si>
  <si>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</si>
  <si>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</si>
  <si>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</si>
  <si>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</si>
  <si>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</si>
  <si>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</si>
  <si>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</si>
  <si>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</si>
  <si>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</si>
  <si>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竹原市</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</si>
  <si>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</si>
  <si>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</si>
  <si>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</si>
  <si>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</si>
  <si>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</si>
  <si>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</si>
  <si>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</si>
  <si>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</si>
  <si>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</si>
  <si>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</si>
  <si>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</si>
  <si>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平成25年度に事業を開始し，平成26年度から供用開始をしているため，管渠の改築・更新を行う時期ではないが，今後，計画的かつ効率的な維持修繕・改築更新に努める。 </t>
    <rPh sb="6" eb="7">
      <t>ド</t>
    </rPh>
    <rPh sb="20" eb="21">
      <t>ド</t>
    </rPh>
    <phoneticPr fontId="4"/>
  </si>
  <si>
    <t xml:space="preserve">  平成26年度に供用開始をし，未普及地域への整備事業を継続しているため，企業債残高が多く，経費回収率が低くなっている。
　今後は経営戦略の策定や汚水処理構想及び全体計画の見直しを行い，汚水処理施設の最適化を図るとともに，平成32年度から公営企業会計を適用することとしており，経費削減や料金の適正化など経営の健全化に努める。</t>
    <rPh sb="2" eb="4">
      <t>ヘイセイ</t>
    </rPh>
    <rPh sb="6" eb="7">
      <t>ネン</t>
    </rPh>
    <rPh sb="7" eb="8">
      <t>ド</t>
    </rPh>
    <rPh sb="9" eb="11">
      <t>キョウヨウ</t>
    </rPh>
    <rPh sb="11" eb="13">
      <t>カイシ</t>
    </rPh>
    <rPh sb="46" eb="48">
      <t>ケイヒ</t>
    </rPh>
    <rPh sb="48" eb="50">
      <t>カイシュウ</t>
    </rPh>
    <rPh sb="50" eb="51">
      <t>リツ</t>
    </rPh>
    <phoneticPr fontId="4"/>
  </si>
  <si>
    <t xml:space="preserve">  収益的収支比率は100％となっているが，供用開始後間もないため，経費回収率は30％程度と低く，将来的に使用料収入の増加が見込まれるが，今後は適正な使用料収入の確保と汚水処理費の削減が必要である。
　企業債残高対事業規模比率は類似団体平均値を上回っており，供用開始後間もないことから，使用料収入に比べ企業債残高の規模が大きくなっている。
　着実な管渠整備推進により，汚水処理原価は減少し水洗化率は上昇しているが，今後も水洗化率向上に努める。</t>
    <rPh sb="22" eb="24">
      <t>キョウヨウ</t>
    </rPh>
    <rPh sb="27" eb="28">
      <t>マ</t>
    </rPh>
    <rPh sb="43" eb="45">
      <t>テイド</t>
    </rPh>
    <rPh sb="46" eb="47">
      <t>ヒク</t>
    </rPh>
    <rPh sb="49" eb="52">
      <t>ショウライテキ</t>
    </rPh>
    <rPh sb="53" eb="55">
      <t>シヨウ</t>
    </rPh>
    <rPh sb="55" eb="56">
      <t>リョウ</t>
    </rPh>
    <rPh sb="56" eb="58">
      <t>シュウニュウ</t>
    </rPh>
    <rPh sb="59" eb="61">
      <t>ゾウカ</t>
    </rPh>
    <rPh sb="62" eb="64">
      <t>ミコ</t>
    </rPh>
    <rPh sb="69" eb="71">
      <t>コンゴ</t>
    </rPh>
    <rPh sb="72" eb="74">
      <t>テキセイ</t>
    </rPh>
    <rPh sb="75" eb="77">
      <t>シヨウ</t>
    </rPh>
    <rPh sb="77" eb="78">
      <t>リョウ</t>
    </rPh>
    <rPh sb="78" eb="80">
      <t>シュウニュウ</t>
    </rPh>
    <rPh sb="81" eb="83">
      <t>カクホ</t>
    </rPh>
    <rPh sb="84" eb="86">
      <t>オスイ</t>
    </rPh>
    <rPh sb="86" eb="88">
      <t>ショリ</t>
    </rPh>
    <rPh sb="88" eb="89">
      <t>ヒ</t>
    </rPh>
    <rPh sb="90" eb="92">
      <t>サクゲン</t>
    </rPh>
    <rPh sb="93" eb="95">
      <t>ヒツヨウ</t>
    </rPh>
    <rPh sb="101" eb="103">
      <t>キギョウ</t>
    </rPh>
    <rPh sb="103" eb="104">
      <t>サイ</t>
    </rPh>
    <rPh sb="104" eb="106">
      <t>ザンダカ</t>
    </rPh>
    <rPh sb="106" eb="107">
      <t>タイ</t>
    </rPh>
    <rPh sb="107" eb="109">
      <t>ジギョウ</t>
    </rPh>
    <rPh sb="109" eb="111">
      <t>キボ</t>
    </rPh>
    <rPh sb="111" eb="113">
      <t>ヒリツ</t>
    </rPh>
    <rPh sb="114" eb="116">
      <t>ルイジ</t>
    </rPh>
    <rPh sb="116" eb="118">
      <t>ダンタイ</t>
    </rPh>
    <rPh sb="118" eb="121">
      <t>ヘイキンチ</t>
    </rPh>
    <rPh sb="122" eb="123">
      <t>ウワ</t>
    </rPh>
    <rPh sb="123" eb="124">
      <t>マワ</t>
    </rPh>
    <rPh sb="129" eb="131">
      <t>キョウヨウ</t>
    </rPh>
    <rPh sb="131" eb="133">
      <t>カイシ</t>
    </rPh>
    <rPh sb="133" eb="134">
      <t>ゴ</t>
    </rPh>
    <rPh sb="134" eb="135">
      <t>マ</t>
    </rPh>
    <rPh sb="143" eb="145">
      <t>シヨウ</t>
    </rPh>
    <rPh sb="145" eb="146">
      <t>リョウ</t>
    </rPh>
    <rPh sb="146" eb="148">
      <t>シュウニュウ</t>
    </rPh>
    <rPh sb="149" eb="150">
      <t>クラ</t>
    </rPh>
    <rPh sb="151" eb="153">
      <t>キギョウ</t>
    </rPh>
    <rPh sb="153" eb="154">
      <t>サイ</t>
    </rPh>
    <rPh sb="154" eb="156">
      <t>ザンダカ</t>
    </rPh>
    <rPh sb="157" eb="159">
      <t>キボ</t>
    </rPh>
    <rPh sb="160" eb="161">
      <t>オオ</t>
    </rPh>
    <rPh sb="184" eb="186">
      <t>オスイ</t>
    </rPh>
    <rPh sb="186" eb="188">
      <t>ショリ</t>
    </rPh>
    <rPh sb="188" eb="190">
      <t>ゲンカ</t>
    </rPh>
    <rPh sb="191" eb="193">
      <t>ゲンショウ</t>
    </rPh>
    <rPh sb="194" eb="197">
      <t>スイセンカ</t>
    </rPh>
    <rPh sb="197" eb="198">
      <t>リツ</t>
    </rPh>
    <rPh sb="199" eb="201">
      <t>ジョウショウ</t>
    </rPh>
    <rPh sb="207" eb="209">
      <t>コンゴ</t>
    </rPh>
    <rPh sb="210" eb="213">
      <t>スイセンカ</t>
    </rPh>
    <rPh sb="213" eb="214">
      <t>リツ</t>
    </rPh>
    <rPh sb="214" eb="216">
      <t>コウジョウ</t>
    </rPh>
    <rPh sb="217" eb="218">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</si>
</sst>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1"/>
          <c:y val="0.1580694566902847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96320896"/>
        <c:axId val="9923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0.08</c:v>
                </c:pt>
                <c:pt idx="4">
                  <c:v>0.26</c:v>
                </c:pt>
              </c:numCache>
            </c:numRef>
          </c:val>
          <c:smooth val="0"/>
        </c:ser>
        <c:dLbls>
          <c:showLegendKey val="0"/>
          <c:showVal val="0"/>
          <c:showCatName val="0"/>
          <c:showSerName val="0"/>
          <c:showPercent val="0"/>
          <c:showBubbleSize val="0"/>
        </c:dLbls>
        <c:marker val="1"/>
        <c:smooth val="0"/>
        <c:axId val="96320896"/>
        <c:axId val="99230848"/>
      </c:lineChart>
      <c:dateAx>
        <c:axId val="96320896"/>
        <c:scaling>
          <c:orientation val="minMax"/>
        </c:scaling>
        <c:delete val="1"/>
        <c:axPos val="b"/>
        <c:numFmt formatCode="ge" sourceLinked="1"/>
        <c:majorTickMark val="none"/>
        <c:minorTickMark val="none"/>
        <c:tickLblPos val="none"/>
        <c:crossAx val="99230848"/>
        <c:crosses val="autoZero"/>
        <c:auto val="1"/>
        <c:lblOffset val="100"/>
        <c:baseTimeUnit val="years"/>
      </c:dateAx>
      <c:valAx>
        <c:axId val="9923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32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77" l="0.70000000000000062" r="0.70000000000000062" t="0.750000000000011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2050816"/>
        <c:axId val="10206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34.74</c:v>
                </c:pt>
                <c:pt idx="4">
                  <c:v>36.65</c:v>
                </c:pt>
              </c:numCache>
            </c:numRef>
          </c:val>
          <c:smooth val="0"/>
        </c:ser>
        <c:dLbls>
          <c:showLegendKey val="0"/>
          <c:showVal val="0"/>
          <c:showCatName val="0"/>
          <c:showSerName val="0"/>
          <c:showPercent val="0"/>
          <c:showBubbleSize val="0"/>
        </c:dLbls>
        <c:marker val="1"/>
        <c:smooth val="0"/>
        <c:axId val="102050816"/>
        <c:axId val="102060800"/>
      </c:lineChart>
      <c:dateAx>
        <c:axId val="102050816"/>
        <c:scaling>
          <c:orientation val="minMax"/>
        </c:scaling>
        <c:delete val="1"/>
        <c:axPos val="b"/>
        <c:numFmt formatCode="ge" sourceLinked="1"/>
        <c:majorTickMark val="none"/>
        <c:minorTickMark val="none"/>
        <c:tickLblPos val="none"/>
        <c:crossAx val="102060800"/>
        <c:crosses val="autoZero"/>
        <c:auto val="1"/>
        <c:lblOffset val="100"/>
        <c:baseTimeUnit val="years"/>
      </c:dateAx>
      <c:valAx>
        <c:axId val="10206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5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0</c:v>
                </c:pt>
                <c:pt idx="3">
                  <c:v>35.590000000000003</c:v>
                </c:pt>
                <c:pt idx="4">
                  <c:v>72.3</c:v>
                </c:pt>
              </c:numCache>
            </c:numRef>
          </c:val>
        </c:ser>
        <c:dLbls>
          <c:showLegendKey val="0"/>
          <c:showVal val="0"/>
          <c:showCatName val="0"/>
          <c:showSerName val="0"/>
          <c:showPercent val="0"/>
          <c:showBubbleSize val="0"/>
        </c:dLbls>
        <c:gapWidth val="150"/>
        <c:axId val="102096256"/>
        <c:axId val="10322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70.14</c:v>
                </c:pt>
                <c:pt idx="4">
                  <c:v>68.83</c:v>
                </c:pt>
              </c:numCache>
            </c:numRef>
          </c:val>
          <c:smooth val="0"/>
        </c:ser>
        <c:dLbls>
          <c:showLegendKey val="0"/>
          <c:showVal val="0"/>
          <c:showCatName val="0"/>
          <c:showSerName val="0"/>
          <c:showPercent val="0"/>
          <c:showBubbleSize val="0"/>
        </c:dLbls>
        <c:marker val="1"/>
        <c:smooth val="0"/>
        <c:axId val="102096256"/>
        <c:axId val="103220352"/>
      </c:lineChart>
      <c:dateAx>
        <c:axId val="102096256"/>
        <c:scaling>
          <c:orientation val="minMax"/>
        </c:scaling>
        <c:delete val="1"/>
        <c:axPos val="b"/>
        <c:numFmt formatCode="ge" sourceLinked="1"/>
        <c:majorTickMark val="none"/>
        <c:minorTickMark val="none"/>
        <c:tickLblPos val="none"/>
        <c:crossAx val="103220352"/>
        <c:crosses val="autoZero"/>
        <c:auto val="1"/>
        <c:lblOffset val="100"/>
        <c:baseTimeUnit val="years"/>
      </c:dateAx>
      <c:valAx>
        <c:axId val="10322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9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370168884887828"/>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0</c:v>
                </c:pt>
                <c:pt idx="3">
                  <c:v>100</c:v>
                </c:pt>
                <c:pt idx="4">
                  <c:v>100</c:v>
                </c:pt>
              </c:numCache>
            </c:numRef>
          </c:val>
        </c:ser>
        <c:dLbls>
          <c:showLegendKey val="0"/>
          <c:showVal val="0"/>
          <c:showCatName val="0"/>
          <c:showSerName val="0"/>
          <c:showPercent val="0"/>
          <c:showBubbleSize val="0"/>
        </c:dLbls>
        <c:gapWidth val="150"/>
        <c:axId val="99274752"/>
        <c:axId val="9927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274752"/>
        <c:axId val="99276288"/>
      </c:lineChart>
      <c:dateAx>
        <c:axId val="99274752"/>
        <c:scaling>
          <c:orientation val="minMax"/>
        </c:scaling>
        <c:delete val="1"/>
        <c:axPos val="b"/>
        <c:numFmt formatCode="ge" sourceLinked="1"/>
        <c:majorTickMark val="none"/>
        <c:minorTickMark val="none"/>
        <c:tickLblPos val="none"/>
        <c:crossAx val="99276288"/>
        <c:crosses val="autoZero"/>
        <c:auto val="1"/>
        <c:lblOffset val="100"/>
        <c:baseTimeUnit val="years"/>
      </c:dateAx>
      <c:valAx>
        <c:axId val="9927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27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377536"/>
        <c:axId val="9937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377536"/>
        <c:axId val="99379072"/>
      </c:lineChart>
      <c:dateAx>
        <c:axId val="99377536"/>
        <c:scaling>
          <c:orientation val="minMax"/>
        </c:scaling>
        <c:delete val="1"/>
        <c:axPos val="b"/>
        <c:numFmt formatCode="ge" sourceLinked="1"/>
        <c:majorTickMark val="none"/>
        <c:minorTickMark val="none"/>
        <c:tickLblPos val="none"/>
        <c:crossAx val="99379072"/>
        <c:crosses val="autoZero"/>
        <c:auto val="1"/>
        <c:lblOffset val="100"/>
        <c:baseTimeUnit val="years"/>
      </c:dateAx>
      <c:valAx>
        <c:axId val="9937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7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664064"/>
        <c:axId val="100665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664064"/>
        <c:axId val="100665600"/>
      </c:lineChart>
      <c:dateAx>
        <c:axId val="100664064"/>
        <c:scaling>
          <c:orientation val="minMax"/>
        </c:scaling>
        <c:delete val="1"/>
        <c:axPos val="b"/>
        <c:numFmt formatCode="ge" sourceLinked="1"/>
        <c:majorTickMark val="none"/>
        <c:minorTickMark val="none"/>
        <c:tickLblPos val="none"/>
        <c:crossAx val="100665600"/>
        <c:crosses val="autoZero"/>
        <c:auto val="1"/>
        <c:lblOffset val="100"/>
        <c:baseTimeUnit val="years"/>
      </c:dateAx>
      <c:valAx>
        <c:axId val="100665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66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711424"/>
        <c:axId val="10072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711424"/>
        <c:axId val="100721408"/>
      </c:lineChart>
      <c:dateAx>
        <c:axId val="100711424"/>
        <c:scaling>
          <c:orientation val="minMax"/>
        </c:scaling>
        <c:delete val="1"/>
        <c:axPos val="b"/>
        <c:numFmt formatCode="ge" sourceLinked="1"/>
        <c:majorTickMark val="none"/>
        <c:minorTickMark val="none"/>
        <c:tickLblPos val="none"/>
        <c:crossAx val="100721408"/>
        <c:crosses val="autoZero"/>
        <c:auto val="1"/>
        <c:lblOffset val="100"/>
        <c:baseTimeUnit val="years"/>
      </c:dateAx>
      <c:valAx>
        <c:axId val="10072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1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822464"/>
        <c:axId val="10182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822464"/>
        <c:axId val="101824000"/>
      </c:lineChart>
      <c:dateAx>
        <c:axId val="101822464"/>
        <c:scaling>
          <c:orientation val="minMax"/>
        </c:scaling>
        <c:delete val="1"/>
        <c:axPos val="b"/>
        <c:numFmt formatCode="ge" sourceLinked="1"/>
        <c:majorTickMark val="none"/>
        <c:minorTickMark val="none"/>
        <c:tickLblPos val="none"/>
        <c:crossAx val="101824000"/>
        <c:crosses val="autoZero"/>
        <c:auto val="1"/>
        <c:lblOffset val="100"/>
        <c:baseTimeUnit val="years"/>
      </c:dateAx>
      <c:valAx>
        <c:axId val="10182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2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17195.099999999999</c:v>
                </c:pt>
                <c:pt idx="4">
                  <c:v>2894.72</c:v>
                </c:pt>
              </c:numCache>
            </c:numRef>
          </c:val>
        </c:ser>
        <c:dLbls>
          <c:showLegendKey val="0"/>
          <c:showVal val="0"/>
          <c:showCatName val="0"/>
          <c:showSerName val="0"/>
          <c:showPercent val="0"/>
          <c:showBubbleSize val="0"/>
        </c:dLbls>
        <c:gapWidth val="150"/>
        <c:axId val="101847424"/>
        <c:axId val="10184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1671.86</c:v>
                </c:pt>
                <c:pt idx="4">
                  <c:v>1673.47</c:v>
                </c:pt>
              </c:numCache>
            </c:numRef>
          </c:val>
          <c:smooth val="0"/>
        </c:ser>
        <c:dLbls>
          <c:showLegendKey val="0"/>
          <c:showVal val="0"/>
          <c:showCatName val="0"/>
          <c:showSerName val="0"/>
          <c:showPercent val="0"/>
          <c:showBubbleSize val="0"/>
        </c:dLbls>
        <c:marker val="1"/>
        <c:smooth val="0"/>
        <c:axId val="101847424"/>
        <c:axId val="101848960"/>
      </c:lineChart>
      <c:dateAx>
        <c:axId val="101847424"/>
        <c:scaling>
          <c:orientation val="minMax"/>
        </c:scaling>
        <c:delete val="1"/>
        <c:axPos val="b"/>
        <c:numFmt formatCode="ge" sourceLinked="1"/>
        <c:majorTickMark val="none"/>
        <c:minorTickMark val="none"/>
        <c:tickLblPos val="none"/>
        <c:crossAx val="101848960"/>
        <c:crosses val="autoZero"/>
        <c:auto val="1"/>
        <c:lblOffset val="100"/>
        <c:baseTimeUnit val="years"/>
      </c:dateAx>
      <c:valAx>
        <c:axId val="10184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4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0</c:v>
                </c:pt>
                <c:pt idx="3">
                  <c:v>19.46</c:v>
                </c:pt>
                <c:pt idx="4">
                  <c:v>28.68</c:v>
                </c:pt>
              </c:numCache>
            </c:numRef>
          </c:val>
        </c:ser>
        <c:dLbls>
          <c:showLegendKey val="0"/>
          <c:showVal val="0"/>
          <c:showCatName val="0"/>
          <c:showSerName val="0"/>
          <c:showPercent val="0"/>
          <c:showBubbleSize val="0"/>
        </c:dLbls>
        <c:gapWidth val="150"/>
        <c:axId val="101878784"/>
        <c:axId val="10198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50.54</c:v>
                </c:pt>
                <c:pt idx="4">
                  <c:v>49.22</c:v>
                </c:pt>
              </c:numCache>
            </c:numRef>
          </c:val>
          <c:smooth val="0"/>
        </c:ser>
        <c:dLbls>
          <c:showLegendKey val="0"/>
          <c:showVal val="0"/>
          <c:showCatName val="0"/>
          <c:showSerName val="0"/>
          <c:showPercent val="0"/>
          <c:showBubbleSize val="0"/>
        </c:dLbls>
        <c:marker val="1"/>
        <c:smooth val="0"/>
        <c:axId val="101878784"/>
        <c:axId val="101987072"/>
      </c:lineChart>
      <c:dateAx>
        <c:axId val="101878784"/>
        <c:scaling>
          <c:orientation val="minMax"/>
        </c:scaling>
        <c:delete val="1"/>
        <c:axPos val="b"/>
        <c:numFmt formatCode="ge" sourceLinked="1"/>
        <c:majorTickMark val="none"/>
        <c:minorTickMark val="none"/>
        <c:tickLblPos val="none"/>
        <c:crossAx val="101987072"/>
        <c:crosses val="autoZero"/>
        <c:auto val="1"/>
        <c:lblOffset val="100"/>
        <c:baseTimeUnit val="years"/>
      </c:dateAx>
      <c:valAx>
        <c:axId val="10198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7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0</c:v>
                </c:pt>
                <c:pt idx="3">
                  <c:v>959.55</c:v>
                </c:pt>
                <c:pt idx="4">
                  <c:v>563.53</c:v>
                </c:pt>
              </c:numCache>
            </c:numRef>
          </c:val>
        </c:ser>
        <c:dLbls>
          <c:showLegendKey val="0"/>
          <c:showVal val="0"/>
          <c:showCatName val="0"/>
          <c:showSerName val="0"/>
          <c:showPercent val="0"/>
          <c:showBubbleSize val="0"/>
        </c:dLbls>
        <c:gapWidth val="150"/>
        <c:axId val="102009472"/>
        <c:axId val="10201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320.36</c:v>
                </c:pt>
                <c:pt idx="4">
                  <c:v>332.02</c:v>
                </c:pt>
              </c:numCache>
            </c:numRef>
          </c:val>
          <c:smooth val="0"/>
        </c:ser>
        <c:dLbls>
          <c:showLegendKey val="0"/>
          <c:showVal val="0"/>
          <c:showCatName val="0"/>
          <c:showSerName val="0"/>
          <c:showPercent val="0"/>
          <c:showBubbleSize val="0"/>
        </c:dLbls>
        <c:marker val="1"/>
        <c:smooth val="0"/>
        <c:axId val="102009472"/>
        <c:axId val="102011264"/>
      </c:lineChart>
      <c:dateAx>
        <c:axId val="102009472"/>
        <c:scaling>
          <c:orientation val="minMax"/>
        </c:scaling>
        <c:delete val="1"/>
        <c:axPos val="b"/>
        <c:numFmt formatCode="ge" sourceLinked="1"/>
        <c:majorTickMark val="none"/>
        <c:minorTickMark val="none"/>
        <c:tickLblPos val="none"/>
        <c:crossAx val="102011264"/>
        <c:crosses val="autoZero"/>
        <c:auto val="1"/>
        <c:lblOffset val="100"/>
        <c:baseTimeUnit val="years"/>
      </c:dateAx>
      <c:valAx>
        <c:axId val="10201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0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7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広島県　竹原市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D3</v>
      </c>
      <c r="X8" s="70"/>
      <c r="Y8" s="70"/>
      <c r="Z8" s="70"/>
      <c r="AA8" s="70"/>
      <c r="AB8" s="70"/>
      <c r="AC8" s="70"/>
      <c r="AD8" s="3"/>
      <c r="AE8" s="3"/>
      <c r="AF8" s="3"/>
      <c r="AG8" s="3"/>
      <c r="AH8" s="3"/>
      <c r="AI8" s="3"/>
      <c r="AJ8" s="3"/>
      <c r="AK8" s="3"/>
      <c r="AL8" s="64">
        <f>データ!R6</f>
        <v>27222</v>
      </c>
      <c r="AM8" s="64"/>
      <c r="AN8" s="64"/>
      <c r="AO8" s="64"/>
      <c r="AP8" s="64"/>
      <c r="AQ8" s="64"/>
      <c r="AR8" s="64"/>
      <c r="AS8" s="64"/>
      <c r="AT8" s="63">
        <f>データ!S6</f>
        <v>118.23</v>
      </c>
      <c r="AU8" s="63"/>
      <c r="AV8" s="63"/>
      <c r="AW8" s="63"/>
      <c r="AX8" s="63"/>
      <c r="AY8" s="63"/>
      <c r="AZ8" s="63"/>
      <c r="BA8" s="63"/>
      <c r="BB8" s="63">
        <f>データ!T6</f>
        <v>230.25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0.55000000000000004</v>
      </c>
      <c r="Q10" s="63"/>
      <c r="R10" s="63"/>
      <c r="S10" s="63"/>
      <c r="T10" s="63"/>
      <c r="U10" s="63"/>
      <c r="V10" s="63"/>
      <c r="W10" s="63">
        <f>データ!P6</f>
        <v>89.82</v>
      </c>
      <c r="X10" s="63"/>
      <c r="Y10" s="63"/>
      <c r="Z10" s="63"/>
      <c r="AA10" s="63"/>
      <c r="AB10" s="63"/>
      <c r="AC10" s="63"/>
      <c r="AD10" s="64">
        <f>データ!Q6</f>
        <v>2678</v>
      </c>
      <c r="AE10" s="64"/>
      <c r="AF10" s="64"/>
      <c r="AG10" s="64"/>
      <c r="AH10" s="64"/>
      <c r="AI10" s="64"/>
      <c r="AJ10" s="64"/>
      <c r="AK10" s="2"/>
      <c r="AL10" s="64">
        <f>データ!U6</f>
        <v>148</v>
      </c>
      <c r="AM10" s="64"/>
      <c r="AN10" s="64"/>
      <c r="AO10" s="64"/>
      <c r="AP10" s="64"/>
      <c r="AQ10" s="64"/>
      <c r="AR10" s="64"/>
      <c r="AS10" s="64"/>
      <c r="AT10" s="63">
        <f>データ!V6</f>
        <v>0.04</v>
      </c>
      <c r="AU10" s="63"/>
      <c r="AV10" s="63"/>
      <c r="AW10" s="63"/>
      <c r="AX10" s="63"/>
      <c r="AY10" s="63"/>
      <c r="AZ10" s="63"/>
      <c r="BA10" s="63"/>
      <c r="BB10" s="63">
        <f>データ!W6</f>
        <v>3700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1" t="s">
        <v>110</v>
      </c>
      <c r="BM16" s="82"/>
      <c r="BN16" s="82"/>
      <c r="BO16" s="82"/>
      <c r="BP16" s="82"/>
      <c r="BQ16" s="82"/>
      <c r="BR16" s="82"/>
      <c r="BS16" s="82"/>
      <c r="BT16" s="82"/>
      <c r="BU16" s="82"/>
      <c r="BV16" s="82"/>
      <c r="BW16" s="82"/>
      <c r="BX16" s="82"/>
      <c r="BY16" s="82"/>
      <c r="BZ16" s="8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1"/>
      <c r="BM17" s="82"/>
      <c r="BN17" s="82"/>
      <c r="BO17" s="82"/>
      <c r="BP17" s="82"/>
      <c r="BQ17" s="82"/>
      <c r="BR17" s="82"/>
      <c r="BS17" s="82"/>
      <c r="BT17" s="82"/>
      <c r="BU17" s="82"/>
      <c r="BV17" s="82"/>
      <c r="BW17" s="82"/>
      <c r="BX17" s="82"/>
      <c r="BY17" s="82"/>
      <c r="BZ17" s="8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1"/>
      <c r="BM18" s="82"/>
      <c r="BN18" s="82"/>
      <c r="BO18" s="82"/>
      <c r="BP18" s="82"/>
      <c r="BQ18" s="82"/>
      <c r="BR18" s="82"/>
      <c r="BS18" s="82"/>
      <c r="BT18" s="82"/>
      <c r="BU18" s="82"/>
      <c r="BV18" s="82"/>
      <c r="BW18" s="82"/>
      <c r="BX18" s="82"/>
      <c r="BY18" s="82"/>
      <c r="BZ18" s="8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1"/>
      <c r="BM19" s="82"/>
      <c r="BN19" s="82"/>
      <c r="BO19" s="82"/>
      <c r="BP19" s="82"/>
      <c r="BQ19" s="82"/>
      <c r="BR19" s="82"/>
      <c r="BS19" s="82"/>
      <c r="BT19" s="82"/>
      <c r="BU19" s="82"/>
      <c r="BV19" s="82"/>
      <c r="BW19" s="82"/>
      <c r="BX19" s="82"/>
      <c r="BY19" s="82"/>
      <c r="BZ19" s="8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1"/>
      <c r="BM20" s="82"/>
      <c r="BN20" s="82"/>
      <c r="BO20" s="82"/>
      <c r="BP20" s="82"/>
      <c r="BQ20" s="82"/>
      <c r="BR20" s="82"/>
      <c r="BS20" s="82"/>
      <c r="BT20" s="82"/>
      <c r="BU20" s="82"/>
      <c r="BV20" s="82"/>
      <c r="BW20" s="82"/>
      <c r="BX20" s="82"/>
      <c r="BY20" s="82"/>
      <c r="BZ20" s="8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1"/>
      <c r="BM21" s="82"/>
      <c r="BN21" s="82"/>
      <c r="BO21" s="82"/>
      <c r="BP21" s="82"/>
      <c r="BQ21" s="82"/>
      <c r="BR21" s="82"/>
      <c r="BS21" s="82"/>
      <c r="BT21" s="82"/>
      <c r="BU21" s="82"/>
      <c r="BV21" s="82"/>
      <c r="BW21" s="82"/>
      <c r="BX21" s="82"/>
      <c r="BY21" s="82"/>
      <c r="BZ21" s="8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1"/>
      <c r="BM22" s="82"/>
      <c r="BN22" s="82"/>
      <c r="BO22" s="82"/>
      <c r="BP22" s="82"/>
      <c r="BQ22" s="82"/>
      <c r="BR22" s="82"/>
      <c r="BS22" s="82"/>
      <c r="BT22" s="82"/>
      <c r="BU22" s="82"/>
      <c r="BV22" s="82"/>
      <c r="BW22" s="82"/>
      <c r="BX22" s="82"/>
      <c r="BY22" s="82"/>
      <c r="BZ22" s="8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1"/>
      <c r="BM23" s="82"/>
      <c r="BN23" s="82"/>
      <c r="BO23" s="82"/>
      <c r="BP23" s="82"/>
      <c r="BQ23" s="82"/>
      <c r="BR23" s="82"/>
      <c r="BS23" s="82"/>
      <c r="BT23" s="82"/>
      <c r="BU23" s="82"/>
      <c r="BV23" s="82"/>
      <c r="BW23" s="82"/>
      <c r="BX23" s="82"/>
      <c r="BY23" s="82"/>
      <c r="BZ23" s="8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1"/>
      <c r="BM24" s="82"/>
      <c r="BN24" s="82"/>
      <c r="BO24" s="82"/>
      <c r="BP24" s="82"/>
      <c r="BQ24" s="82"/>
      <c r="BR24" s="82"/>
      <c r="BS24" s="82"/>
      <c r="BT24" s="82"/>
      <c r="BU24" s="82"/>
      <c r="BV24" s="82"/>
      <c r="BW24" s="82"/>
      <c r="BX24" s="82"/>
      <c r="BY24" s="82"/>
      <c r="BZ24" s="8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1"/>
      <c r="BM25" s="82"/>
      <c r="BN25" s="82"/>
      <c r="BO25" s="82"/>
      <c r="BP25" s="82"/>
      <c r="BQ25" s="82"/>
      <c r="BR25" s="82"/>
      <c r="BS25" s="82"/>
      <c r="BT25" s="82"/>
      <c r="BU25" s="82"/>
      <c r="BV25" s="82"/>
      <c r="BW25" s="82"/>
      <c r="BX25" s="82"/>
      <c r="BY25" s="82"/>
      <c r="BZ25" s="8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1"/>
      <c r="BM26" s="82"/>
      <c r="BN26" s="82"/>
      <c r="BO26" s="82"/>
      <c r="BP26" s="82"/>
      <c r="BQ26" s="82"/>
      <c r="BR26" s="82"/>
      <c r="BS26" s="82"/>
      <c r="BT26" s="82"/>
      <c r="BU26" s="82"/>
      <c r="BV26" s="82"/>
      <c r="BW26" s="82"/>
      <c r="BX26" s="82"/>
      <c r="BY26" s="82"/>
      <c r="BZ26" s="8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1"/>
      <c r="BM27" s="82"/>
      <c r="BN27" s="82"/>
      <c r="BO27" s="82"/>
      <c r="BP27" s="82"/>
      <c r="BQ27" s="82"/>
      <c r="BR27" s="82"/>
      <c r="BS27" s="82"/>
      <c r="BT27" s="82"/>
      <c r="BU27" s="82"/>
      <c r="BV27" s="82"/>
      <c r="BW27" s="82"/>
      <c r="BX27" s="82"/>
      <c r="BY27" s="82"/>
      <c r="BZ27" s="8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1"/>
      <c r="BM28" s="82"/>
      <c r="BN28" s="82"/>
      <c r="BO28" s="82"/>
      <c r="BP28" s="82"/>
      <c r="BQ28" s="82"/>
      <c r="BR28" s="82"/>
      <c r="BS28" s="82"/>
      <c r="BT28" s="82"/>
      <c r="BU28" s="82"/>
      <c r="BV28" s="82"/>
      <c r="BW28" s="82"/>
      <c r="BX28" s="82"/>
      <c r="BY28" s="82"/>
      <c r="BZ28" s="8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1"/>
      <c r="BM29" s="82"/>
      <c r="BN29" s="82"/>
      <c r="BO29" s="82"/>
      <c r="BP29" s="82"/>
      <c r="BQ29" s="82"/>
      <c r="BR29" s="82"/>
      <c r="BS29" s="82"/>
      <c r="BT29" s="82"/>
      <c r="BU29" s="82"/>
      <c r="BV29" s="82"/>
      <c r="BW29" s="82"/>
      <c r="BX29" s="82"/>
      <c r="BY29" s="82"/>
      <c r="BZ29" s="8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1"/>
      <c r="BM30" s="82"/>
      <c r="BN30" s="82"/>
      <c r="BO30" s="82"/>
      <c r="BP30" s="82"/>
      <c r="BQ30" s="82"/>
      <c r="BR30" s="82"/>
      <c r="BS30" s="82"/>
      <c r="BT30" s="82"/>
      <c r="BU30" s="82"/>
      <c r="BV30" s="82"/>
      <c r="BW30" s="82"/>
      <c r="BX30" s="82"/>
      <c r="BY30" s="82"/>
      <c r="BZ30" s="8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1"/>
      <c r="BM31" s="82"/>
      <c r="BN31" s="82"/>
      <c r="BO31" s="82"/>
      <c r="BP31" s="82"/>
      <c r="BQ31" s="82"/>
      <c r="BR31" s="82"/>
      <c r="BS31" s="82"/>
      <c r="BT31" s="82"/>
      <c r="BU31" s="82"/>
      <c r="BV31" s="82"/>
      <c r="BW31" s="82"/>
      <c r="BX31" s="82"/>
      <c r="BY31" s="82"/>
      <c r="BZ31" s="8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1"/>
      <c r="BM32" s="82"/>
      <c r="BN32" s="82"/>
      <c r="BO32" s="82"/>
      <c r="BP32" s="82"/>
      <c r="BQ32" s="82"/>
      <c r="BR32" s="82"/>
      <c r="BS32" s="82"/>
      <c r="BT32" s="82"/>
      <c r="BU32" s="82"/>
      <c r="BV32" s="82"/>
      <c r="BW32" s="82"/>
      <c r="BX32" s="82"/>
      <c r="BY32" s="82"/>
      <c r="BZ32" s="8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1"/>
      <c r="BM33" s="82"/>
      <c r="BN33" s="82"/>
      <c r="BO33" s="82"/>
      <c r="BP33" s="82"/>
      <c r="BQ33" s="82"/>
      <c r="BR33" s="82"/>
      <c r="BS33" s="82"/>
      <c r="BT33" s="82"/>
      <c r="BU33" s="82"/>
      <c r="BV33" s="82"/>
      <c r="BW33" s="82"/>
      <c r="BX33" s="82"/>
      <c r="BY33" s="82"/>
      <c r="BZ33" s="83"/>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81"/>
      <c r="BM34" s="82"/>
      <c r="BN34" s="82"/>
      <c r="BO34" s="82"/>
      <c r="BP34" s="82"/>
      <c r="BQ34" s="82"/>
      <c r="BR34" s="82"/>
      <c r="BS34" s="82"/>
      <c r="BT34" s="82"/>
      <c r="BU34" s="82"/>
      <c r="BV34" s="82"/>
      <c r="BW34" s="82"/>
      <c r="BX34" s="82"/>
      <c r="BY34" s="82"/>
      <c r="BZ34" s="83"/>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81"/>
      <c r="BM35" s="82"/>
      <c r="BN35" s="82"/>
      <c r="BO35" s="82"/>
      <c r="BP35" s="82"/>
      <c r="BQ35" s="82"/>
      <c r="BR35" s="82"/>
      <c r="BS35" s="82"/>
      <c r="BT35" s="82"/>
      <c r="BU35" s="82"/>
      <c r="BV35" s="82"/>
      <c r="BW35" s="82"/>
      <c r="BX35" s="82"/>
      <c r="BY35" s="82"/>
      <c r="BZ35" s="8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1"/>
      <c r="BM36" s="82"/>
      <c r="BN36" s="82"/>
      <c r="BO36" s="82"/>
      <c r="BP36" s="82"/>
      <c r="BQ36" s="82"/>
      <c r="BR36" s="82"/>
      <c r="BS36" s="82"/>
      <c r="BT36" s="82"/>
      <c r="BU36" s="82"/>
      <c r="BV36" s="82"/>
      <c r="BW36" s="82"/>
      <c r="BX36" s="82"/>
      <c r="BY36" s="82"/>
      <c r="BZ36" s="8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1"/>
      <c r="BM37" s="82"/>
      <c r="BN37" s="82"/>
      <c r="BO37" s="82"/>
      <c r="BP37" s="82"/>
      <c r="BQ37" s="82"/>
      <c r="BR37" s="82"/>
      <c r="BS37" s="82"/>
      <c r="BT37" s="82"/>
      <c r="BU37" s="82"/>
      <c r="BV37" s="82"/>
      <c r="BW37" s="82"/>
      <c r="BX37" s="82"/>
      <c r="BY37" s="82"/>
      <c r="BZ37" s="8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1"/>
      <c r="BM38" s="82"/>
      <c r="BN38" s="82"/>
      <c r="BO38" s="82"/>
      <c r="BP38" s="82"/>
      <c r="BQ38" s="82"/>
      <c r="BR38" s="82"/>
      <c r="BS38" s="82"/>
      <c r="BT38" s="82"/>
      <c r="BU38" s="82"/>
      <c r="BV38" s="82"/>
      <c r="BW38" s="82"/>
      <c r="BX38" s="82"/>
      <c r="BY38" s="82"/>
      <c r="BZ38" s="8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1"/>
      <c r="BM39" s="82"/>
      <c r="BN39" s="82"/>
      <c r="BO39" s="82"/>
      <c r="BP39" s="82"/>
      <c r="BQ39" s="82"/>
      <c r="BR39" s="82"/>
      <c r="BS39" s="82"/>
      <c r="BT39" s="82"/>
      <c r="BU39" s="82"/>
      <c r="BV39" s="82"/>
      <c r="BW39" s="82"/>
      <c r="BX39" s="82"/>
      <c r="BY39" s="82"/>
      <c r="BZ39" s="8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1"/>
      <c r="BM40" s="82"/>
      <c r="BN40" s="82"/>
      <c r="BO40" s="82"/>
      <c r="BP40" s="82"/>
      <c r="BQ40" s="82"/>
      <c r="BR40" s="82"/>
      <c r="BS40" s="82"/>
      <c r="BT40" s="82"/>
      <c r="BU40" s="82"/>
      <c r="BV40" s="82"/>
      <c r="BW40" s="82"/>
      <c r="BX40" s="82"/>
      <c r="BY40" s="82"/>
      <c r="BZ40" s="8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1"/>
      <c r="BM41" s="82"/>
      <c r="BN41" s="82"/>
      <c r="BO41" s="82"/>
      <c r="BP41" s="82"/>
      <c r="BQ41" s="82"/>
      <c r="BR41" s="82"/>
      <c r="BS41" s="82"/>
      <c r="BT41" s="82"/>
      <c r="BU41" s="82"/>
      <c r="BV41" s="82"/>
      <c r="BW41" s="82"/>
      <c r="BX41" s="82"/>
      <c r="BY41" s="82"/>
      <c r="BZ41" s="8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1"/>
      <c r="BM42" s="82"/>
      <c r="BN42" s="82"/>
      <c r="BO42" s="82"/>
      <c r="BP42" s="82"/>
      <c r="BQ42" s="82"/>
      <c r="BR42" s="82"/>
      <c r="BS42" s="82"/>
      <c r="BT42" s="82"/>
      <c r="BU42" s="82"/>
      <c r="BV42" s="82"/>
      <c r="BW42" s="82"/>
      <c r="BX42" s="82"/>
      <c r="BY42" s="82"/>
      <c r="BZ42" s="8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1"/>
      <c r="BM43" s="82"/>
      <c r="BN43" s="82"/>
      <c r="BO43" s="82"/>
      <c r="BP43" s="82"/>
      <c r="BQ43" s="82"/>
      <c r="BR43" s="82"/>
      <c r="BS43" s="82"/>
      <c r="BT43" s="82"/>
      <c r="BU43" s="82"/>
      <c r="BV43" s="82"/>
      <c r="BW43" s="82"/>
      <c r="BX43" s="82"/>
      <c r="BY43" s="82"/>
      <c r="BZ43" s="8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342033</v>
      </c>
      <c r="D6" s="31">
        <f t="shared" si="3"/>
        <v>47</v>
      </c>
      <c r="E6" s="31">
        <f t="shared" si="3"/>
        <v>17</v>
      </c>
      <c r="F6" s="31">
        <f t="shared" si="3"/>
        <v>4</v>
      </c>
      <c r="G6" s="31">
        <f t="shared" si="3"/>
        <v>0</v>
      </c>
      <c r="H6" s="31" t="str">
        <f t="shared" si="3"/>
        <v>広島県　竹原市</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0.55000000000000004</v>
      </c>
      <c r="P6" s="32">
        <f t="shared" si="3"/>
        <v>89.82</v>
      </c>
      <c r="Q6" s="32">
        <f t="shared" si="3"/>
        <v>2678</v>
      </c>
      <c r="R6" s="32">
        <f t="shared" si="3"/>
        <v>27222</v>
      </c>
      <c r="S6" s="32">
        <f t="shared" si="3"/>
        <v>118.23</v>
      </c>
      <c r="T6" s="32">
        <f t="shared" si="3"/>
        <v>230.25</v>
      </c>
      <c r="U6" s="32">
        <f t="shared" si="3"/>
        <v>148</v>
      </c>
      <c r="V6" s="32">
        <f t="shared" si="3"/>
        <v>0.04</v>
      </c>
      <c r="W6" s="32">
        <f t="shared" si="3"/>
        <v>3700</v>
      </c>
      <c r="X6" s="33" t="str">
        <f>IF(X7="",NA(),X7)</f>
        <v>-</v>
      </c>
      <c r="Y6" s="33" t="str">
        <f t="shared" ref="Y6:AG6" si="4">IF(Y7="",NA(),Y7)</f>
        <v>-</v>
      </c>
      <c r="Z6" s="33" t="str">
        <f t="shared" si="4"/>
        <v>-</v>
      </c>
      <c r="AA6" s="33">
        <f t="shared" si="4"/>
        <v>100</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t="str">
        <f>IF(BE7="",NA(),BE7)</f>
        <v>-</v>
      </c>
      <c r="BF6" s="33" t="str">
        <f t="shared" ref="BF6:BN6" si="7">IF(BF7="",NA(),BF7)</f>
        <v>-</v>
      </c>
      <c r="BG6" s="33" t="str">
        <f t="shared" si="7"/>
        <v>-</v>
      </c>
      <c r="BH6" s="33">
        <f t="shared" si="7"/>
        <v>17195.099999999999</v>
      </c>
      <c r="BI6" s="33">
        <f t="shared" si="7"/>
        <v>2894.72</v>
      </c>
      <c r="BJ6" s="33" t="str">
        <f t="shared" si="7"/>
        <v>-</v>
      </c>
      <c r="BK6" s="33" t="str">
        <f t="shared" si="7"/>
        <v>-</v>
      </c>
      <c r="BL6" s="33" t="str">
        <f t="shared" si="7"/>
        <v>-</v>
      </c>
      <c r="BM6" s="33">
        <f t="shared" si="7"/>
        <v>1671.86</v>
      </c>
      <c r="BN6" s="33">
        <f t="shared" si="7"/>
        <v>1673.47</v>
      </c>
      <c r="BO6" s="32" t="str">
        <f>IF(BO7="","",IF(BO7="-","【-】","【"&amp;SUBSTITUTE(TEXT(BO7,"#,##0.00"),"-","△")&amp;"】"))</f>
        <v>【1,457.06】</v>
      </c>
      <c r="BP6" s="33" t="str">
        <f>IF(BP7="",NA(),BP7)</f>
        <v>-</v>
      </c>
      <c r="BQ6" s="33" t="str">
        <f t="shared" ref="BQ6:BY6" si="8">IF(BQ7="",NA(),BQ7)</f>
        <v>-</v>
      </c>
      <c r="BR6" s="33" t="str">
        <f t="shared" si="8"/>
        <v>-</v>
      </c>
      <c r="BS6" s="33">
        <f t="shared" si="8"/>
        <v>19.46</v>
      </c>
      <c r="BT6" s="33">
        <f t="shared" si="8"/>
        <v>28.68</v>
      </c>
      <c r="BU6" s="33" t="str">
        <f t="shared" si="8"/>
        <v>-</v>
      </c>
      <c r="BV6" s="33" t="str">
        <f t="shared" si="8"/>
        <v>-</v>
      </c>
      <c r="BW6" s="33" t="str">
        <f t="shared" si="8"/>
        <v>-</v>
      </c>
      <c r="BX6" s="33">
        <f t="shared" si="8"/>
        <v>50.54</v>
      </c>
      <c r="BY6" s="33">
        <f t="shared" si="8"/>
        <v>49.22</v>
      </c>
      <c r="BZ6" s="32" t="str">
        <f>IF(BZ7="","",IF(BZ7="-","【-】","【"&amp;SUBSTITUTE(TEXT(BZ7,"#,##0.00"),"-","△")&amp;"】"))</f>
        <v>【64.73】</v>
      </c>
      <c r="CA6" s="33" t="str">
        <f>IF(CA7="",NA(),CA7)</f>
        <v>-</v>
      </c>
      <c r="CB6" s="33" t="str">
        <f t="shared" ref="CB6:CJ6" si="9">IF(CB7="",NA(),CB7)</f>
        <v>-</v>
      </c>
      <c r="CC6" s="33" t="str">
        <f t="shared" si="9"/>
        <v>-</v>
      </c>
      <c r="CD6" s="33">
        <f t="shared" si="9"/>
        <v>959.55</v>
      </c>
      <c r="CE6" s="33">
        <f t="shared" si="9"/>
        <v>563.53</v>
      </c>
      <c r="CF6" s="33" t="str">
        <f t="shared" si="9"/>
        <v>-</v>
      </c>
      <c r="CG6" s="33" t="str">
        <f t="shared" si="9"/>
        <v>-</v>
      </c>
      <c r="CH6" s="33" t="str">
        <f t="shared" si="9"/>
        <v>-</v>
      </c>
      <c r="CI6" s="33">
        <f t="shared" si="9"/>
        <v>320.36</v>
      </c>
      <c r="CJ6" s="33">
        <f t="shared" si="9"/>
        <v>332.02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t="str">
        <f t="shared" si="10"/>
        <v>-</v>
      </c>
      <c r="CR6" s="33" t="str">
        <f t="shared" si="10"/>
        <v>-</v>
      </c>
      <c r="CS6" s="33" t="str">
        <f t="shared" si="10"/>
        <v>-</v>
      </c>
      <c r="CT6" s="33">
        <f t="shared" si="10"/>
        <v>34.74</v>
      </c>
      <c r="CU6" s="33">
        <f t="shared" si="10"/>
        <v>36.65</v>
      </c>
      <c r="CV6" s="32" t="str">
        <f>IF(CV7="","",IF(CV7="-","【-】","【"&amp;SUBSTITUTE(TEXT(CV7,"#,##0.00"),"-","△")&amp;"】"))</f>
        <v>【40.31】</v>
      </c>
      <c r="CW6" s="33" t="str">
        <f>IF(CW7="",NA(),CW7)</f>
        <v>-</v>
      </c>
      <c r="CX6" s="33" t="str">
        <f t="shared" ref="CX6:DF6" si="11">IF(CX7="",NA(),CX7)</f>
        <v>-</v>
      </c>
      <c r="CY6" s="33" t="str">
        <f t="shared" si="11"/>
        <v>-</v>
      </c>
      <c r="CZ6" s="33">
        <f t="shared" si="11"/>
        <v>35.590000000000003</v>
      </c>
      <c r="DA6" s="33">
        <f t="shared" si="11"/>
        <v>72.3</v>
      </c>
      <c r="DB6" s="33" t="str">
        <f t="shared" si="11"/>
        <v>-</v>
      </c>
      <c r="DC6" s="33" t="str">
        <f t="shared" si="11"/>
        <v>-</v>
      </c>
      <c r="DD6" s="33" t="str">
        <f t="shared" si="11"/>
        <v>-</v>
      </c>
      <c r="DE6" s="33">
        <f t="shared" si="11"/>
        <v>70.14</v>
      </c>
      <c r="DF6" s="33">
        <f t="shared" si="11"/>
        <v>68.83</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2">
        <f t="shared" si="14"/>
        <v>0</v>
      </c>
      <c r="EH6" s="32">
        <f t="shared" si="14"/>
        <v>0</v>
      </c>
      <c r="EI6" s="33" t="str">
        <f t="shared" si="14"/>
        <v>-</v>
      </c>
      <c r="EJ6" s="33" t="str">
        <f t="shared" si="14"/>
        <v>-</v>
      </c>
      <c r="EK6" s="33" t="str">
        <f t="shared" si="14"/>
        <v>-</v>
      </c>
      <c r="EL6" s="33">
        <f t="shared" si="14"/>
        <v>0.08</v>
      </c>
      <c r="EM6" s="33">
        <f t="shared" si="14"/>
        <v>0.26</v>
      </c>
      <c r="EN6" s="32" t="str">
        <f>IF(EN7="","",IF(EN7="-","【-】","【"&amp;SUBSTITUTE(TEXT(EN7,"#,##0.00"),"-","△")&amp;"】"))</f>
        <v>【0.10】</v>
      </c>
    </row>
    <row r="7" spans="1:144" s="34" customFormat="1">
      <c r="A7" s="26"/>
      <c r="B7" s="35">
        <v>2015</v>
      </c>
      <c r="C7" s="35">
        <v>342033</v>
      </c>
      <c r="D7" s="35">
        <v>47</v>
      </c>
      <c r="E7" s="35">
        <v>17</v>
      </c>
      <c r="F7" s="35">
        <v>4</v>
      </c>
      <c r="G7" s="35">
        <v>0</v>
      </c>
      <c r="H7" s="35" t="s">
        <v>96</v>
      </c>
      <c r="I7" s="35" t="s">
        <v>97</v>
      </c>
      <c r="J7" s="35" t="s">
        <v>98</v>
      </c>
      <c r="K7" s="35" t="s">
        <v>99</v>
      </c>
      <c r="L7" s="35" t="s">
        <v>100</v>
      </c>
      <c r="M7" s="36" t="s">
        <v>101</v>
      </c>
      <c r="N7" s="36" t="s">
        <v>102</v>
      </c>
      <c r="O7" s="36">
        <v>0.55000000000000004</v>
      </c>
      <c r="P7" s="36">
        <v>89.82</v>
      </c>
      <c r="Q7" s="36">
        <v>2678</v>
      </c>
      <c r="R7" s="36">
        <v>27222</v>
      </c>
      <c r="S7" s="36">
        <v>118.23</v>
      </c>
      <c r="T7" s="36">
        <v>230.25</v>
      </c>
      <c r="U7" s="36">
        <v>148</v>
      </c>
      <c r="V7" s="36">
        <v>0.04</v>
      </c>
      <c r="W7" s="36">
        <v>3700</v>
      </c>
      <c r="X7" s="36" t="s">
        <v>101</v>
      </c>
      <c r="Y7" s="36" t="s">
        <v>101</v>
      </c>
      <c r="Z7" s="36" t="s">
        <v>101</v>
      </c>
      <c r="AA7" s="36">
        <v>100</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t="s">
        <v>101</v>
      </c>
      <c r="BF7" s="36" t="s">
        <v>101</v>
      </c>
      <c r="BG7" s="36" t="s">
        <v>101</v>
      </c>
      <c r="BH7" s="36">
        <v>17195.099999999999</v>
      </c>
      <c r="BI7" s="36">
        <v>2894.72</v>
      </c>
      <c r="BJ7" s="36" t="s">
        <v>101</v>
      </c>
      <c r="BK7" s="36" t="s">
        <v>101</v>
      </c>
      <c r="BL7" s="36" t="s">
        <v>101</v>
      </c>
      <c r="BM7" s="36">
        <v>1671.86</v>
      </c>
      <c r="BN7" s="36">
        <v>1673.47</v>
      </c>
      <c r="BO7" s="36">
        <v>1457.06</v>
      </c>
      <c r="BP7" s="36" t="s">
        <v>101</v>
      </c>
      <c r="BQ7" s="36" t="s">
        <v>101</v>
      </c>
      <c r="BR7" s="36" t="s">
        <v>101</v>
      </c>
      <c r="BS7" s="36">
        <v>19.46</v>
      </c>
      <c r="BT7" s="36">
        <v>28.68</v>
      </c>
      <c r="BU7" s="36" t="s">
        <v>101</v>
      </c>
      <c r="BV7" s="36" t="s">
        <v>101</v>
      </c>
      <c r="BW7" s="36" t="s">
        <v>101</v>
      </c>
      <c r="BX7" s="36">
        <v>50.54</v>
      </c>
      <c r="BY7" s="36">
        <v>49.22</v>
      </c>
      <c r="BZ7" s="36">
        <v>64.73</v>
      </c>
      <c r="CA7" s="36" t="s">
        <v>101</v>
      </c>
      <c r="CB7" s="36" t="s">
        <v>101</v>
      </c>
      <c r="CC7" s="36" t="s">
        <v>101</v>
      </c>
      <c r="CD7" s="36">
        <v>959.55</v>
      </c>
      <c r="CE7" s="36">
        <v>563.53</v>
      </c>
      <c r="CF7" s="36" t="s">
        <v>101</v>
      </c>
      <c r="CG7" s="36" t="s">
        <v>101</v>
      </c>
      <c r="CH7" s="36" t="s">
        <v>101</v>
      </c>
      <c r="CI7" s="36">
        <v>320.36</v>
      </c>
      <c r="CJ7" s="36">
        <v>332.02</v>
      </c>
      <c r="CK7" s="36">
        <v>250.25</v>
      </c>
      <c r="CL7" s="36" t="s">
        <v>101</v>
      </c>
      <c r="CM7" s="36" t="s">
        <v>101</v>
      </c>
      <c r="CN7" s="36" t="s">
        <v>101</v>
      </c>
      <c r="CO7" s="36" t="s">
        <v>101</v>
      </c>
      <c r="CP7" s="36" t="s">
        <v>101</v>
      </c>
      <c r="CQ7" s="36" t="s">
        <v>101</v>
      </c>
      <c r="CR7" s="36" t="s">
        <v>101</v>
      </c>
      <c r="CS7" s="36" t="s">
        <v>101</v>
      </c>
      <c r="CT7" s="36">
        <v>34.74</v>
      </c>
      <c r="CU7" s="36">
        <v>36.65</v>
      </c>
      <c r="CV7" s="36">
        <v>40.31</v>
      </c>
      <c r="CW7" s="36" t="s">
        <v>101</v>
      </c>
      <c r="CX7" s="36" t="s">
        <v>101</v>
      </c>
      <c r="CY7" s="36" t="s">
        <v>101</v>
      </c>
      <c r="CZ7" s="36">
        <v>35.590000000000003</v>
      </c>
      <c r="DA7" s="36">
        <v>72.3</v>
      </c>
      <c r="DB7" s="36" t="s">
        <v>101</v>
      </c>
      <c r="DC7" s="36" t="s">
        <v>101</v>
      </c>
      <c r="DD7" s="36" t="s">
        <v>101</v>
      </c>
      <c r="DE7" s="36">
        <v>70.14</v>
      </c>
      <c r="DF7" s="36">
        <v>68.83</v>
      </c>
      <c r="DG7" s="36">
        <v>81.28</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v>0</v>
      </c>
      <c r="EH7" s="36">
        <v>0</v>
      </c>
      <c r="EI7" s="36" t="s">
        <v>101</v>
      </c>
      <c r="EJ7" s="36" t="s">
        <v>101</v>
      </c>
      <c r="EK7" s="36" t="s">
        <v>101</v>
      </c>
      <c r="EL7" s="36">
        <v>0.08</v>
      </c>
      <c r="EM7" s="36">
        <v>0.26</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2017-02-13T00:37:15Z</cp:lastPrinted>
  <dcterms:created xsi:type="dcterms:W3CDTF">2017-02-08T03:03:54Z</dcterms:created>
  <dcterms:modified xsi:type="dcterms:W3CDTF">2017-02-17T05:48:15Z</dcterms:modified>
</cp:coreProperties>
</file>