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0" yWindow="0" windowWidth="20490" windowHeight="901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<sst xmlns="http://schemas.openxmlformats.org/spreadsheetml/2006/main" count="221" uniqueCount="111">
  <si>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</si>
  <si>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</si>
  <si>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</si>
  <si>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</si>
  <si>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</si>
  <si>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</si>
  <si>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</si>
  <si>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</si>
  <si>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</si>
  <si>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</si>
  <si>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</si>
  <si>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</si>
  <si>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</si>
  <si>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</si>
  <si>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</si>
  <si>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</si>
  <si>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</si>
  <si>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</si>
  <si>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</si>
  <si>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</si>
  <si>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</si>
  <si>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</si>
  <si>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</si>
  <si>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</si>
  <si>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</si>
  <si>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</si>
  <si>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</si>
  <si>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</si>
  <si>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</si>
  <si>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</si>
  <si>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</si>
  <si>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</si>
  <si>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</si>
  <si>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</si>
  <si>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</si>
  <si>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</si>
  <si>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</si>
  <si>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</si>
  <si>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</si>
  <si>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</si>
  <si>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</si>
  <si>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</si>
  <si>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</si>
  <si>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</si>
  <si>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</si>
  <si>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</si>
  <si>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</si>
  <si>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</si>
  <si>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</si>
  <si>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</si>
  <si>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</si>
  <si>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</si>
  <si>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</si>
  <si>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</si>
  <si>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</si>
  <si>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</si>
  <si>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</si>
  <si>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</si>
  <si>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</si>
  <si>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</si>
  <si>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</si>
  <si>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</si>
  <si>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</si>
  <si>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</si>
  <si>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</si>
  <si>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</si>
  <si>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</si>
  <si>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</si>
  <si>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</si>
  <si>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</si>
  <si>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</si>
  <si>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</si>
  <si>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</si>
  <si>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</si>
  <si>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</si>
  <si>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</si>
  <si>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</si>
  <si>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</si>
  <si>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</si>
  <si>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</si>
  <si>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</si>
  <si>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</si>
  <si>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</si>
  <si>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</si>
  <si>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</si>
  <si>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</si>
  <si>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</si>
  <si>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</si>
  <si>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</si>
  <si>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</si>
  <si>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</si>
  <si>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</si>
  <si>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</si>
  <si>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</si>
  <si>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</si>
  <si>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</si>
  <si>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三原市</t>
  </si>
  <si>
    <t>法非適用</t>
  </si>
  <si>
    <t>下水道事業</t>
  </si>
  <si>
    <t>公共下水道</t>
  </si>
  <si>
    <t>Bd2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</si>
  <si>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</si>
  <si>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</si>
  <si>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</si>
  <si>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</si>
  <si>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</si>
  <si>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</si>
  <si>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</si>
  <si>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28年12月に将来にわたり持続的に下水道事業を運営するため，長期的視点にたち現状や課題を踏まえたうえで，経営基盤の強化推進の基本となる【三原市下水道事業経営戦略】を策定し，市議会へ報告するとともに，平成29年1月よりホームページにより公開しております。
　収益的収支比率向上を図るため，水洗化率の向上を最重点として取り組んでまいります。
　汚水については，流域下水道であることから，実施主体である広島県や利用者の東広島市と情報共有を図り連携強化を進めて行きます。
　平成32年度に下水道事業を公営企業会計へ移行することから，経営の健全性，透明性を図るとともに平成31年度に改めて，見直し計画を策定します。
　</t>
    <rPh sb="1" eb="3">
      <t>ヘイセイ</t>
    </rPh>
    <rPh sb="5" eb="6">
      <t>ネン</t>
    </rPh>
    <rPh sb="8" eb="9">
      <t>ツキ</t>
    </rPh>
    <rPh sb="10" eb="12">
      <t>ショウライ</t>
    </rPh>
    <rPh sb="16" eb="18">
      <t>ジゾク</t>
    </rPh>
    <rPh sb="18" eb="19">
      <t>テキ</t>
    </rPh>
    <rPh sb="20" eb="23">
      <t>ゲスイドウ</t>
    </rPh>
    <rPh sb="23" eb="25">
      <t>ジギョウ</t>
    </rPh>
    <rPh sb="26" eb="28">
      <t>ウンエイ</t>
    </rPh>
    <rPh sb="33" eb="36">
      <t>チョウキテキ</t>
    </rPh>
    <rPh sb="36" eb="38">
      <t>シテン</t>
    </rPh>
    <rPh sb="41" eb="43">
      <t>ゲンジョウ</t>
    </rPh>
    <rPh sb="44" eb="46">
      <t>カダイ</t>
    </rPh>
    <rPh sb="47" eb="48">
      <t>フ</t>
    </rPh>
    <rPh sb="55" eb="57">
      <t>ケイエイ</t>
    </rPh>
    <rPh sb="57" eb="59">
      <t>キバン</t>
    </rPh>
    <rPh sb="60" eb="62">
      <t>キョウカ</t>
    </rPh>
    <rPh sb="62" eb="64">
      <t>スイシン</t>
    </rPh>
    <rPh sb="65" eb="67">
      <t>キホン</t>
    </rPh>
    <rPh sb="71" eb="74">
      <t>ミハラシ</t>
    </rPh>
    <rPh sb="74" eb="77">
      <t>ゲスイドウ</t>
    </rPh>
    <rPh sb="77" eb="79">
      <t>ジギョウ</t>
    </rPh>
    <rPh sb="79" eb="81">
      <t>ケイエイ</t>
    </rPh>
    <rPh sb="81" eb="83">
      <t>センリャク</t>
    </rPh>
    <rPh sb="85" eb="87">
      <t>サクテイ</t>
    </rPh>
    <rPh sb="89" eb="90">
      <t>シ</t>
    </rPh>
    <rPh sb="90" eb="92">
      <t>ギカイ</t>
    </rPh>
    <rPh sb="93" eb="95">
      <t>ホウコク</t>
    </rPh>
    <rPh sb="102" eb="104">
      <t>ヘイセイ</t>
    </rPh>
    <rPh sb="106" eb="107">
      <t>ネン</t>
    </rPh>
    <rPh sb="108" eb="109">
      <t>ツキ</t>
    </rPh>
    <rPh sb="120" eb="122">
      <t>コウカイ</t>
    </rPh>
    <rPh sb="131" eb="133">
      <t>シュウエキ</t>
    </rPh>
    <rPh sb="133" eb="134">
      <t>テキ</t>
    </rPh>
    <rPh sb="134" eb="136">
      <t>シュウシ</t>
    </rPh>
    <rPh sb="136" eb="138">
      <t>ヒリツ</t>
    </rPh>
    <rPh sb="138" eb="140">
      <t>コウジョウ</t>
    </rPh>
    <rPh sb="141" eb="142">
      <t>ハカ</t>
    </rPh>
    <rPh sb="146" eb="149">
      <t>スイセンカ</t>
    </rPh>
    <rPh sb="149" eb="150">
      <t>リツ</t>
    </rPh>
    <rPh sb="151" eb="153">
      <t>コウジョウ</t>
    </rPh>
    <rPh sb="154" eb="157">
      <t>サイジュウテン</t>
    </rPh>
    <rPh sb="160" eb="161">
      <t>ト</t>
    </rPh>
    <rPh sb="162" eb="163">
      <t>ク</t>
    </rPh>
    <rPh sb="173" eb="175">
      <t>オスイ</t>
    </rPh>
    <rPh sb="181" eb="183">
      <t>リュウイキ</t>
    </rPh>
    <rPh sb="183" eb="185">
      <t>ゲスイ</t>
    </rPh>
    <rPh sb="185" eb="186">
      <t>ミチ</t>
    </rPh>
    <rPh sb="194" eb="196">
      <t>ジッシ</t>
    </rPh>
    <rPh sb="196" eb="198">
      <t>シュタイ</t>
    </rPh>
    <rPh sb="201" eb="204">
      <t>ヒロシマケン</t>
    </rPh>
    <rPh sb="205" eb="208">
      <t>リヨウシャ</t>
    </rPh>
    <rPh sb="209" eb="210">
      <t>ヒガシ</t>
    </rPh>
    <rPh sb="210" eb="213">
      <t>ヒロシマシ</t>
    </rPh>
    <rPh sb="214" eb="216">
      <t>ジョウホウ</t>
    </rPh>
    <rPh sb="216" eb="218">
      <t>キョウユウ</t>
    </rPh>
    <rPh sb="219" eb="220">
      <t>ハカ</t>
    </rPh>
    <rPh sb="221" eb="223">
      <t>レンケイ</t>
    </rPh>
    <rPh sb="223" eb="225">
      <t>キョウカ</t>
    </rPh>
    <rPh sb="226" eb="227">
      <t>スス</t>
    </rPh>
    <rPh sb="229" eb="230">
      <t>イ</t>
    </rPh>
    <rPh sb="236" eb="238">
      <t>ヘイセイ</t>
    </rPh>
    <rPh sb="240" eb="242">
      <t>ネンド</t>
    </rPh>
    <rPh sb="243" eb="246">
      <t>ゲスイドウ</t>
    </rPh>
    <rPh sb="246" eb="248">
      <t>ジギョウ</t>
    </rPh>
    <rPh sb="249" eb="251">
      <t>コウエイ</t>
    </rPh>
    <rPh sb="251" eb="253">
      <t>キギョウ</t>
    </rPh>
    <rPh sb="253" eb="255">
      <t>カイケイ</t>
    </rPh>
    <rPh sb="256" eb="258">
      <t>イコウ</t>
    </rPh>
    <rPh sb="276" eb="277">
      <t>ハカ</t>
    </rPh>
    <rPh sb="282" eb="284">
      <t>ヘイセイ</t>
    </rPh>
    <rPh sb="286" eb="288">
      <t>ネンド</t>
    </rPh>
    <rPh sb="289" eb="290">
      <t>アラタ</t>
    </rPh>
    <rPh sb="293" eb="295">
      <t>ミナオ</t>
    </rPh>
    <rPh sb="296" eb="298">
      <t>ケイカク</t>
    </rPh>
    <rPh sb="299" eb="301">
      <t>サクテイ</t>
    </rPh>
    <phoneticPr fontId="4"/>
  </si>
  <si>
    <t>○管渠改善率
　雨水整備は昭和４２年度より，汚水整備は平成３年度より整備中です。
　雨水については，順次更新時期を迎えるため，長寿命化の検討を図っていきます。また未整備区域については，順次計画的に整備を行います。汚水については，今後２５年は，管渠の耐用年数である５０年の範囲内です。当面は，管渠の状況を点検し，劣化が確認された箇所については，管更生工等を随時行っていきます。</t>
    <rPh sb="92" eb="94">
      <t>ジュンジ</t>
    </rPh>
    <rPh sb="94" eb="97">
      <t>ケイカクテキ</t>
    </rPh>
    <phoneticPr fontId="4"/>
  </si>
  <si>
    <t>○収益的収支比率及び経費回収率が低下傾向。
【要因】
　平成３年度より下水道事業を開始し，事業区域の拡大を図っています。
  下水道工事の国庫補助金を除く財源としては，主に地方債の借入で行っていますが，これにかかる償還金が増加していることによるものです。
　平成２７年度においては，大口の下水道利用者が新規に利用開始されたことから，一時的に経常収支比率が低下傾向から上昇に転じました。
【今後】
　下水道整備は，今後も区域を拡大することを予定ており，下降傾向は続きますが，経費節減を行い，低下傾向を最小限に留めます。
○企業債残高対事業規模比率
　類似団体と比較すると，下水道整備中であることから，料金収入に対する企業債残高が多いことを示し，今後も多い状況となりますが整備コストの削減を図ってまいります。
○汚水処理原価
　類似団体より高い傾向にあり，経費削減に努めます。　
○施設利用率が上昇傾向。
　類似団体と比較すると低い状況にいますが，事業計画区域の拡大を図ることにより，改善していく予定です。
○水洗化率
類似団体より高い状況にあります。さらなる普及活動に努めます。</t>
    <rPh sb="1" eb="4">
      <t>シュウエキテキ</t>
    </rPh>
    <rPh sb="440" eb="442">
      <t>カイゼン</t>
    </rPh>
    <rPh sb="446" eb="448">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</si>
</sst>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8879744"/>
        <c:axId val="99426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0.04</c:v>
                </c:pt>
                <c:pt idx="2">
                  <c:v>0.06</c:v>
                </c:pt>
                <c:pt idx="3">
                  <c:v>0.04</c:v>
                </c:pt>
                <c:pt idx="4">
                  <c:v>0.38</c:v>
                </c:pt>
              </c:numCache>
            </c:numRef>
          </c:val>
          <c:smooth val="0"/>
        </c:ser>
        <c:dLbls>
          <c:showLegendKey val="0"/>
          <c:showVal val="0"/>
          <c:showCatName val="0"/>
          <c:showSerName val="0"/>
          <c:showPercent val="0"/>
          <c:showBubbleSize val="0"/>
        </c:dLbls>
        <c:marker val="1"/>
        <c:smooth val="0"/>
        <c:axId val="98879744"/>
        <c:axId val="99426688"/>
      </c:lineChart>
      <c:dateAx>
        <c:axId val="98879744"/>
        <c:scaling>
          <c:orientation val="minMax"/>
        </c:scaling>
        <c:delete val="1"/>
        <c:axPos val="b"/>
        <c:numFmt formatCode="ge" sourceLinked="1"/>
        <c:majorTickMark val="none"/>
        <c:minorTickMark val="none"/>
        <c:tickLblPos val="none"/>
        <c:crossAx val="99426688"/>
        <c:crosses val="autoZero"/>
        <c:auto val="1"/>
        <c:lblOffset val="100"/>
        <c:baseTimeUnit val="years"/>
      </c:dateAx>
      <c:valAx>
        <c:axId val="99426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879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41.81</c:v>
                </c:pt>
                <c:pt idx="1">
                  <c:v>42.96</c:v>
                </c:pt>
                <c:pt idx="2">
                  <c:v>44.4</c:v>
                </c:pt>
                <c:pt idx="3">
                  <c:v>45.45</c:v>
                </c:pt>
                <c:pt idx="4">
                  <c:v>46.78</c:v>
                </c:pt>
              </c:numCache>
            </c:numRef>
          </c:val>
        </c:ser>
        <c:dLbls>
          <c:showLegendKey val="0"/>
          <c:showVal val="0"/>
          <c:showCatName val="0"/>
          <c:showSerName val="0"/>
          <c:showPercent val="0"/>
          <c:showBubbleSize val="0"/>
        </c:dLbls>
        <c:gapWidth val="150"/>
        <c:axId val="109513344"/>
        <c:axId val="109540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63.88</c:v>
                </c:pt>
                <c:pt idx="1">
                  <c:v>65.31</c:v>
                </c:pt>
                <c:pt idx="2">
                  <c:v>62.09</c:v>
                </c:pt>
                <c:pt idx="3">
                  <c:v>62.23</c:v>
                </c:pt>
                <c:pt idx="4">
                  <c:v>60</c:v>
                </c:pt>
              </c:numCache>
            </c:numRef>
          </c:val>
          <c:smooth val="0"/>
        </c:ser>
        <c:dLbls>
          <c:showLegendKey val="0"/>
          <c:showVal val="0"/>
          <c:showCatName val="0"/>
          <c:showSerName val="0"/>
          <c:showPercent val="0"/>
          <c:showBubbleSize val="0"/>
        </c:dLbls>
        <c:marker val="1"/>
        <c:smooth val="0"/>
        <c:axId val="109513344"/>
        <c:axId val="109540096"/>
      </c:lineChart>
      <c:dateAx>
        <c:axId val="109513344"/>
        <c:scaling>
          <c:orientation val="minMax"/>
        </c:scaling>
        <c:delete val="1"/>
        <c:axPos val="b"/>
        <c:numFmt formatCode="ge" sourceLinked="1"/>
        <c:majorTickMark val="none"/>
        <c:minorTickMark val="none"/>
        <c:tickLblPos val="none"/>
        <c:crossAx val="109540096"/>
        <c:crosses val="autoZero"/>
        <c:auto val="1"/>
        <c:lblOffset val="100"/>
        <c:baseTimeUnit val="years"/>
      </c:dateAx>
      <c:valAx>
        <c:axId val="109540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513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81.459999999999994</c:v>
                </c:pt>
                <c:pt idx="1">
                  <c:v>80.08</c:v>
                </c:pt>
                <c:pt idx="2">
                  <c:v>80.209999999999994</c:v>
                </c:pt>
                <c:pt idx="3">
                  <c:v>81.459999999999994</c:v>
                </c:pt>
                <c:pt idx="4">
                  <c:v>87.24</c:v>
                </c:pt>
              </c:numCache>
            </c:numRef>
          </c:val>
        </c:ser>
        <c:dLbls>
          <c:showLegendKey val="0"/>
          <c:showVal val="0"/>
          <c:showCatName val="0"/>
          <c:showSerName val="0"/>
          <c:showPercent val="0"/>
          <c:showBubbleSize val="0"/>
        </c:dLbls>
        <c:gapWidth val="150"/>
        <c:axId val="109574400"/>
        <c:axId val="109580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86.62</c:v>
                </c:pt>
                <c:pt idx="1">
                  <c:v>87.07</c:v>
                </c:pt>
                <c:pt idx="2">
                  <c:v>86.88</c:v>
                </c:pt>
                <c:pt idx="3">
                  <c:v>86.56</c:v>
                </c:pt>
                <c:pt idx="4">
                  <c:v>86.78</c:v>
                </c:pt>
              </c:numCache>
            </c:numRef>
          </c:val>
          <c:smooth val="0"/>
        </c:ser>
        <c:dLbls>
          <c:showLegendKey val="0"/>
          <c:showVal val="0"/>
          <c:showCatName val="0"/>
          <c:showSerName val="0"/>
          <c:showPercent val="0"/>
          <c:showBubbleSize val="0"/>
        </c:dLbls>
        <c:marker val="1"/>
        <c:smooth val="0"/>
        <c:axId val="109574400"/>
        <c:axId val="109580672"/>
      </c:lineChart>
      <c:dateAx>
        <c:axId val="109574400"/>
        <c:scaling>
          <c:orientation val="minMax"/>
        </c:scaling>
        <c:delete val="1"/>
        <c:axPos val="b"/>
        <c:numFmt formatCode="ge" sourceLinked="1"/>
        <c:majorTickMark val="none"/>
        <c:minorTickMark val="none"/>
        <c:tickLblPos val="none"/>
        <c:crossAx val="109580672"/>
        <c:crosses val="autoZero"/>
        <c:auto val="1"/>
        <c:lblOffset val="100"/>
        <c:baseTimeUnit val="years"/>
      </c:dateAx>
      <c:valAx>
        <c:axId val="109580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574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85.64</c:v>
                </c:pt>
                <c:pt idx="1">
                  <c:v>90.85</c:v>
                </c:pt>
                <c:pt idx="2">
                  <c:v>89.54</c:v>
                </c:pt>
                <c:pt idx="3">
                  <c:v>87.28</c:v>
                </c:pt>
                <c:pt idx="4">
                  <c:v>91.73</c:v>
                </c:pt>
              </c:numCache>
            </c:numRef>
          </c:val>
        </c:ser>
        <c:dLbls>
          <c:showLegendKey val="0"/>
          <c:showVal val="0"/>
          <c:showCatName val="0"/>
          <c:showSerName val="0"/>
          <c:showPercent val="0"/>
          <c:showBubbleSize val="0"/>
        </c:dLbls>
        <c:gapWidth val="150"/>
        <c:axId val="99456896"/>
        <c:axId val="99471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456896"/>
        <c:axId val="99471360"/>
      </c:lineChart>
      <c:dateAx>
        <c:axId val="99456896"/>
        <c:scaling>
          <c:orientation val="minMax"/>
        </c:scaling>
        <c:delete val="1"/>
        <c:axPos val="b"/>
        <c:numFmt formatCode="ge" sourceLinked="1"/>
        <c:majorTickMark val="none"/>
        <c:minorTickMark val="none"/>
        <c:tickLblPos val="none"/>
        <c:crossAx val="99471360"/>
        <c:crosses val="autoZero"/>
        <c:auto val="1"/>
        <c:lblOffset val="100"/>
        <c:baseTimeUnit val="years"/>
      </c:dateAx>
      <c:valAx>
        <c:axId val="99471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4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594624"/>
        <c:axId val="101596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594624"/>
        <c:axId val="101596544"/>
      </c:lineChart>
      <c:dateAx>
        <c:axId val="101594624"/>
        <c:scaling>
          <c:orientation val="minMax"/>
        </c:scaling>
        <c:delete val="1"/>
        <c:axPos val="b"/>
        <c:numFmt formatCode="ge" sourceLinked="1"/>
        <c:majorTickMark val="none"/>
        <c:minorTickMark val="none"/>
        <c:tickLblPos val="none"/>
        <c:crossAx val="101596544"/>
        <c:crosses val="autoZero"/>
        <c:auto val="1"/>
        <c:lblOffset val="100"/>
        <c:baseTimeUnit val="years"/>
      </c:dateAx>
      <c:valAx>
        <c:axId val="101596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594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639296"/>
        <c:axId val="101641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639296"/>
        <c:axId val="101641216"/>
      </c:lineChart>
      <c:dateAx>
        <c:axId val="101639296"/>
        <c:scaling>
          <c:orientation val="minMax"/>
        </c:scaling>
        <c:delete val="1"/>
        <c:axPos val="b"/>
        <c:numFmt formatCode="ge" sourceLinked="1"/>
        <c:majorTickMark val="none"/>
        <c:minorTickMark val="none"/>
        <c:tickLblPos val="none"/>
        <c:crossAx val="101641216"/>
        <c:crosses val="autoZero"/>
        <c:auto val="1"/>
        <c:lblOffset val="100"/>
        <c:baseTimeUnit val="years"/>
      </c:dateAx>
      <c:valAx>
        <c:axId val="101641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639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857728"/>
        <c:axId val="102864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857728"/>
        <c:axId val="102864000"/>
      </c:lineChart>
      <c:dateAx>
        <c:axId val="102857728"/>
        <c:scaling>
          <c:orientation val="minMax"/>
        </c:scaling>
        <c:delete val="1"/>
        <c:axPos val="b"/>
        <c:numFmt formatCode="ge" sourceLinked="1"/>
        <c:majorTickMark val="none"/>
        <c:minorTickMark val="none"/>
        <c:tickLblPos val="none"/>
        <c:crossAx val="102864000"/>
        <c:crosses val="autoZero"/>
        <c:auto val="1"/>
        <c:lblOffset val="100"/>
        <c:baseTimeUnit val="years"/>
      </c:dateAx>
      <c:valAx>
        <c:axId val="102864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8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4073856"/>
        <c:axId val="104088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4073856"/>
        <c:axId val="104088320"/>
      </c:lineChart>
      <c:dateAx>
        <c:axId val="104073856"/>
        <c:scaling>
          <c:orientation val="minMax"/>
        </c:scaling>
        <c:delete val="1"/>
        <c:axPos val="b"/>
        <c:numFmt formatCode="ge" sourceLinked="1"/>
        <c:majorTickMark val="none"/>
        <c:minorTickMark val="none"/>
        <c:tickLblPos val="none"/>
        <c:crossAx val="104088320"/>
        <c:crosses val="autoZero"/>
        <c:auto val="1"/>
        <c:lblOffset val="100"/>
        <c:baseTimeUnit val="years"/>
      </c:dateAx>
      <c:valAx>
        <c:axId val="10408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07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1531.51</c:v>
                </c:pt>
                <c:pt idx="1">
                  <c:v>1328.25</c:v>
                </c:pt>
                <c:pt idx="2">
                  <c:v>1178.2</c:v>
                </c:pt>
                <c:pt idx="3">
                  <c:v>1281.57</c:v>
                </c:pt>
                <c:pt idx="4">
                  <c:v>1293.93</c:v>
                </c:pt>
              </c:numCache>
            </c:numRef>
          </c:val>
        </c:ser>
        <c:dLbls>
          <c:showLegendKey val="0"/>
          <c:showVal val="0"/>
          <c:showCatName val="0"/>
          <c:showSerName val="0"/>
          <c:showPercent val="0"/>
          <c:showBubbleSize val="0"/>
        </c:dLbls>
        <c:gapWidth val="150"/>
        <c:axId val="104106240"/>
        <c:axId val="104124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1247.2</c:v>
                </c:pt>
                <c:pt idx="1">
                  <c:v>1189.0999999999999</c:v>
                </c:pt>
                <c:pt idx="2">
                  <c:v>1115.1099999999999</c:v>
                </c:pt>
                <c:pt idx="3">
                  <c:v>1010.51</c:v>
                </c:pt>
                <c:pt idx="4">
                  <c:v>1031.56</c:v>
                </c:pt>
              </c:numCache>
            </c:numRef>
          </c:val>
          <c:smooth val="0"/>
        </c:ser>
        <c:dLbls>
          <c:showLegendKey val="0"/>
          <c:showVal val="0"/>
          <c:showCatName val="0"/>
          <c:showSerName val="0"/>
          <c:showPercent val="0"/>
          <c:showBubbleSize val="0"/>
        </c:dLbls>
        <c:marker val="1"/>
        <c:smooth val="0"/>
        <c:axId val="104106240"/>
        <c:axId val="104124800"/>
      </c:lineChart>
      <c:dateAx>
        <c:axId val="104106240"/>
        <c:scaling>
          <c:orientation val="minMax"/>
        </c:scaling>
        <c:delete val="1"/>
        <c:axPos val="b"/>
        <c:numFmt formatCode="ge" sourceLinked="1"/>
        <c:majorTickMark val="none"/>
        <c:minorTickMark val="none"/>
        <c:tickLblPos val="none"/>
        <c:crossAx val="104124800"/>
        <c:crosses val="autoZero"/>
        <c:auto val="1"/>
        <c:lblOffset val="100"/>
        <c:baseTimeUnit val="years"/>
      </c:dateAx>
      <c:valAx>
        <c:axId val="104124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106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85.73</c:v>
                </c:pt>
                <c:pt idx="1">
                  <c:v>87.44</c:v>
                </c:pt>
                <c:pt idx="2">
                  <c:v>86.35</c:v>
                </c:pt>
                <c:pt idx="3">
                  <c:v>81.99</c:v>
                </c:pt>
                <c:pt idx="4">
                  <c:v>87.92</c:v>
                </c:pt>
              </c:numCache>
            </c:numRef>
          </c:val>
        </c:ser>
        <c:dLbls>
          <c:showLegendKey val="0"/>
          <c:showVal val="0"/>
          <c:showCatName val="0"/>
          <c:showSerName val="0"/>
          <c:showPercent val="0"/>
          <c:showBubbleSize val="0"/>
        </c:dLbls>
        <c:gapWidth val="150"/>
        <c:axId val="109405696"/>
        <c:axId val="109407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77.489999999999995</c:v>
                </c:pt>
                <c:pt idx="1">
                  <c:v>78.78</c:v>
                </c:pt>
                <c:pt idx="2">
                  <c:v>79.540000000000006</c:v>
                </c:pt>
                <c:pt idx="3">
                  <c:v>83</c:v>
                </c:pt>
                <c:pt idx="4">
                  <c:v>84.32</c:v>
                </c:pt>
              </c:numCache>
            </c:numRef>
          </c:val>
          <c:smooth val="0"/>
        </c:ser>
        <c:dLbls>
          <c:showLegendKey val="0"/>
          <c:showVal val="0"/>
          <c:showCatName val="0"/>
          <c:showSerName val="0"/>
          <c:showPercent val="0"/>
          <c:showBubbleSize val="0"/>
        </c:dLbls>
        <c:marker val="1"/>
        <c:smooth val="0"/>
        <c:axId val="109405696"/>
        <c:axId val="109407616"/>
      </c:lineChart>
      <c:dateAx>
        <c:axId val="109405696"/>
        <c:scaling>
          <c:orientation val="minMax"/>
        </c:scaling>
        <c:delete val="1"/>
        <c:axPos val="b"/>
        <c:numFmt formatCode="ge" sourceLinked="1"/>
        <c:majorTickMark val="none"/>
        <c:minorTickMark val="none"/>
        <c:tickLblPos val="none"/>
        <c:crossAx val="109407616"/>
        <c:crosses val="autoZero"/>
        <c:auto val="1"/>
        <c:lblOffset val="100"/>
        <c:baseTimeUnit val="years"/>
      </c:dateAx>
      <c:valAx>
        <c:axId val="109407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40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197.22</c:v>
                </c:pt>
                <c:pt idx="1">
                  <c:v>186.67</c:v>
                </c:pt>
                <c:pt idx="2">
                  <c:v>189</c:v>
                </c:pt>
                <c:pt idx="3">
                  <c:v>205.2</c:v>
                </c:pt>
                <c:pt idx="4">
                  <c:v>194.08</c:v>
                </c:pt>
              </c:numCache>
            </c:numRef>
          </c:val>
        </c:ser>
        <c:dLbls>
          <c:showLegendKey val="0"/>
          <c:showVal val="0"/>
          <c:showCatName val="0"/>
          <c:showSerName val="0"/>
          <c:showPercent val="0"/>
          <c:showBubbleSize val="0"/>
        </c:dLbls>
        <c:gapWidth val="150"/>
        <c:axId val="109423616"/>
        <c:axId val="109433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201.25</c:v>
                </c:pt>
                <c:pt idx="1">
                  <c:v>199.32</c:v>
                </c:pt>
                <c:pt idx="2">
                  <c:v>199.36</c:v>
                </c:pt>
                <c:pt idx="3">
                  <c:v>193.74</c:v>
                </c:pt>
                <c:pt idx="4">
                  <c:v>188.12</c:v>
                </c:pt>
              </c:numCache>
            </c:numRef>
          </c:val>
          <c:smooth val="0"/>
        </c:ser>
        <c:dLbls>
          <c:showLegendKey val="0"/>
          <c:showVal val="0"/>
          <c:showCatName val="0"/>
          <c:showSerName val="0"/>
          <c:showPercent val="0"/>
          <c:showBubbleSize val="0"/>
        </c:dLbls>
        <c:marker val="1"/>
        <c:smooth val="0"/>
        <c:axId val="109423616"/>
        <c:axId val="109433984"/>
      </c:lineChart>
      <c:dateAx>
        <c:axId val="109423616"/>
        <c:scaling>
          <c:orientation val="minMax"/>
        </c:scaling>
        <c:delete val="1"/>
        <c:axPos val="b"/>
        <c:numFmt formatCode="ge" sourceLinked="1"/>
        <c:majorTickMark val="none"/>
        <c:minorTickMark val="none"/>
        <c:tickLblPos val="none"/>
        <c:crossAx val="109433984"/>
        <c:crosses val="autoZero"/>
        <c:auto val="1"/>
        <c:lblOffset val="100"/>
        <c:baseTimeUnit val="years"/>
      </c:dateAx>
      <c:valAx>
        <c:axId val="109433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423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view="pageBreakPreview" zoomScale="85" zoomScaleNormal="100"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広島県　三原市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Bd2</v>
      </c>
      <c r="X8" s="70"/>
      <c r="Y8" s="70"/>
      <c r="Z8" s="70"/>
      <c r="AA8" s="70"/>
      <c r="AB8" s="70"/>
      <c r="AC8" s="70"/>
      <c r="AD8" s="3"/>
      <c r="AE8" s="3"/>
      <c r="AF8" s="3"/>
      <c r="AG8" s="3"/>
      <c r="AH8" s="3"/>
      <c r="AI8" s="3"/>
      <c r="AJ8" s="3"/>
      <c r="AK8" s="3"/>
      <c r="AL8" s="64">
        <f>データ!R6</f>
        <v>97872</v>
      </c>
      <c r="AM8" s="64"/>
      <c r="AN8" s="64"/>
      <c r="AO8" s="64"/>
      <c r="AP8" s="64"/>
      <c r="AQ8" s="64"/>
      <c r="AR8" s="64"/>
      <c r="AS8" s="64"/>
      <c r="AT8" s="63">
        <f>データ!S6</f>
        <v>471.55</v>
      </c>
      <c r="AU8" s="63"/>
      <c r="AV8" s="63"/>
      <c r="AW8" s="63"/>
      <c r="AX8" s="63"/>
      <c r="AY8" s="63"/>
      <c r="AZ8" s="63"/>
      <c r="BA8" s="63"/>
      <c r="BB8" s="63">
        <f>データ!T6</f>
        <v>207.55</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42.07</v>
      </c>
      <c r="Q10" s="63"/>
      <c r="R10" s="63"/>
      <c r="S10" s="63"/>
      <c r="T10" s="63"/>
      <c r="U10" s="63"/>
      <c r="V10" s="63"/>
      <c r="W10" s="63">
        <f>データ!P6</f>
        <v>100</v>
      </c>
      <c r="X10" s="63"/>
      <c r="Y10" s="63"/>
      <c r="Z10" s="63"/>
      <c r="AA10" s="63"/>
      <c r="AB10" s="63"/>
      <c r="AC10" s="63"/>
      <c r="AD10" s="64">
        <f>データ!Q6</f>
        <v>2700</v>
      </c>
      <c r="AE10" s="64"/>
      <c r="AF10" s="64"/>
      <c r="AG10" s="64"/>
      <c r="AH10" s="64"/>
      <c r="AI10" s="64"/>
      <c r="AJ10" s="64"/>
      <c r="AK10" s="2"/>
      <c r="AL10" s="64">
        <f>データ!U6</f>
        <v>41003</v>
      </c>
      <c r="AM10" s="64"/>
      <c r="AN10" s="64"/>
      <c r="AO10" s="64"/>
      <c r="AP10" s="64"/>
      <c r="AQ10" s="64"/>
      <c r="AR10" s="64"/>
      <c r="AS10" s="64"/>
      <c r="AT10" s="63">
        <f>データ!V6</f>
        <v>11.32</v>
      </c>
      <c r="AU10" s="63"/>
      <c r="AV10" s="63"/>
      <c r="AW10" s="63"/>
      <c r="AX10" s="63"/>
      <c r="AY10" s="63"/>
      <c r="AZ10" s="63"/>
      <c r="BA10" s="63"/>
      <c r="BB10" s="63">
        <f>データ!W6</f>
        <v>3622.17</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342041</v>
      </c>
      <c r="D6" s="31">
        <f t="shared" si="3"/>
        <v>47</v>
      </c>
      <c r="E6" s="31">
        <f t="shared" si="3"/>
        <v>17</v>
      </c>
      <c r="F6" s="31">
        <f t="shared" si="3"/>
        <v>1</v>
      </c>
      <c r="G6" s="31">
        <f t="shared" si="3"/>
        <v>0</v>
      </c>
      <c r="H6" s="31" t="str">
        <f t="shared" si="3"/>
        <v>広島県　三原市</v>
      </c>
      <c r="I6" s="31" t="str">
        <f t="shared" si="3"/>
        <v>法非適用</v>
      </c>
      <c r="J6" s="31" t="str">
        <f t="shared" si="3"/>
        <v>下水道事業</v>
      </c>
      <c r="K6" s="31" t="str">
        <f t="shared" si="3"/>
        <v>公共下水道</v>
      </c>
      <c r="L6" s="31" t="str">
        <f t="shared" si="3"/>
        <v>Bd2</v>
      </c>
      <c r="M6" s="32" t="str">
        <f t="shared" si="3"/>
        <v>-</v>
      </c>
      <c r="N6" s="32" t="str">
        <f t="shared" si="3"/>
        <v>該当数値なし</v>
      </c>
      <c r="O6" s="32">
        <f t="shared" si="3"/>
        <v>42.07</v>
      </c>
      <c r="P6" s="32">
        <f t="shared" si="3"/>
        <v>100</v>
      </c>
      <c r="Q6" s="32">
        <f t="shared" si="3"/>
        <v>2700</v>
      </c>
      <c r="R6" s="32">
        <f t="shared" si="3"/>
        <v>97872</v>
      </c>
      <c r="S6" s="32">
        <f t="shared" si="3"/>
        <v>471.55</v>
      </c>
      <c r="T6" s="32">
        <f t="shared" si="3"/>
        <v>207.55</v>
      </c>
      <c r="U6" s="32">
        <f t="shared" si="3"/>
        <v>41003</v>
      </c>
      <c r="V6" s="32">
        <f t="shared" si="3"/>
        <v>11.32</v>
      </c>
      <c r="W6" s="32">
        <f t="shared" si="3"/>
        <v>3622.17</v>
      </c>
      <c r="X6" s="33">
        <f>IF(X7="",NA(),X7)</f>
        <v>85.64</v>
      </c>
      <c r="Y6" s="33">
        <f t="shared" ref="Y6:AG6" si="4">IF(Y7="",NA(),Y7)</f>
        <v>90.85</v>
      </c>
      <c r="Z6" s="33">
        <f t="shared" si="4"/>
        <v>89.54</v>
      </c>
      <c r="AA6" s="33">
        <f t="shared" si="4"/>
        <v>87.28</v>
      </c>
      <c r="AB6" s="33">
        <f t="shared" si="4"/>
        <v>91.73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1531.51</v>
      </c>
      <c r="BF6" s="33">
        <f t="shared" ref="BF6:BN6" si="7">IF(BF7="",NA(),BF7)</f>
        <v>1328.25</v>
      </c>
      <c r="BG6" s="33">
        <f t="shared" si="7"/>
        <v>1178.2</v>
      </c>
      <c r="BH6" s="33">
        <f t="shared" si="7"/>
        <v>1281.57</v>
      </c>
      <c r="BI6" s="33">
        <f t="shared" si="7"/>
        <v>1293.93</v>
      </c>
      <c r="BJ6" s="33">
        <f t="shared" si="7"/>
        <v>1247.2</v>
      </c>
      <c r="BK6" s="33">
        <f t="shared" si="7"/>
        <v>1189.0999999999999</v>
      </c>
      <c r="BL6" s="33">
        <f t="shared" si="7"/>
        <v>1115.1099999999999</v>
      </c>
      <c r="BM6" s="33">
        <f t="shared" si="7"/>
        <v>1010.51</v>
      </c>
      <c r="BN6" s="33">
        <f t="shared" si="7"/>
        <v>1031.56</v>
      </c>
      <c r="BO6" s="32" t="str">
        <f>IF(BO7="","",IF(BO7="-","【-】","【"&amp;SUBSTITUTE(TEXT(BO7,"#,##0.00"),"-","△")&amp;"】"))</f>
        <v>【763.62】</v>
      </c>
      <c r="BP6" s="33">
        <f>IF(BP7="",NA(),BP7)</f>
        <v>85.73</v>
      </c>
      <c r="BQ6" s="33">
        <f t="shared" ref="BQ6:BY6" si="8">IF(BQ7="",NA(),BQ7)</f>
        <v>87.44</v>
      </c>
      <c r="BR6" s="33">
        <f t="shared" si="8"/>
        <v>86.35</v>
      </c>
      <c r="BS6" s="33">
        <f t="shared" si="8"/>
        <v>81.99</v>
      </c>
      <c r="BT6" s="33">
        <f t="shared" si="8"/>
        <v>87.92</v>
      </c>
      <c r="BU6" s="33">
        <f t="shared" si="8"/>
        <v>77.489999999999995</v>
      </c>
      <c r="BV6" s="33">
        <f t="shared" si="8"/>
        <v>78.78</v>
      </c>
      <c r="BW6" s="33">
        <f t="shared" si="8"/>
        <v>79.540000000000006</v>
      </c>
      <c r="BX6" s="33">
        <f t="shared" si="8"/>
        <v>83</v>
      </c>
      <c r="BY6" s="33">
        <f t="shared" si="8"/>
        <v>84.32</v>
      </c>
      <c r="BZ6" s="32" t="str">
        <f>IF(BZ7="","",IF(BZ7="-","【-】","【"&amp;SUBSTITUTE(TEXT(BZ7,"#,##0.00"),"-","△")&amp;"】"))</f>
        <v>【98.53】</v>
      </c>
      <c r="CA6" s="33">
        <f>IF(CA7="",NA(),CA7)</f>
        <v>197.22</v>
      </c>
      <c r="CB6" s="33">
        <f t="shared" ref="CB6:CJ6" si="9">IF(CB7="",NA(),CB7)</f>
        <v>186.67</v>
      </c>
      <c r="CC6" s="33">
        <f t="shared" si="9"/>
        <v>189</v>
      </c>
      <c r="CD6" s="33">
        <f t="shared" si="9"/>
        <v>205.2</v>
      </c>
      <c r="CE6" s="33">
        <f t="shared" si="9"/>
        <v>194.08</v>
      </c>
      <c r="CF6" s="33">
        <f t="shared" si="9"/>
        <v>201.25</v>
      </c>
      <c r="CG6" s="33">
        <f t="shared" si="9"/>
        <v>199.32</v>
      </c>
      <c r="CH6" s="33">
        <f t="shared" si="9"/>
        <v>199.36</v>
      </c>
      <c r="CI6" s="33">
        <f t="shared" si="9"/>
        <v>193.74</v>
      </c>
      <c r="CJ6" s="33">
        <f t="shared" si="9"/>
        <v>188.12</v>
      </c>
      <c r="CK6" s="32" t="str">
        <f>IF(CK7="","",IF(CK7="-","【-】","【"&amp;SUBSTITUTE(TEXT(CK7,"#,##0.00"),"-","△")&amp;"】"))</f>
        <v>【139.70】</v>
      </c>
      <c r="CL6" s="33">
        <f>IF(CL7="",NA(),CL7)</f>
        <v>41.81</v>
      </c>
      <c r="CM6" s="33">
        <f t="shared" ref="CM6:CU6" si="10">IF(CM7="",NA(),CM7)</f>
        <v>42.96</v>
      </c>
      <c r="CN6" s="33">
        <f t="shared" si="10"/>
        <v>44.4</v>
      </c>
      <c r="CO6" s="33">
        <f t="shared" si="10"/>
        <v>45.45</v>
      </c>
      <c r="CP6" s="33">
        <f t="shared" si="10"/>
        <v>46.78</v>
      </c>
      <c r="CQ6" s="33">
        <f t="shared" si="10"/>
        <v>63.88</v>
      </c>
      <c r="CR6" s="33">
        <f t="shared" si="10"/>
        <v>65.31</v>
      </c>
      <c r="CS6" s="33">
        <f t="shared" si="10"/>
        <v>62.09</v>
      </c>
      <c r="CT6" s="33">
        <f t="shared" si="10"/>
        <v>62.23</v>
      </c>
      <c r="CU6" s="33">
        <f t="shared" si="10"/>
        <v>60</v>
      </c>
      <c r="CV6" s="32" t="str">
        <f>IF(CV7="","",IF(CV7="-","【-】","【"&amp;SUBSTITUTE(TEXT(CV7,"#,##0.00"),"-","△")&amp;"】"))</f>
        <v>【60.01】</v>
      </c>
      <c r="CW6" s="33">
        <f>IF(CW7="",NA(),CW7)</f>
        <v>81.459999999999994</v>
      </c>
      <c r="CX6" s="33">
        <f t="shared" ref="CX6:DF6" si="11">IF(CX7="",NA(),CX7)</f>
        <v>80.08</v>
      </c>
      <c r="CY6" s="33">
        <f t="shared" si="11"/>
        <v>80.209999999999994</v>
      </c>
      <c r="CZ6" s="33">
        <f t="shared" si="11"/>
        <v>81.459999999999994</v>
      </c>
      <c r="DA6" s="33">
        <f t="shared" si="11"/>
        <v>87.24</v>
      </c>
      <c r="DB6" s="33">
        <f t="shared" si="11"/>
        <v>86.62</v>
      </c>
      <c r="DC6" s="33">
        <f t="shared" si="11"/>
        <v>87.07</v>
      </c>
      <c r="DD6" s="33">
        <f t="shared" si="11"/>
        <v>86.88</v>
      </c>
      <c r="DE6" s="33">
        <f t="shared" si="11"/>
        <v>86.56</v>
      </c>
      <c r="DF6" s="33">
        <f t="shared" si="11"/>
        <v>86.78</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0.04</v>
      </c>
      <c r="EK6" s="33">
        <f t="shared" si="14"/>
        <v>0.06</v>
      </c>
      <c r="EL6" s="33">
        <f t="shared" si="14"/>
        <v>0.04</v>
      </c>
      <c r="EM6" s="33">
        <f t="shared" si="14"/>
        <v>0.38</v>
      </c>
      <c r="EN6" s="32" t="str">
        <f>IF(EN7="","",IF(EN7="-","【-】","【"&amp;SUBSTITUTE(TEXT(EN7,"#,##0.00"),"-","△")&amp;"】"))</f>
        <v>【0.23】</v>
      </c>
    </row>
    <row r="7" spans="1:144" s="34" customFormat="1">
      <c r="A7" s="26"/>
      <c r="B7" s="35">
        <v>2015</v>
      </c>
      <c r="C7" s="35">
        <v>342041</v>
      </c>
      <c r="D7" s="35">
        <v>47</v>
      </c>
      <c r="E7" s="35">
        <v>17</v>
      </c>
      <c r="F7" s="35">
        <v>1</v>
      </c>
      <c r="G7" s="35">
        <v>0</v>
      </c>
      <c r="H7" s="35" t="s">
        <v>96</v>
      </c>
      <c r="I7" s="35" t="s">
        <v>97</v>
      </c>
      <c r="J7" s="35" t="s">
        <v>98</v>
      </c>
      <c r="K7" s="35" t="s">
        <v>99</v>
      </c>
      <c r="L7" s="35" t="s">
        <v>100</v>
      </c>
      <c r="M7" s="36" t="s">
        <v>101</v>
      </c>
      <c r="N7" s="36" t="s">
        <v>102</v>
      </c>
      <c r="O7" s="36">
        <v>42.07</v>
      </c>
      <c r="P7" s="36">
        <v>100</v>
      </c>
      <c r="Q7" s="36">
        <v>2700</v>
      </c>
      <c r="R7" s="36">
        <v>97872</v>
      </c>
      <c r="S7" s="36">
        <v>471.55</v>
      </c>
      <c r="T7" s="36">
        <v>207.55</v>
      </c>
      <c r="U7" s="36">
        <v>41003</v>
      </c>
      <c r="V7" s="36">
        <v>11.32</v>
      </c>
      <c r="W7" s="36">
        <v>3622.17</v>
      </c>
      <c r="X7" s="36">
        <v>85.64</v>
      </c>
      <c r="Y7" s="36">
        <v>90.85</v>
      </c>
      <c r="Z7" s="36">
        <v>89.54</v>
      </c>
      <c r="AA7" s="36">
        <v>87.28</v>
      </c>
      <c r="AB7" s="36">
        <v>91.73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1531.51</v>
      </c>
      <c r="BF7" s="36">
        <v>1328.25</v>
      </c>
      <c r="BG7" s="36">
        <v>1178.2</v>
      </c>
      <c r="BH7" s="36">
        <v>1281.57</v>
      </c>
      <c r="BI7" s="36">
        <v>1293.93</v>
      </c>
      <c r="BJ7" s="36">
        <v>1247.2</v>
      </c>
      <c r="BK7" s="36">
        <v>1189.0999999999999</v>
      </c>
      <c r="BL7" s="36">
        <v>1115.1099999999999</v>
      </c>
      <c r="BM7" s="36">
        <v>1010.51</v>
      </c>
      <c r="BN7" s="36">
        <v>1031.56</v>
      </c>
      <c r="BO7" s="36">
        <v>763.62</v>
      </c>
      <c r="BP7" s="36">
        <v>85.73</v>
      </c>
      <c r="BQ7" s="36">
        <v>87.44</v>
      </c>
      <c r="BR7" s="36">
        <v>86.35</v>
      </c>
      <c r="BS7" s="36">
        <v>81.99</v>
      </c>
      <c r="BT7" s="36">
        <v>87.92</v>
      </c>
      <c r="BU7" s="36">
        <v>77.489999999999995</v>
      </c>
      <c r="BV7" s="36">
        <v>78.78</v>
      </c>
      <c r="BW7" s="36">
        <v>79.540000000000006</v>
      </c>
      <c r="BX7" s="36">
        <v>83</v>
      </c>
      <c r="BY7" s="36">
        <v>84.32</v>
      </c>
      <c r="BZ7" s="36">
        <v>98.53</v>
      </c>
      <c r="CA7" s="36">
        <v>197.22</v>
      </c>
      <c r="CB7" s="36">
        <v>186.67</v>
      </c>
      <c r="CC7" s="36">
        <v>189</v>
      </c>
      <c r="CD7" s="36">
        <v>205.2</v>
      </c>
      <c r="CE7" s="36">
        <v>194.08</v>
      </c>
      <c r="CF7" s="36">
        <v>201.25</v>
      </c>
      <c r="CG7" s="36">
        <v>199.32</v>
      </c>
      <c r="CH7" s="36">
        <v>199.36</v>
      </c>
      <c r="CI7" s="36">
        <v>193.74</v>
      </c>
      <c r="CJ7" s="36">
        <v>188.12</v>
      </c>
      <c r="CK7" s="36">
        <v>139.69999999999999</v>
      </c>
      <c r="CL7" s="36">
        <v>41.81</v>
      </c>
      <c r="CM7" s="36">
        <v>42.96</v>
      </c>
      <c r="CN7" s="36">
        <v>44.4</v>
      </c>
      <c r="CO7" s="36">
        <v>45.45</v>
      </c>
      <c r="CP7" s="36">
        <v>46.78</v>
      </c>
      <c r="CQ7" s="36">
        <v>63.88</v>
      </c>
      <c r="CR7" s="36">
        <v>65.31</v>
      </c>
      <c r="CS7" s="36">
        <v>62.09</v>
      </c>
      <c r="CT7" s="36">
        <v>62.23</v>
      </c>
      <c r="CU7" s="36">
        <v>60</v>
      </c>
      <c r="CV7" s="36">
        <v>60.01</v>
      </c>
      <c r="CW7" s="36">
        <v>81.459999999999994</v>
      </c>
      <c r="CX7" s="36">
        <v>80.08</v>
      </c>
      <c r="CY7" s="36">
        <v>80.209999999999994</v>
      </c>
      <c r="CZ7" s="36">
        <v>81.459999999999994</v>
      </c>
      <c r="DA7" s="36">
        <v>87.24</v>
      </c>
      <c r="DB7" s="36">
        <v>86.62</v>
      </c>
      <c r="DC7" s="36">
        <v>87.07</v>
      </c>
      <c r="DD7" s="36">
        <v>86.88</v>
      </c>
      <c r="DE7" s="36">
        <v>86.56</v>
      </c>
      <c r="DF7" s="36">
        <v>86.78</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0.04</v>
      </c>
      <c r="EK7" s="36">
        <v>0.06</v>
      </c>
      <c r="EL7" s="36">
        <v>0.04</v>
      </c>
      <c r="EM7" s="36">
        <v>0.38</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2017-02-13T11:39:49Z</cp:lastPrinted>
  <dcterms:created xsi:type="dcterms:W3CDTF">2017-02-08T02:53:44Z</dcterms:created>
  <dcterms:modified xsi:type="dcterms:W3CDTF">2017-02-17T05:37:15Z</dcterms:modified>
  <cp:category/>
</cp:coreProperties>
</file>