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<sst xmlns="http://schemas.openxmlformats.org/spreadsheetml/2006/main" count="221" uniqueCount="111">
  <si>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</si>
  <si>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</si>
  <si>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</si>
  <si>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</si>
  <si>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</si>
  <si>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</si>
  <si>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</si>
  <si>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</si>
  <si>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</si>
  <si>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</si>
  <si>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</si>
  <si>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</si>
  <si>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</si>
  <si>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</si>
  <si>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</si>
  <si>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</si>
  <si>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</si>
  <si>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</si>
  <si>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</si>
  <si>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</si>
  <si>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</si>
  <si>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</si>
  <si>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</si>
  <si>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</si>
  <si>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</si>
  <si>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</si>
  <si>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</si>
  <si>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</si>
  <si>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</si>
  <si>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</si>
  <si>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</si>
  <si>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</si>
  <si>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</si>
  <si>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</si>
  <si>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</si>
  <si>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</si>
  <si>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</si>
  <si>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</si>
  <si>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</si>
  <si>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</si>
  <si>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</si>
  <si>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</si>
  <si>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</si>
  <si>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</si>
  <si>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</si>
  <si>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</si>
  <si>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</si>
  <si>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</si>
  <si>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</si>
  <si>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</si>
  <si>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</si>
  <si>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</si>
  <si>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</si>
  <si>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</si>
  <si>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</si>
  <si>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</si>
  <si>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</si>
  <si>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</si>
  <si>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</si>
  <si>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</si>
  <si>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</si>
  <si>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</si>
  <si>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</si>
  <si>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</si>
  <si>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</si>
  <si>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</si>
  <si>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</si>
  <si>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</si>
  <si>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</si>
  <si>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</si>
  <si>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</si>
  <si>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</si>
  <si>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</si>
  <si>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</si>
  <si>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</si>
  <si>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</si>
  <si>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</si>
  <si>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</si>
  <si>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</si>
  <si>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</si>
  <si>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</si>
  <si>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</si>
  <si>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</si>
  <si>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</si>
  <si>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</si>
  <si>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</si>
  <si>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</si>
  <si>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</si>
  <si>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</si>
  <si>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</si>
  <si>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</si>
  <si>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</si>
  <si>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</si>
  <si>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</si>
  <si>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</si>
  <si>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</si>
  <si>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福山市</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</si>
  <si>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</si>
  <si>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</si>
  <si>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</si>
  <si>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</si>
  <si>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</si>
  <si>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</si>
  <si>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</si>
  <si>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</si>
  <si>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</si>
  <si>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</si>
  <si>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</si>
  <si>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市においては平成8年度から平成14年度まで整備を進めた服部地区で，平成15年度に供用を開始しました。また，経済比較検討の結果，平成13・14年度に公共下水道への接続工事を行い，建設事業費の縮減に努めました。
　①収益的収支比率は黒字となっており，使用料収入で施設の維持管理費が賄えていることを表しています。
　④企業債残高対事業規模比率は，当該地区において建設事業が終了し，使用料収入が安定していることから，今後も類似団体平均を下回って推移することが予想されます。
　⑤経費回収率は平均を上回り，⑥汚水処理原価は平均より低廉となっていますが，⑦施設利用率は過疎化の進行を反映して，微減となっています。
　⑧水洗化率は水洗便所改造資金融資あっせん制度の利用周知や，水洗化促進員の未接続世帯への訪問により，徐々に向上しているものの，鈍化傾向にあります。</t>
    <rPh sb="74" eb="76">
      <t>コウキョウ</t>
    </rPh>
    <rPh sb="98" eb="99">
      <t>ツト</t>
    </rPh>
    <rPh sb="107" eb="110">
      <t>シュウエキテキ</t>
    </rPh>
    <rPh sb="110" eb="112">
      <t>シュウシ</t>
    </rPh>
    <rPh sb="112" eb="114">
      <t>ヒリツ</t>
    </rPh>
    <rPh sb="115" eb="117">
      <t>クロジ</t>
    </rPh>
    <rPh sb="124" eb="127">
      <t>シヨウリョウ</t>
    </rPh>
    <rPh sb="127" eb="129">
      <t>シュウニュウ</t>
    </rPh>
    <rPh sb="130" eb="132">
      <t>シセツ</t>
    </rPh>
    <rPh sb="133" eb="135">
      <t>イジ</t>
    </rPh>
    <rPh sb="135" eb="137">
      <t>カンリ</t>
    </rPh>
    <rPh sb="137" eb="138">
      <t>ヒ</t>
    </rPh>
    <rPh sb="139" eb="140">
      <t>マカナ</t>
    </rPh>
    <rPh sb="147" eb="148">
      <t>アラワ</t>
    </rPh>
    <rPh sb="157" eb="159">
      <t>キギョウ</t>
    </rPh>
    <rPh sb="159" eb="160">
      <t>サイ</t>
    </rPh>
    <rPh sb="160" eb="162">
      <t>ザンダカ</t>
    </rPh>
    <rPh sb="162" eb="163">
      <t>タイ</t>
    </rPh>
    <rPh sb="163" eb="165">
      <t>ジギョウ</t>
    </rPh>
    <rPh sb="165" eb="167">
      <t>キボ</t>
    </rPh>
    <rPh sb="167" eb="169">
      <t>ヒリツ</t>
    </rPh>
    <rPh sb="171" eb="173">
      <t>トウガイ</t>
    </rPh>
    <rPh sb="173" eb="175">
      <t>チク</t>
    </rPh>
    <rPh sb="179" eb="181">
      <t>ケンセツ</t>
    </rPh>
    <rPh sb="181" eb="183">
      <t>ジギョウ</t>
    </rPh>
    <rPh sb="184" eb="186">
      <t>シュウリョウ</t>
    </rPh>
    <rPh sb="188" eb="191">
      <t>シヨウリョウ</t>
    </rPh>
    <rPh sb="191" eb="193">
      <t>シュウニュウ</t>
    </rPh>
    <rPh sb="194" eb="196">
      <t>アンテイ</t>
    </rPh>
    <rPh sb="205" eb="207">
      <t>コンゴ</t>
    </rPh>
    <rPh sb="208" eb="210">
      <t>ルイジ</t>
    </rPh>
    <rPh sb="210" eb="212">
      <t>ダンタイ</t>
    </rPh>
    <rPh sb="212" eb="214">
      <t>ヘイキン</t>
    </rPh>
    <rPh sb="215" eb="217">
      <t>シタマワ</t>
    </rPh>
    <rPh sb="219" eb="221">
      <t>スイイ</t>
    </rPh>
    <rPh sb="226" eb="228">
      <t>ヨソウ</t>
    </rPh>
    <rPh sb="236" eb="238">
      <t>ケイヒ</t>
    </rPh>
    <rPh sb="238" eb="240">
      <t>カイシュウ</t>
    </rPh>
    <rPh sb="240" eb="241">
      <t>リツ</t>
    </rPh>
    <rPh sb="242" eb="244">
      <t>ヘイキン</t>
    </rPh>
    <rPh sb="245" eb="247">
      <t>ウワマワ</t>
    </rPh>
    <rPh sb="250" eb="252">
      <t>オスイ</t>
    </rPh>
    <rPh sb="252" eb="254">
      <t>ショリ</t>
    </rPh>
    <rPh sb="254" eb="256">
      <t>ゲンカ</t>
    </rPh>
    <rPh sb="257" eb="259">
      <t>ヘイキン</t>
    </rPh>
    <rPh sb="273" eb="275">
      <t>シセツ</t>
    </rPh>
    <rPh sb="275" eb="278">
      <t>リヨウリツ</t>
    </rPh>
    <rPh sb="279" eb="282">
      <t>カソカ</t>
    </rPh>
    <rPh sb="283" eb="285">
      <t>シンコウ</t>
    </rPh>
    <rPh sb="286" eb="288">
      <t>ハンエイ</t>
    </rPh>
    <rPh sb="291" eb="293">
      <t>ビゲン</t>
    </rPh>
    <rPh sb="304" eb="307">
      <t>スイセンカ</t>
    </rPh>
    <rPh sb="307" eb="308">
      <t>リツ</t>
    </rPh>
    <rPh sb="309" eb="311">
      <t>スイセン</t>
    </rPh>
    <rPh sb="311" eb="313">
      <t>ベンジョ</t>
    </rPh>
    <rPh sb="313" eb="315">
      <t>カイゾウ</t>
    </rPh>
    <rPh sb="315" eb="317">
      <t>シキン</t>
    </rPh>
    <rPh sb="317" eb="319">
      <t>ユウシ</t>
    </rPh>
    <rPh sb="323" eb="325">
      <t>セイド</t>
    </rPh>
    <rPh sb="326" eb="328">
      <t>リヨウ</t>
    </rPh>
    <rPh sb="328" eb="330">
      <t>シュウチ</t>
    </rPh>
    <rPh sb="332" eb="335">
      <t>スイセンカ</t>
    </rPh>
    <rPh sb="335" eb="337">
      <t>ソクシン</t>
    </rPh>
    <rPh sb="337" eb="338">
      <t>イン</t>
    </rPh>
    <rPh sb="339" eb="342">
      <t>ミセツゾク</t>
    </rPh>
    <rPh sb="342" eb="344">
      <t>セタイ</t>
    </rPh>
    <rPh sb="346" eb="348">
      <t>ホウモン</t>
    </rPh>
    <rPh sb="352" eb="354">
      <t>ジョジョ</t>
    </rPh>
    <rPh sb="355" eb="357">
      <t>コウジョウ</t>
    </rPh>
    <rPh sb="365" eb="367">
      <t>ドンカ</t>
    </rPh>
    <rPh sb="367" eb="369">
      <t>ケイコウ</t>
    </rPh>
    <phoneticPr fontId="4"/>
  </si>
  <si>
    <t xml:space="preserve">　管渠の耐用年数は50年とされており，農業集落排水事業においては老朽化対策や更新は具体的に発生しておらず，「管渠改善率」は0％となっています。
　今後管渠の経過年数が増えていくことを踏まえて，適切な維持管理を行うことにより，事故の未然防止や維持管理費，改修費用の抑制のため，長寿命化や更新投資を計画的に実施していく必要があります。
</t>
    <rPh sb="54" eb="55">
      <t>カン</t>
    </rPh>
    <rPh sb="55" eb="56">
      <t>キョ</t>
    </rPh>
    <rPh sb="56" eb="58">
      <t>カイゼン</t>
    </rPh>
    <rPh sb="58" eb="59">
      <t>リツ</t>
    </rPh>
    <rPh sb="96" eb="98">
      <t>テキセツ</t>
    </rPh>
    <rPh sb="99" eb="101">
      <t>イジ</t>
    </rPh>
    <rPh sb="101" eb="103">
      <t>カンリ</t>
    </rPh>
    <rPh sb="104" eb="105">
      <t>オコナ</t>
    </rPh>
    <rPh sb="112" eb="114">
      <t>ジコ</t>
    </rPh>
    <rPh sb="115" eb="117">
      <t>ミゼン</t>
    </rPh>
    <rPh sb="117" eb="119">
      <t>ボウシ</t>
    </rPh>
    <rPh sb="120" eb="122">
      <t>イジ</t>
    </rPh>
    <rPh sb="122" eb="125">
      <t>カンリヒ</t>
    </rPh>
    <rPh sb="126" eb="128">
      <t>カイシュウ</t>
    </rPh>
    <rPh sb="128" eb="130">
      <t>ヒヨウ</t>
    </rPh>
    <rPh sb="131" eb="133">
      <t>ヨクセイ</t>
    </rPh>
    <phoneticPr fontId="4"/>
  </si>
  <si>
    <t>　農業集落排水事業においては，経費回収率が全国平均及び類似団体平均を大きく上回っていますが，経営戦略に沿って，更なる健全性・効率性の向上に努めます。
　また，利用者の公平性の観点から，使用料の滞納者には厳正に対処すると共に，経営の財源たる収納率の向上を図ります。</t>
    <rPh sb="1" eb="3">
      <t>ノウギョウ</t>
    </rPh>
    <rPh sb="3" eb="5">
      <t>シュウラク</t>
    </rPh>
    <rPh sb="5" eb="7">
      <t>ハイスイ</t>
    </rPh>
    <rPh sb="7" eb="9">
      <t>ジギョウ</t>
    </rPh>
    <rPh sb="15" eb="17">
      <t>ケイヒ</t>
    </rPh>
    <rPh sb="17" eb="19">
      <t>カイシュウ</t>
    </rPh>
    <rPh sb="19" eb="20">
      <t>リツ</t>
    </rPh>
    <rPh sb="21" eb="23">
      <t>ゼンコク</t>
    </rPh>
    <rPh sb="23" eb="25">
      <t>ヘイキン</t>
    </rPh>
    <rPh sb="25" eb="26">
      <t>オヨ</t>
    </rPh>
    <rPh sb="27" eb="29">
      <t>ルイジ</t>
    </rPh>
    <rPh sb="29" eb="31">
      <t>ダンタイ</t>
    </rPh>
    <rPh sb="31" eb="33">
      <t>ヘイキン</t>
    </rPh>
    <rPh sb="34" eb="35">
      <t>オオ</t>
    </rPh>
    <rPh sb="37" eb="39">
      <t>ウワマワ</t>
    </rPh>
    <rPh sb="46" eb="48">
      <t>ケイエイ</t>
    </rPh>
    <rPh sb="48" eb="50">
      <t>センリャク</t>
    </rPh>
    <rPh sb="51" eb="52">
      <t>ソ</t>
    </rPh>
    <rPh sb="55" eb="56">
      <t>サラ</t>
    </rPh>
    <rPh sb="58" eb="61">
      <t>ケンゼンセイ</t>
    </rPh>
    <rPh sb="62" eb="65">
      <t>コウリツセイ</t>
    </rPh>
    <rPh sb="66" eb="68">
      <t>コウジョウ</t>
    </rPh>
    <rPh sb="69" eb="70">
      <t>ツト</t>
    </rPh>
    <rPh sb="79" eb="82">
      <t>リヨウシャ</t>
    </rPh>
    <rPh sb="83" eb="86">
      <t>コウヘイセイ</t>
    </rPh>
    <rPh sb="87" eb="89">
      <t>カンテン</t>
    </rPh>
    <rPh sb="92" eb="95">
      <t>シヨウリョウ</t>
    </rPh>
    <rPh sb="96" eb="99">
      <t>タイノウシャ</t>
    </rPh>
    <rPh sb="101" eb="103">
      <t>ゲンセイ</t>
    </rPh>
    <rPh sb="104" eb="106">
      <t>タイショ</t>
    </rPh>
    <rPh sb="109" eb="110">
      <t>トモ</t>
    </rPh>
    <rPh sb="112" eb="114">
      <t>ケイエイ</t>
    </rPh>
    <rPh sb="115" eb="117">
      <t>ザイゲン</t>
    </rPh>
    <rPh sb="119" eb="121">
      <t>シュウノウ</t>
    </rPh>
    <rPh sb="121" eb="122">
      <t>リツ</t>
    </rPh>
    <rPh sb="123" eb="125">
      <t>コウジョウ</t>
    </rPh>
    <rPh sb="126" eb="127">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</si>
</sst>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051200"/>
        <c:axId val="10197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0.02</c:v>
                </c:pt>
              </c:numCache>
            </c:numRef>
          </c:val>
          <c:smooth val="0"/>
        </c:ser>
        <c:dLbls>
          <c:showLegendKey val="0"/>
          <c:showVal val="0"/>
          <c:showCatName val="0"/>
          <c:showSerName val="0"/>
          <c:showPercent val="0"/>
          <c:showBubbleSize val="0"/>
        </c:dLbls>
        <c:marker val="1"/>
        <c:smooth val="0"/>
        <c:axId val="100051200"/>
        <c:axId val="101978496"/>
      </c:lineChart>
      <c:dateAx>
        <c:axId val="100051200"/>
        <c:scaling>
          <c:orientation val="minMax"/>
        </c:scaling>
        <c:delete val="1"/>
        <c:axPos val="b"/>
        <c:numFmt formatCode="ge" sourceLinked="1"/>
        <c:majorTickMark val="none"/>
        <c:minorTickMark val="none"/>
        <c:tickLblPos val="none"/>
        <c:crossAx val="101978496"/>
        <c:crosses val="autoZero"/>
        <c:auto val="1"/>
        <c:lblOffset val="100"/>
        <c:baseTimeUnit val="years"/>
      </c:dateAx>
      <c:valAx>
        <c:axId val="10197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5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43.91</c:v>
                </c:pt>
                <c:pt idx="1">
                  <c:v>44.05</c:v>
                </c:pt>
                <c:pt idx="2">
                  <c:v>43.2</c:v>
                </c:pt>
                <c:pt idx="3">
                  <c:v>41.93</c:v>
                </c:pt>
                <c:pt idx="4">
                  <c:v>41.36</c:v>
                </c:pt>
              </c:numCache>
            </c:numRef>
          </c:val>
        </c:ser>
        <c:dLbls>
          <c:showLegendKey val="0"/>
          <c:showVal val="0"/>
          <c:showCatName val="0"/>
          <c:showSerName val="0"/>
          <c:showPercent val="0"/>
          <c:showBubbleSize val="0"/>
        </c:dLbls>
        <c:gapWidth val="150"/>
        <c:axId val="103672448"/>
        <c:axId val="10369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44.69</c:v>
                </c:pt>
              </c:numCache>
            </c:numRef>
          </c:val>
          <c:smooth val="0"/>
        </c:ser>
        <c:dLbls>
          <c:showLegendKey val="0"/>
          <c:showVal val="0"/>
          <c:showCatName val="0"/>
          <c:showSerName val="0"/>
          <c:showPercent val="0"/>
          <c:showBubbleSize val="0"/>
        </c:dLbls>
        <c:marker val="1"/>
        <c:smooth val="0"/>
        <c:axId val="103672448"/>
        <c:axId val="103695104"/>
      </c:lineChart>
      <c:dateAx>
        <c:axId val="103672448"/>
        <c:scaling>
          <c:orientation val="minMax"/>
        </c:scaling>
        <c:delete val="1"/>
        <c:axPos val="b"/>
        <c:numFmt formatCode="ge" sourceLinked="1"/>
        <c:majorTickMark val="none"/>
        <c:minorTickMark val="none"/>
        <c:tickLblPos val="none"/>
        <c:crossAx val="103695104"/>
        <c:crosses val="autoZero"/>
        <c:auto val="1"/>
        <c:lblOffset val="100"/>
        <c:baseTimeUnit val="years"/>
      </c:dateAx>
      <c:valAx>
        <c:axId val="10369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7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66.77</c:v>
                </c:pt>
                <c:pt idx="1">
                  <c:v>67.489999999999995</c:v>
                </c:pt>
                <c:pt idx="2">
                  <c:v>68.7</c:v>
                </c:pt>
                <c:pt idx="3">
                  <c:v>71.790000000000006</c:v>
                </c:pt>
                <c:pt idx="4">
                  <c:v>71.86</c:v>
                </c:pt>
              </c:numCache>
            </c:numRef>
          </c:val>
        </c:ser>
        <c:dLbls>
          <c:showLegendKey val="0"/>
          <c:showVal val="0"/>
          <c:showCatName val="0"/>
          <c:showSerName val="0"/>
          <c:showPercent val="0"/>
          <c:showBubbleSize val="0"/>
        </c:dLbls>
        <c:gapWidth val="150"/>
        <c:axId val="103725312"/>
        <c:axId val="10373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69.67</c:v>
                </c:pt>
              </c:numCache>
            </c:numRef>
          </c:val>
          <c:smooth val="0"/>
        </c:ser>
        <c:dLbls>
          <c:showLegendKey val="0"/>
          <c:showVal val="0"/>
          <c:showCatName val="0"/>
          <c:showSerName val="0"/>
          <c:showPercent val="0"/>
          <c:showBubbleSize val="0"/>
        </c:dLbls>
        <c:marker val="1"/>
        <c:smooth val="0"/>
        <c:axId val="103725312"/>
        <c:axId val="103731584"/>
      </c:lineChart>
      <c:dateAx>
        <c:axId val="103725312"/>
        <c:scaling>
          <c:orientation val="minMax"/>
        </c:scaling>
        <c:delete val="1"/>
        <c:axPos val="b"/>
        <c:numFmt formatCode="ge" sourceLinked="1"/>
        <c:majorTickMark val="none"/>
        <c:minorTickMark val="none"/>
        <c:tickLblPos val="none"/>
        <c:crossAx val="103731584"/>
        <c:crosses val="autoZero"/>
        <c:auto val="1"/>
        <c:lblOffset val="100"/>
        <c:baseTimeUnit val="years"/>
      </c:dateAx>
      <c:valAx>
        <c:axId val="10373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2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37016888488780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98.79</c:v>
                </c:pt>
                <c:pt idx="1">
                  <c:v>106.33</c:v>
                </c:pt>
                <c:pt idx="2">
                  <c:v>100.71</c:v>
                </c:pt>
                <c:pt idx="3">
                  <c:v>102.09</c:v>
                </c:pt>
                <c:pt idx="4">
                  <c:v>108.82</c:v>
                </c:pt>
              </c:numCache>
            </c:numRef>
          </c:val>
        </c:ser>
        <c:dLbls>
          <c:showLegendKey val="0"/>
          <c:showVal val="0"/>
          <c:showCatName val="0"/>
          <c:showSerName val="0"/>
          <c:showPercent val="0"/>
          <c:showBubbleSize val="0"/>
        </c:dLbls>
        <c:gapWidth val="150"/>
        <c:axId val="102004608"/>
        <c:axId val="10201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004608"/>
        <c:axId val="102019072"/>
      </c:lineChart>
      <c:dateAx>
        <c:axId val="102004608"/>
        <c:scaling>
          <c:orientation val="minMax"/>
        </c:scaling>
        <c:delete val="1"/>
        <c:axPos val="b"/>
        <c:numFmt formatCode="ge" sourceLinked="1"/>
        <c:majorTickMark val="none"/>
        <c:minorTickMark val="none"/>
        <c:tickLblPos val="none"/>
        <c:crossAx val="102019072"/>
        <c:crosses val="autoZero"/>
        <c:auto val="1"/>
        <c:lblOffset val="100"/>
        <c:baseTimeUnit val="years"/>
      </c:dateAx>
      <c:valAx>
        <c:axId val="10201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0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172160"/>
        <c:axId val="10217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172160"/>
        <c:axId val="102174080"/>
      </c:lineChart>
      <c:dateAx>
        <c:axId val="102172160"/>
        <c:scaling>
          <c:orientation val="minMax"/>
        </c:scaling>
        <c:delete val="1"/>
        <c:axPos val="b"/>
        <c:numFmt formatCode="ge" sourceLinked="1"/>
        <c:majorTickMark val="none"/>
        <c:minorTickMark val="none"/>
        <c:tickLblPos val="none"/>
        <c:crossAx val="102174080"/>
        <c:crosses val="autoZero"/>
        <c:auto val="1"/>
        <c:lblOffset val="100"/>
        <c:baseTimeUnit val="years"/>
      </c:dateAx>
      <c:valAx>
        <c:axId val="10217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7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220928"/>
        <c:axId val="10222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220928"/>
        <c:axId val="102222848"/>
      </c:lineChart>
      <c:dateAx>
        <c:axId val="102220928"/>
        <c:scaling>
          <c:orientation val="minMax"/>
        </c:scaling>
        <c:delete val="1"/>
        <c:axPos val="b"/>
        <c:numFmt formatCode="ge" sourceLinked="1"/>
        <c:majorTickMark val="none"/>
        <c:minorTickMark val="none"/>
        <c:tickLblPos val="none"/>
        <c:crossAx val="102222848"/>
        <c:crosses val="autoZero"/>
        <c:auto val="1"/>
        <c:lblOffset val="100"/>
        <c:baseTimeUnit val="years"/>
      </c:dateAx>
      <c:valAx>
        <c:axId val="10222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2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373440"/>
        <c:axId val="10337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373440"/>
        <c:axId val="103379712"/>
      </c:lineChart>
      <c:dateAx>
        <c:axId val="103373440"/>
        <c:scaling>
          <c:orientation val="minMax"/>
        </c:scaling>
        <c:delete val="1"/>
        <c:axPos val="b"/>
        <c:numFmt formatCode="ge" sourceLinked="1"/>
        <c:majorTickMark val="none"/>
        <c:minorTickMark val="none"/>
        <c:tickLblPos val="none"/>
        <c:crossAx val="103379712"/>
        <c:crosses val="autoZero"/>
        <c:auto val="1"/>
        <c:lblOffset val="100"/>
        <c:baseTimeUnit val="years"/>
      </c:dateAx>
      <c:valAx>
        <c:axId val="10337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7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418496"/>
        <c:axId val="10342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418496"/>
        <c:axId val="103424768"/>
      </c:lineChart>
      <c:dateAx>
        <c:axId val="103418496"/>
        <c:scaling>
          <c:orientation val="minMax"/>
        </c:scaling>
        <c:delete val="1"/>
        <c:axPos val="b"/>
        <c:numFmt formatCode="ge" sourceLinked="1"/>
        <c:majorTickMark val="none"/>
        <c:minorTickMark val="none"/>
        <c:tickLblPos val="none"/>
        <c:crossAx val="103424768"/>
        <c:crosses val="autoZero"/>
        <c:auto val="1"/>
        <c:lblOffset val="100"/>
        <c:baseTimeUnit val="years"/>
      </c:dateAx>
      <c:valAx>
        <c:axId val="10342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1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604.29</c:v>
                </c:pt>
                <c:pt idx="1">
                  <c:v>286.08</c:v>
                </c:pt>
                <c:pt idx="2">
                  <c:v>508.59</c:v>
                </c:pt>
                <c:pt idx="3">
                  <c:v>754.92</c:v>
                </c:pt>
                <c:pt idx="4">
                  <c:v>42.93</c:v>
                </c:pt>
              </c:numCache>
            </c:numRef>
          </c:val>
        </c:ser>
        <c:dLbls>
          <c:showLegendKey val="0"/>
          <c:showVal val="0"/>
          <c:showCatName val="0"/>
          <c:showSerName val="0"/>
          <c:showPercent val="0"/>
          <c:showBubbleSize val="0"/>
        </c:dLbls>
        <c:gapWidth val="150"/>
        <c:axId val="103442688"/>
        <c:axId val="10345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979.89</c:v>
                </c:pt>
              </c:numCache>
            </c:numRef>
          </c:val>
          <c:smooth val="0"/>
        </c:ser>
        <c:dLbls>
          <c:showLegendKey val="0"/>
          <c:showVal val="0"/>
          <c:showCatName val="0"/>
          <c:showSerName val="0"/>
          <c:showPercent val="0"/>
          <c:showBubbleSize val="0"/>
        </c:dLbls>
        <c:marker val="1"/>
        <c:smooth val="0"/>
        <c:axId val="103442688"/>
        <c:axId val="103453056"/>
      </c:lineChart>
      <c:dateAx>
        <c:axId val="103442688"/>
        <c:scaling>
          <c:orientation val="minMax"/>
        </c:scaling>
        <c:delete val="1"/>
        <c:axPos val="b"/>
        <c:numFmt formatCode="ge" sourceLinked="1"/>
        <c:majorTickMark val="none"/>
        <c:minorTickMark val="none"/>
        <c:tickLblPos val="none"/>
        <c:crossAx val="103453056"/>
        <c:crosses val="autoZero"/>
        <c:auto val="1"/>
        <c:lblOffset val="100"/>
        <c:baseTimeUnit val="years"/>
      </c:dateAx>
      <c:valAx>
        <c:axId val="10345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4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96.69</c:v>
                </c:pt>
                <c:pt idx="1">
                  <c:v>121.03</c:v>
                </c:pt>
                <c:pt idx="2">
                  <c:v>103.19</c:v>
                </c:pt>
                <c:pt idx="3">
                  <c:v>105.37</c:v>
                </c:pt>
                <c:pt idx="4">
                  <c:v>126.91</c:v>
                </c:pt>
              </c:numCache>
            </c:numRef>
          </c:val>
        </c:ser>
        <c:dLbls>
          <c:showLegendKey val="0"/>
          <c:showVal val="0"/>
          <c:showCatName val="0"/>
          <c:showSerName val="0"/>
          <c:showPercent val="0"/>
          <c:showBubbleSize val="0"/>
        </c:dLbls>
        <c:gapWidth val="150"/>
        <c:axId val="103618432"/>
        <c:axId val="10362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41.34</c:v>
                </c:pt>
              </c:numCache>
            </c:numRef>
          </c:val>
          <c:smooth val="0"/>
        </c:ser>
        <c:dLbls>
          <c:showLegendKey val="0"/>
          <c:showVal val="0"/>
          <c:showCatName val="0"/>
          <c:showSerName val="0"/>
          <c:showPercent val="0"/>
          <c:showBubbleSize val="0"/>
        </c:dLbls>
        <c:marker val="1"/>
        <c:smooth val="0"/>
        <c:axId val="103618432"/>
        <c:axId val="103628800"/>
      </c:lineChart>
      <c:dateAx>
        <c:axId val="103618432"/>
        <c:scaling>
          <c:orientation val="minMax"/>
        </c:scaling>
        <c:delete val="1"/>
        <c:axPos val="b"/>
        <c:numFmt formatCode="ge" sourceLinked="1"/>
        <c:majorTickMark val="none"/>
        <c:minorTickMark val="none"/>
        <c:tickLblPos val="none"/>
        <c:crossAx val="103628800"/>
        <c:crosses val="autoZero"/>
        <c:auto val="1"/>
        <c:lblOffset val="100"/>
        <c:baseTimeUnit val="years"/>
      </c:dateAx>
      <c:valAx>
        <c:axId val="10362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1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183.24</c:v>
                </c:pt>
                <c:pt idx="1">
                  <c:v>144.65</c:v>
                </c:pt>
                <c:pt idx="2">
                  <c:v>178.11</c:v>
                </c:pt>
                <c:pt idx="3">
                  <c:v>180.19</c:v>
                </c:pt>
                <c:pt idx="4">
                  <c:v>149.77000000000001</c:v>
                </c:pt>
              </c:numCache>
            </c:numRef>
          </c:val>
        </c:ser>
        <c:dLbls>
          <c:showLegendKey val="0"/>
          <c:showVal val="0"/>
          <c:showCatName val="0"/>
          <c:showSerName val="0"/>
          <c:showPercent val="0"/>
          <c:showBubbleSize val="0"/>
        </c:dLbls>
        <c:gapWidth val="150"/>
        <c:axId val="103640064"/>
        <c:axId val="10365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357.49</c:v>
                </c:pt>
              </c:numCache>
            </c:numRef>
          </c:val>
          <c:smooth val="0"/>
        </c:ser>
        <c:dLbls>
          <c:showLegendKey val="0"/>
          <c:showVal val="0"/>
          <c:showCatName val="0"/>
          <c:showSerName val="0"/>
          <c:showPercent val="0"/>
          <c:showBubbleSize val="0"/>
        </c:dLbls>
        <c:marker val="1"/>
        <c:smooth val="0"/>
        <c:axId val="103640064"/>
        <c:axId val="103658624"/>
      </c:lineChart>
      <c:dateAx>
        <c:axId val="103640064"/>
        <c:scaling>
          <c:orientation val="minMax"/>
        </c:scaling>
        <c:delete val="1"/>
        <c:axPos val="b"/>
        <c:numFmt formatCode="ge" sourceLinked="1"/>
        <c:majorTickMark val="none"/>
        <c:minorTickMark val="none"/>
        <c:tickLblPos val="none"/>
        <c:crossAx val="103658624"/>
        <c:crosses val="autoZero"/>
        <c:auto val="1"/>
        <c:lblOffset val="100"/>
        <c:baseTimeUnit val="years"/>
      </c:dateAx>
      <c:valAx>
        <c:axId val="10365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4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福山市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F3</v>
      </c>
      <c r="X8" s="70"/>
      <c r="Y8" s="70"/>
      <c r="Z8" s="70"/>
      <c r="AA8" s="70"/>
      <c r="AB8" s="70"/>
      <c r="AC8" s="70"/>
      <c r="AD8" s="3"/>
      <c r="AE8" s="3"/>
      <c r="AF8" s="3"/>
      <c r="AG8" s="3"/>
      <c r="AH8" s="3"/>
      <c r="AI8" s="3"/>
      <c r="AJ8" s="3"/>
      <c r="AK8" s="3"/>
      <c r="AL8" s="64">
        <f>データ!R6</f>
        <v>471974</v>
      </c>
      <c r="AM8" s="64"/>
      <c r="AN8" s="64"/>
      <c r="AO8" s="64"/>
      <c r="AP8" s="64"/>
      <c r="AQ8" s="64"/>
      <c r="AR8" s="64"/>
      <c r="AS8" s="64"/>
      <c r="AT8" s="63">
        <f>データ!S6</f>
        <v>518.14</v>
      </c>
      <c r="AU8" s="63"/>
      <c r="AV8" s="63"/>
      <c r="AW8" s="63"/>
      <c r="AX8" s="63"/>
      <c r="AY8" s="63"/>
      <c r="AZ8" s="63"/>
      <c r="BA8" s="63"/>
      <c r="BB8" s="63">
        <f>データ!T6</f>
        <v>910.9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0.33</v>
      </c>
      <c r="Q10" s="63"/>
      <c r="R10" s="63"/>
      <c r="S10" s="63"/>
      <c r="T10" s="63"/>
      <c r="U10" s="63"/>
      <c r="V10" s="63"/>
      <c r="W10" s="63">
        <f>データ!P6</f>
        <v>100</v>
      </c>
      <c r="X10" s="63"/>
      <c r="Y10" s="63"/>
      <c r="Z10" s="63"/>
      <c r="AA10" s="63"/>
      <c r="AB10" s="63"/>
      <c r="AC10" s="63"/>
      <c r="AD10" s="64">
        <f>データ!Q6</f>
        <v>4320</v>
      </c>
      <c r="AE10" s="64"/>
      <c r="AF10" s="64"/>
      <c r="AG10" s="64"/>
      <c r="AH10" s="64"/>
      <c r="AI10" s="64"/>
      <c r="AJ10" s="64"/>
      <c r="AK10" s="2"/>
      <c r="AL10" s="64">
        <f>データ!U6</f>
        <v>1535</v>
      </c>
      <c r="AM10" s="64"/>
      <c r="AN10" s="64"/>
      <c r="AO10" s="64"/>
      <c r="AP10" s="64"/>
      <c r="AQ10" s="64"/>
      <c r="AR10" s="64"/>
      <c r="AS10" s="64"/>
      <c r="AT10" s="63">
        <f>データ!V6</f>
        <v>0.78</v>
      </c>
      <c r="AU10" s="63"/>
      <c r="AV10" s="63"/>
      <c r="AW10" s="63"/>
      <c r="AX10" s="63"/>
      <c r="AY10" s="63"/>
      <c r="AZ10" s="63"/>
      <c r="BA10" s="63"/>
      <c r="BB10" s="63">
        <f>データ!W6</f>
        <v>1967.95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342076</v>
      </c>
      <c r="D6" s="31">
        <f t="shared" si="3"/>
        <v>47</v>
      </c>
      <c r="E6" s="31">
        <f t="shared" si="3"/>
        <v>17</v>
      </c>
      <c r="F6" s="31">
        <f t="shared" si="3"/>
        <v>5</v>
      </c>
      <c r="G6" s="31">
        <f t="shared" si="3"/>
        <v>0</v>
      </c>
      <c r="H6" s="31" t="str">
        <f t="shared" si="3"/>
        <v>広島県　福山市</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0.33</v>
      </c>
      <c r="P6" s="32">
        <f t="shared" si="3"/>
        <v>100</v>
      </c>
      <c r="Q6" s="32">
        <f t="shared" si="3"/>
        <v>4320</v>
      </c>
      <c r="R6" s="32">
        <f t="shared" si="3"/>
        <v>471974</v>
      </c>
      <c r="S6" s="32">
        <f t="shared" si="3"/>
        <v>518.14</v>
      </c>
      <c r="T6" s="32">
        <f t="shared" si="3"/>
        <v>910.9</v>
      </c>
      <c r="U6" s="32">
        <f t="shared" si="3"/>
        <v>1535</v>
      </c>
      <c r="V6" s="32">
        <f t="shared" si="3"/>
        <v>0.78</v>
      </c>
      <c r="W6" s="32">
        <f t="shared" si="3"/>
        <v>1967.95</v>
      </c>
      <c r="X6" s="33">
        <f>IF(X7="",NA(),X7)</f>
        <v>98.79</v>
      </c>
      <c r="Y6" s="33">
        <f t="shared" ref="Y6:AG6" si="4">IF(Y7="",NA(),Y7)</f>
        <v>106.33</v>
      </c>
      <c r="Z6" s="33">
        <f t="shared" si="4"/>
        <v>100.71</v>
      </c>
      <c r="AA6" s="33">
        <f t="shared" si="4"/>
        <v>102.09</v>
      </c>
      <c r="AB6" s="33">
        <f t="shared" si="4"/>
        <v>108.82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604.29</v>
      </c>
      <c r="BF6" s="33">
        <f t="shared" ref="BF6:BN6" si="7">IF(BF7="",NA(),BF7)</f>
        <v>286.08</v>
      </c>
      <c r="BG6" s="33">
        <f t="shared" si="7"/>
        <v>508.59</v>
      </c>
      <c r="BH6" s="33">
        <f t="shared" si="7"/>
        <v>754.92</v>
      </c>
      <c r="BI6" s="33">
        <f t="shared" si="7"/>
        <v>42.93</v>
      </c>
      <c r="BJ6" s="33">
        <f t="shared" si="7"/>
        <v>1224.75</v>
      </c>
      <c r="BK6" s="33">
        <f t="shared" si="7"/>
        <v>1144.05</v>
      </c>
      <c r="BL6" s="33">
        <f t="shared" si="7"/>
        <v>1117.1099999999999</v>
      </c>
      <c r="BM6" s="33">
        <f t="shared" si="7"/>
        <v>1161.05</v>
      </c>
      <c r="BN6" s="33">
        <f t="shared" si="7"/>
        <v>979.89</v>
      </c>
      <c r="BO6" s="32" t="str">
        <f>IF(BO7="","",IF(BO7="-","【-】","【"&amp;SUBSTITUTE(TEXT(BO7,"#,##0.00"),"-","△")&amp;"】"))</f>
        <v>【1,015.77】</v>
      </c>
      <c r="BP6" s="33">
        <f>IF(BP7="",NA(),BP7)</f>
        <v>96.69</v>
      </c>
      <c r="BQ6" s="33">
        <f t="shared" ref="BQ6:BY6" si="8">IF(BQ7="",NA(),BQ7)</f>
        <v>121.03</v>
      </c>
      <c r="BR6" s="33">
        <f t="shared" si="8"/>
        <v>103.19</v>
      </c>
      <c r="BS6" s="33">
        <f t="shared" si="8"/>
        <v>105.37</v>
      </c>
      <c r="BT6" s="33">
        <f t="shared" si="8"/>
        <v>126.91</v>
      </c>
      <c r="BU6" s="33">
        <f t="shared" si="8"/>
        <v>42.13</v>
      </c>
      <c r="BV6" s="33">
        <f t="shared" si="8"/>
        <v>42.48</v>
      </c>
      <c r="BW6" s="33">
        <f t="shared" si="8"/>
        <v>41.04</v>
      </c>
      <c r="BX6" s="33">
        <f t="shared" si="8"/>
        <v>41.08</v>
      </c>
      <c r="BY6" s="33">
        <f t="shared" si="8"/>
        <v>41.34</v>
      </c>
      <c r="BZ6" s="32" t="str">
        <f>IF(BZ7="","",IF(BZ7="-","【-】","【"&amp;SUBSTITUTE(TEXT(BZ7,"#,##0.00"),"-","△")&amp;"】"))</f>
        <v>【52.78】</v>
      </c>
      <c r="CA6" s="33">
        <f>IF(CA7="",NA(),CA7)</f>
        <v>183.24</v>
      </c>
      <c r="CB6" s="33">
        <f t="shared" ref="CB6:CJ6" si="9">IF(CB7="",NA(),CB7)</f>
        <v>144.65</v>
      </c>
      <c r="CC6" s="33">
        <f t="shared" si="9"/>
        <v>178.11</v>
      </c>
      <c r="CD6" s="33">
        <f t="shared" si="9"/>
        <v>180.19</v>
      </c>
      <c r="CE6" s="33">
        <f t="shared" si="9"/>
        <v>149.77000000000001</v>
      </c>
      <c r="CF6" s="33">
        <f t="shared" si="9"/>
        <v>348.41</v>
      </c>
      <c r="CG6" s="33">
        <f t="shared" si="9"/>
        <v>343.8</v>
      </c>
      <c r="CH6" s="33">
        <f t="shared" si="9"/>
        <v>357.08</v>
      </c>
      <c r="CI6" s="33">
        <f t="shared" si="9"/>
        <v>378.08</v>
      </c>
      <c r="CJ6" s="33">
        <f t="shared" si="9"/>
        <v>357.49</v>
      </c>
      <c r="CK6" s="32" t="str">
        <f>IF(CK7="","",IF(CK7="-","【-】","【"&amp;SUBSTITUTE(TEXT(CK7,"#,##0.00"),"-","△")&amp;"】"))</f>
        <v>【289.81】</v>
      </c>
      <c r="CL6" s="33">
        <f>IF(CL7="",NA(),CL7)</f>
        <v>43.91</v>
      </c>
      <c r="CM6" s="33">
        <f t="shared" ref="CM6:CU6" si="10">IF(CM7="",NA(),CM7)</f>
        <v>44.05</v>
      </c>
      <c r="CN6" s="33">
        <f t="shared" si="10"/>
        <v>43.2</v>
      </c>
      <c r="CO6" s="33">
        <f t="shared" si="10"/>
        <v>41.93</v>
      </c>
      <c r="CP6" s="33">
        <f t="shared" si="10"/>
        <v>41.36</v>
      </c>
      <c r="CQ6" s="33">
        <f t="shared" si="10"/>
        <v>46.85</v>
      </c>
      <c r="CR6" s="33">
        <f t="shared" si="10"/>
        <v>46.06</v>
      </c>
      <c r="CS6" s="33">
        <f t="shared" si="10"/>
        <v>45.95</v>
      </c>
      <c r="CT6" s="33">
        <f t="shared" si="10"/>
        <v>44.69</v>
      </c>
      <c r="CU6" s="33">
        <f t="shared" si="10"/>
        <v>44.69</v>
      </c>
      <c r="CV6" s="32" t="str">
        <f>IF(CV7="","",IF(CV7="-","【-】","【"&amp;SUBSTITUTE(TEXT(CV7,"#,##0.00"),"-","△")&amp;"】"))</f>
        <v>【52.74】</v>
      </c>
      <c r="CW6" s="33">
        <f>IF(CW7="",NA(),CW7)</f>
        <v>66.77</v>
      </c>
      <c r="CX6" s="33">
        <f t="shared" ref="CX6:DF6" si="11">IF(CX7="",NA(),CX7)</f>
        <v>67.489999999999995</v>
      </c>
      <c r="CY6" s="33">
        <f t="shared" si="11"/>
        <v>68.7</v>
      </c>
      <c r="CZ6" s="33">
        <f t="shared" si="11"/>
        <v>71.790000000000006</v>
      </c>
      <c r="DA6" s="33">
        <f t="shared" si="11"/>
        <v>71.86</v>
      </c>
      <c r="DB6" s="33">
        <f t="shared" si="11"/>
        <v>73.78</v>
      </c>
      <c r="DC6" s="33">
        <f t="shared" si="11"/>
        <v>72.989999999999995</v>
      </c>
      <c r="DD6" s="33">
        <f t="shared" si="11"/>
        <v>71.97</v>
      </c>
      <c r="DE6" s="33">
        <f t="shared" si="11"/>
        <v>70.59</v>
      </c>
      <c r="DF6" s="33">
        <f t="shared" si="11"/>
        <v>69.67</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0.02</v>
      </c>
      <c r="EN6" s="32" t="str">
        <f>IF(EN7="","",IF(EN7="-","【-】","【"&amp;SUBSTITUTE(TEXT(EN7,"#,##0.00"),"-","△")&amp;"】"))</f>
        <v>【0.03】</v>
      </c>
    </row>
    <row r="7" spans="1:144" s="34" customFormat="1">
      <c r="A7" s="26"/>
      <c r="B7" s="35">
        <v>2015</v>
      </c>
      <c r="C7" s="35">
        <v>342076</v>
      </c>
      <c r="D7" s="35">
        <v>47</v>
      </c>
      <c r="E7" s="35">
        <v>17</v>
      </c>
      <c r="F7" s="35">
        <v>5</v>
      </c>
      <c r="G7" s="35">
        <v>0</v>
      </c>
      <c r="H7" s="35" t="s">
        <v>96</v>
      </c>
      <c r="I7" s="35" t="s">
        <v>97</v>
      </c>
      <c r="J7" s="35" t="s">
        <v>98</v>
      </c>
      <c r="K7" s="35" t="s">
        <v>99</v>
      </c>
      <c r="L7" s="35" t="s">
        <v>100</v>
      </c>
      <c r="M7" s="36" t="s">
        <v>101</v>
      </c>
      <c r="N7" s="36" t="s">
        <v>102</v>
      </c>
      <c r="O7" s="36">
        <v>0.33</v>
      </c>
      <c r="P7" s="36">
        <v>100</v>
      </c>
      <c r="Q7" s="36">
        <v>4320</v>
      </c>
      <c r="R7" s="36">
        <v>471974</v>
      </c>
      <c r="S7" s="36">
        <v>518.14</v>
      </c>
      <c r="T7" s="36">
        <v>910.9</v>
      </c>
      <c r="U7" s="36">
        <v>1535</v>
      </c>
      <c r="V7" s="36">
        <v>0.78</v>
      </c>
      <c r="W7" s="36">
        <v>1967.95</v>
      </c>
      <c r="X7" s="36">
        <v>98.79</v>
      </c>
      <c r="Y7" s="36">
        <v>106.33</v>
      </c>
      <c r="Z7" s="36">
        <v>100.71</v>
      </c>
      <c r="AA7" s="36">
        <v>102.09</v>
      </c>
      <c r="AB7" s="36">
        <v>108.82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604.29</v>
      </c>
      <c r="BF7" s="36">
        <v>286.08</v>
      </c>
      <c r="BG7" s="36">
        <v>508.59</v>
      </c>
      <c r="BH7" s="36">
        <v>754.92</v>
      </c>
      <c r="BI7" s="36">
        <v>42.93</v>
      </c>
      <c r="BJ7" s="36">
        <v>1224.75</v>
      </c>
      <c r="BK7" s="36">
        <v>1144.05</v>
      </c>
      <c r="BL7" s="36">
        <v>1117.1099999999999</v>
      </c>
      <c r="BM7" s="36">
        <v>1161.05</v>
      </c>
      <c r="BN7" s="36">
        <v>979.89</v>
      </c>
      <c r="BO7" s="36">
        <v>1015.77</v>
      </c>
      <c r="BP7" s="36">
        <v>96.69</v>
      </c>
      <c r="BQ7" s="36">
        <v>121.03</v>
      </c>
      <c r="BR7" s="36">
        <v>103.19</v>
      </c>
      <c r="BS7" s="36">
        <v>105.37</v>
      </c>
      <c r="BT7" s="36">
        <v>126.91</v>
      </c>
      <c r="BU7" s="36">
        <v>42.13</v>
      </c>
      <c r="BV7" s="36">
        <v>42.48</v>
      </c>
      <c r="BW7" s="36">
        <v>41.04</v>
      </c>
      <c r="BX7" s="36">
        <v>41.08</v>
      </c>
      <c r="BY7" s="36">
        <v>41.34</v>
      </c>
      <c r="BZ7" s="36">
        <v>52.78</v>
      </c>
      <c r="CA7" s="36">
        <v>183.24</v>
      </c>
      <c r="CB7" s="36">
        <v>144.65</v>
      </c>
      <c r="CC7" s="36">
        <v>178.11</v>
      </c>
      <c r="CD7" s="36">
        <v>180.19</v>
      </c>
      <c r="CE7" s="36">
        <v>149.77000000000001</v>
      </c>
      <c r="CF7" s="36">
        <v>348.41</v>
      </c>
      <c r="CG7" s="36">
        <v>343.8</v>
      </c>
      <c r="CH7" s="36">
        <v>357.08</v>
      </c>
      <c r="CI7" s="36">
        <v>378.08</v>
      </c>
      <c r="CJ7" s="36">
        <v>357.49</v>
      </c>
      <c r="CK7" s="36">
        <v>289.81</v>
      </c>
      <c r="CL7" s="36">
        <v>43.91</v>
      </c>
      <c r="CM7" s="36">
        <v>44.05</v>
      </c>
      <c r="CN7" s="36">
        <v>43.2</v>
      </c>
      <c r="CO7" s="36">
        <v>41.93</v>
      </c>
      <c r="CP7" s="36">
        <v>41.36</v>
      </c>
      <c r="CQ7" s="36">
        <v>46.85</v>
      </c>
      <c r="CR7" s="36">
        <v>46.06</v>
      </c>
      <c r="CS7" s="36">
        <v>45.95</v>
      </c>
      <c r="CT7" s="36">
        <v>44.69</v>
      </c>
      <c r="CU7" s="36">
        <v>44.69</v>
      </c>
      <c r="CV7" s="36">
        <v>52.74</v>
      </c>
      <c r="CW7" s="36">
        <v>66.77</v>
      </c>
      <c r="CX7" s="36">
        <v>67.489999999999995</v>
      </c>
      <c r="CY7" s="36">
        <v>68.7</v>
      </c>
      <c r="CZ7" s="36">
        <v>71.790000000000006</v>
      </c>
      <c r="DA7" s="36">
        <v>71.86</v>
      </c>
      <c r="DB7" s="36">
        <v>73.78</v>
      </c>
      <c r="DC7" s="36">
        <v>72.989999999999995</v>
      </c>
      <c r="DD7" s="36">
        <v>71.97</v>
      </c>
      <c r="DE7" s="36">
        <v>70.59</v>
      </c>
      <c r="DF7" s="36">
        <v>69.67</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2017-02-08T03:14:15Z</dcterms:created>
  <dcterms:modified xsi:type="dcterms:W3CDTF">2017-02-22T02:21:23Z</dcterms:modified>
</cp:coreProperties>
</file>