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<sst xmlns="http://schemas.openxmlformats.org/spreadsheetml/2006/main" count="220" uniqueCount="110">
  <si>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</si>
  <si>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</si>
  <si>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</si>
  <si>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</si>
  <si>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</si>
  <si>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</si>
  <si>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</si>
  <si>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</si>
  <si>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</si>
  <si>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</si>
  <si>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</si>
  <si>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</si>
  <si>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</si>
  <si>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</si>
  <si>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</si>
  <si>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</si>
  <si>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</si>
  <si>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</si>
  <si>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</si>
  <si>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</si>
  <si>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</si>
  <si>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</si>
  <si>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</si>
  <si>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</si>
  <si>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</si>
  <si>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</si>
  <si>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</si>
  <si>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</si>
  <si>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</si>
  <si>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</si>
  <si>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</si>
  <si>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</si>
  <si>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</si>
  <si>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</si>
  <si>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</si>
  <si>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</si>
  <si>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</si>
  <si>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</si>
  <si>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</si>
  <si>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</si>
  <si>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</si>
  <si>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</si>
  <si>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</si>
  <si>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</si>
  <si>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</si>
  <si>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</si>
  <si>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</si>
  <si>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</si>
  <si>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</si>
  <si>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</si>
  <si>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</si>
  <si>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</si>
  <si>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</si>
  <si>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</si>
  <si>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</si>
  <si>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</si>
  <si>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</si>
  <si>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</si>
  <si>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</si>
  <si>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</si>
  <si>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</si>
  <si>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</si>
  <si>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</si>
  <si>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</si>
  <si>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</si>
  <si>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</si>
  <si>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</si>
  <si>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</si>
  <si>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</si>
  <si>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</si>
  <si>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</si>
  <si>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</si>
  <si>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</si>
  <si>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</si>
  <si>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</si>
  <si>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</si>
  <si>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</si>
  <si>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</si>
  <si>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</si>
  <si>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</si>
  <si>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</si>
  <si>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</si>
  <si>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</si>
  <si>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</si>
  <si>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</si>
  <si>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</si>
  <si>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</si>
  <si>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</si>
  <si>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</si>
  <si>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</si>
  <si>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</si>
  <si>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</si>
  <si>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</si>
  <si>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</si>
  <si>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</si>
  <si>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</si>
  <si>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府中市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</si>
  <si>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</si>
  <si>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</si>
  <si>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</si>
  <si>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</si>
  <si>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</si>
  <si>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</si>
  <si>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</si>
  <si>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</si>
  <si>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</si>
  <si>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</si>
  <si>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</si>
  <si>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①収益的収支比率は、60％程度と赤字経営であり、一層の事業の効率化に努めて運営していきます。
④企業債残高対事業規模比率は、全国平均、類似団体平均より高い比率となっています。
⑤経費回収率は、平均より低い状況にあり使用料の適正化を図る必要があります。
⑥汚水処理原価は、平均より大きく上回っているため、整備途上中であるが、整備計画の見直し、維持管理経費の削減等を行っていく必要があります。
⑦施設利用率はほぼ横ばいで推移しています。
⑧水洗化率は、平均よりも低いことから、下水道整備を実施しているところで水洗化向上に取り組んでいきます。</t>
  </si>
  <si>
    <t>現在、整備途上中ですが、整備計画の見直し、経費削減、料金の適正化など経営の健全化に努めていきます。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</si>
</sst>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xf numFmtId="6" fontId="16" fillId="0" borderId="0" applyFont="0" applyFill="0" applyBorder="0" applyAlignment="0" applyProtection="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1">
    <cellStyle name="桁区切り" xfId="1" builtinId="6"/>
    <cellStyle name="桁区切り 2" xfId="2"/>
    <cellStyle name="桁区切り 3" xfId="3"/>
    <cellStyle name="桁区切り 3 2" xfId="4"/>
    <cellStyle name="通貨 2" xfId="5"/>
    <cellStyle name="通貨 2 2" xfId="20"/>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0.6</c:v>
                </c:pt>
              </c:numCache>
            </c:numRef>
          </c:val>
        </c:ser>
        <c:dLbls>
          <c:showLegendKey val="0"/>
          <c:showVal val="0"/>
          <c:showCatName val="0"/>
          <c:showSerName val="0"/>
          <c:showPercent val="0"/>
          <c:showBubbleSize val="0"/>
        </c:dLbls>
        <c:gapWidth val="150"/>
        <c:axId val="99272960"/>
        <c:axId val="1008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99272960"/>
        <c:axId val="100802944"/>
      </c:lineChart>
      <c:dateAx>
        <c:axId val="99272960"/>
        <c:scaling>
          <c:orientation val="minMax"/>
        </c:scaling>
        <c:delete val="1"/>
        <c:axPos val="b"/>
        <c:numFmt formatCode="ge" sourceLinked="1"/>
        <c:majorTickMark val="none"/>
        <c:minorTickMark val="none"/>
        <c:tickLblPos val="none"/>
        <c:crossAx val="100802944"/>
        <c:crosses val="autoZero"/>
        <c:auto val="1"/>
        <c:lblOffset val="100"/>
        <c:baseTimeUnit val="years"/>
      </c:dateAx>
      <c:valAx>
        <c:axId val="1008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185.24</c:v>
                </c:pt>
                <c:pt idx="1">
                  <c:v>178.43</c:v>
                </c:pt>
                <c:pt idx="2">
                  <c:v>181.43</c:v>
                </c:pt>
                <c:pt idx="3">
                  <c:v>181.43</c:v>
                </c:pt>
                <c:pt idx="4">
                  <c:v>182.24</c:v>
                </c:pt>
              </c:numCache>
            </c:numRef>
          </c:val>
        </c:ser>
        <c:dLbls>
          <c:showLegendKey val="0"/>
          <c:showVal val="0"/>
          <c:showCatName val="0"/>
          <c:showSerName val="0"/>
          <c:showPercent val="0"/>
          <c:showBubbleSize val="0"/>
        </c:dLbls>
        <c:gapWidth val="150"/>
        <c:axId val="102304384"/>
        <c:axId val="102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02304384"/>
        <c:axId val="102331136"/>
      </c:lineChart>
      <c:dateAx>
        <c:axId val="102304384"/>
        <c:scaling>
          <c:orientation val="minMax"/>
        </c:scaling>
        <c:delete val="1"/>
        <c:axPos val="b"/>
        <c:numFmt formatCode="ge" sourceLinked="1"/>
        <c:majorTickMark val="none"/>
        <c:minorTickMark val="none"/>
        <c:tickLblPos val="none"/>
        <c:crossAx val="102331136"/>
        <c:crosses val="autoZero"/>
        <c:auto val="1"/>
        <c:lblOffset val="100"/>
        <c:baseTimeUnit val="years"/>
      </c:dateAx>
      <c:valAx>
        <c:axId val="102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c:v>
                </c:pt>
                <c:pt idx="1">
                  <c:v>69.319999999999993</c:v>
                </c:pt>
                <c:pt idx="2">
                  <c:v>69.84</c:v>
                </c:pt>
                <c:pt idx="3">
                  <c:v>71.66</c:v>
                </c:pt>
                <c:pt idx="4">
                  <c:v>66.680000000000007</c:v>
                </c:pt>
              </c:numCache>
            </c:numRef>
          </c:val>
        </c:ser>
        <c:dLbls>
          <c:showLegendKey val="0"/>
          <c:showVal val="0"/>
          <c:showCatName val="0"/>
          <c:showSerName val="0"/>
          <c:showPercent val="0"/>
          <c:showBubbleSize val="0"/>
        </c:dLbls>
        <c:gapWidth val="150"/>
        <c:axId val="102365440"/>
        <c:axId val="1023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02365440"/>
        <c:axId val="102371712"/>
      </c:lineChart>
      <c:dateAx>
        <c:axId val="102365440"/>
        <c:scaling>
          <c:orientation val="minMax"/>
        </c:scaling>
        <c:delete val="1"/>
        <c:axPos val="b"/>
        <c:numFmt formatCode="ge" sourceLinked="1"/>
        <c:majorTickMark val="none"/>
        <c:minorTickMark val="none"/>
        <c:tickLblPos val="none"/>
        <c:crossAx val="102371712"/>
        <c:crosses val="autoZero"/>
        <c:auto val="1"/>
        <c:lblOffset val="100"/>
        <c:baseTimeUnit val="years"/>
      </c:dateAx>
      <c:valAx>
        <c:axId val="1023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59.71</c:v>
                </c:pt>
                <c:pt idx="1">
                  <c:v>65.87</c:v>
                </c:pt>
                <c:pt idx="2">
                  <c:v>62.85</c:v>
                </c:pt>
                <c:pt idx="3">
                  <c:v>62.86</c:v>
                </c:pt>
                <c:pt idx="4">
                  <c:v>64.319999999999993</c:v>
                </c:pt>
              </c:numCache>
            </c:numRef>
          </c:val>
        </c:ser>
        <c:dLbls>
          <c:showLegendKey val="0"/>
          <c:showVal val="0"/>
          <c:showCatName val="0"/>
          <c:showSerName val="0"/>
          <c:showPercent val="0"/>
          <c:showBubbleSize val="0"/>
        </c:dLbls>
        <c:gapWidth val="150"/>
        <c:axId val="100833152"/>
        <c:axId val="1008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33152"/>
        <c:axId val="100847616"/>
      </c:lineChart>
      <c:dateAx>
        <c:axId val="100833152"/>
        <c:scaling>
          <c:orientation val="minMax"/>
        </c:scaling>
        <c:delete val="1"/>
        <c:axPos val="b"/>
        <c:numFmt formatCode="ge" sourceLinked="1"/>
        <c:majorTickMark val="none"/>
        <c:minorTickMark val="none"/>
        <c:tickLblPos val="none"/>
        <c:crossAx val="100847616"/>
        <c:crosses val="autoZero"/>
        <c:auto val="1"/>
        <c:lblOffset val="100"/>
        <c:baseTimeUnit val="years"/>
      </c:dateAx>
      <c:valAx>
        <c:axId val="1008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73728"/>
        <c:axId val="1008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73728"/>
        <c:axId val="100875648"/>
      </c:lineChart>
      <c:dateAx>
        <c:axId val="100873728"/>
        <c:scaling>
          <c:orientation val="minMax"/>
        </c:scaling>
        <c:delete val="1"/>
        <c:axPos val="b"/>
        <c:numFmt formatCode="ge" sourceLinked="1"/>
        <c:majorTickMark val="none"/>
        <c:minorTickMark val="none"/>
        <c:tickLblPos val="none"/>
        <c:crossAx val="100875648"/>
        <c:crosses val="autoZero"/>
        <c:auto val="1"/>
        <c:lblOffset val="100"/>
        <c:baseTimeUnit val="years"/>
      </c:dateAx>
      <c:valAx>
        <c:axId val="100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22496"/>
        <c:axId val="1009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22496"/>
        <c:axId val="100924416"/>
      </c:lineChart>
      <c:dateAx>
        <c:axId val="100922496"/>
        <c:scaling>
          <c:orientation val="minMax"/>
        </c:scaling>
        <c:delete val="1"/>
        <c:axPos val="b"/>
        <c:numFmt formatCode="ge" sourceLinked="1"/>
        <c:majorTickMark val="none"/>
        <c:minorTickMark val="none"/>
        <c:tickLblPos val="none"/>
        <c:crossAx val="100924416"/>
        <c:crosses val="autoZero"/>
        <c:auto val="1"/>
        <c:lblOffset val="100"/>
        <c:baseTimeUnit val="years"/>
      </c:dateAx>
      <c:valAx>
        <c:axId val="1009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56800"/>
        <c:axId val="1009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56800"/>
        <c:axId val="100963072"/>
      </c:lineChart>
      <c:dateAx>
        <c:axId val="100956800"/>
        <c:scaling>
          <c:orientation val="minMax"/>
        </c:scaling>
        <c:delete val="1"/>
        <c:axPos val="b"/>
        <c:numFmt formatCode="ge" sourceLinked="1"/>
        <c:majorTickMark val="none"/>
        <c:minorTickMark val="none"/>
        <c:tickLblPos val="none"/>
        <c:crossAx val="100963072"/>
        <c:crosses val="autoZero"/>
        <c:auto val="1"/>
        <c:lblOffset val="100"/>
        <c:baseTimeUnit val="years"/>
      </c:dateAx>
      <c:valAx>
        <c:axId val="1009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93664"/>
        <c:axId val="10100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93664"/>
        <c:axId val="101008128"/>
      </c:lineChart>
      <c:dateAx>
        <c:axId val="100993664"/>
        <c:scaling>
          <c:orientation val="minMax"/>
        </c:scaling>
        <c:delete val="1"/>
        <c:axPos val="b"/>
        <c:numFmt formatCode="ge" sourceLinked="1"/>
        <c:majorTickMark val="none"/>
        <c:minorTickMark val="none"/>
        <c:tickLblPos val="none"/>
        <c:crossAx val="101008128"/>
        <c:crosses val="autoZero"/>
        <c:auto val="1"/>
        <c:lblOffset val="100"/>
        <c:baseTimeUnit val="years"/>
      </c:dateAx>
      <c:valAx>
        <c:axId val="1010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3398.8</c:v>
                </c:pt>
                <c:pt idx="1">
                  <c:v>2935.22</c:v>
                </c:pt>
                <c:pt idx="2">
                  <c:v>2956.49</c:v>
                </c:pt>
                <c:pt idx="3">
                  <c:v>1942.65</c:v>
                </c:pt>
                <c:pt idx="4">
                  <c:v>1789.53</c:v>
                </c:pt>
              </c:numCache>
            </c:numRef>
          </c:val>
        </c:ser>
        <c:dLbls>
          <c:showLegendKey val="0"/>
          <c:showVal val="0"/>
          <c:showCatName val="0"/>
          <c:showSerName val="0"/>
          <c:showPercent val="0"/>
          <c:showBubbleSize val="0"/>
        </c:dLbls>
        <c:gapWidth val="150"/>
        <c:axId val="101026048"/>
        <c:axId val="1010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01026048"/>
        <c:axId val="101044608"/>
      </c:lineChart>
      <c:dateAx>
        <c:axId val="101026048"/>
        <c:scaling>
          <c:orientation val="minMax"/>
        </c:scaling>
        <c:delete val="1"/>
        <c:axPos val="b"/>
        <c:numFmt formatCode="ge" sourceLinked="1"/>
        <c:majorTickMark val="none"/>
        <c:minorTickMark val="none"/>
        <c:tickLblPos val="none"/>
        <c:crossAx val="101044608"/>
        <c:crosses val="autoZero"/>
        <c:auto val="1"/>
        <c:lblOffset val="100"/>
        <c:baseTimeUnit val="years"/>
      </c:dateAx>
      <c:valAx>
        <c:axId val="1010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44.97</c:v>
                </c:pt>
                <c:pt idx="1">
                  <c:v>48.71</c:v>
                </c:pt>
                <c:pt idx="2">
                  <c:v>47.48</c:v>
                </c:pt>
                <c:pt idx="3">
                  <c:v>47.66</c:v>
                </c:pt>
                <c:pt idx="4">
                  <c:v>42.74</c:v>
                </c:pt>
              </c:numCache>
            </c:numRef>
          </c:val>
        </c:ser>
        <c:dLbls>
          <c:showLegendKey val="0"/>
          <c:showVal val="0"/>
          <c:showCatName val="0"/>
          <c:showSerName val="0"/>
          <c:showPercent val="0"/>
          <c:showBubbleSize val="0"/>
        </c:dLbls>
        <c:gapWidth val="150"/>
        <c:axId val="101083008"/>
        <c:axId val="1010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01083008"/>
        <c:axId val="101085184"/>
      </c:lineChart>
      <c:dateAx>
        <c:axId val="101083008"/>
        <c:scaling>
          <c:orientation val="minMax"/>
        </c:scaling>
        <c:delete val="1"/>
        <c:axPos val="b"/>
        <c:numFmt formatCode="ge" sourceLinked="1"/>
        <c:majorTickMark val="none"/>
        <c:minorTickMark val="none"/>
        <c:tickLblPos val="none"/>
        <c:crossAx val="101085184"/>
        <c:crosses val="autoZero"/>
        <c:auto val="1"/>
        <c:lblOffset val="100"/>
        <c:baseTimeUnit val="years"/>
      </c:dateAx>
      <c:valAx>
        <c:axId val="1010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360.38</c:v>
                </c:pt>
                <c:pt idx="1">
                  <c:v>331.91</c:v>
                </c:pt>
                <c:pt idx="2">
                  <c:v>341.99</c:v>
                </c:pt>
                <c:pt idx="3">
                  <c:v>349.64</c:v>
                </c:pt>
                <c:pt idx="4">
                  <c:v>385.4</c:v>
                </c:pt>
              </c:numCache>
            </c:numRef>
          </c:val>
        </c:ser>
        <c:dLbls>
          <c:showLegendKey val="0"/>
          <c:showVal val="0"/>
          <c:showCatName val="0"/>
          <c:showSerName val="0"/>
          <c:showPercent val="0"/>
          <c:showBubbleSize val="0"/>
        </c:dLbls>
        <c:gapWidth val="150"/>
        <c:axId val="101100928"/>
        <c:axId val="10111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01100928"/>
        <c:axId val="101111296"/>
      </c:lineChart>
      <c:dateAx>
        <c:axId val="101100928"/>
        <c:scaling>
          <c:orientation val="minMax"/>
        </c:scaling>
        <c:delete val="1"/>
        <c:axPos val="b"/>
        <c:numFmt formatCode="ge" sourceLinked="1"/>
        <c:majorTickMark val="none"/>
        <c:minorTickMark val="none"/>
        <c:tickLblPos val="none"/>
        <c:crossAx val="101111296"/>
        <c:crosses val="autoZero"/>
        <c:auto val="1"/>
        <c:lblOffset val="100"/>
        <c:baseTimeUnit val="years"/>
      </c:dateAx>
      <c:valAx>
        <c:axId val="1011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府中市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41365</v>
      </c>
      <c r="AM8" s="47"/>
      <c r="AN8" s="47"/>
      <c r="AO8" s="47"/>
      <c r="AP8" s="47"/>
      <c r="AQ8" s="47"/>
      <c r="AR8" s="47"/>
      <c r="AS8" s="47"/>
      <c r="AT8" s="43">
        <f>データ!S6</f>
        <v>195.75</v>
      </c>
      <c r="AU8" s="43"/>
      <c r="AV8" s="43"/>
      <c r="AW8" s="43"/>
      <c r="AX8" s="43"/>
      <c r="AY8" s="43"/>
      <c r="AZ8" s="43"/>
      <c r="BA8" s="43"/>
      <c r="BB8" s="43">
        <f>データ!T6</f>
        <v>211.32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33.08</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13597</v>
      </c>
      <c r="AM10" s="47"/>
      <c r="AN10" s="47"/>
      <c r="AO10" s="47"/>
      <c r="AP10" s="47"/>
      <c r="AQ10" s="47"/>
      <c r="AR10" s="47"/>
      <c r="AS10" s="47"/>
      <c r="AT10" s="43">
        <f>データ!V6</f>
        <v>3.98</v>
      </c>
      <c r="AU10" s="43"/>
      <c r="AV10" s="43"/>
      <c r="AW10" s="43"/>
      <c r="AX10" s="43"/>
      <c r="AY10" s="43"/>
      <c r="AZ10" s="43"/>
      <c r="BA10" s="43"/>
      <c r="BB10" s="43">
        <f>データ!W6</f>
        <v>3416.33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108</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L64:BZ65"/>
    <mergeCell ref="C79:T80"/>
    <mergeCell ref="W79:AN80"/>
    <mergeCell ref="AQ79:BH80"/>
    <mergeCell ref="BL66:BZ82"/>
    <mergeCell ref="BL45:BZ46"/>
    <mergeCell ref="BL47:BZ63"/>
    <mergeCell ref="C56:P57"/>
    <mergeCell ref="R56:AE57"/>
    <mergeCell ref="AG56:AT57"/>
    <mergeCell ref="AV56:BI57"/>
    <mergeCell ref="B60:BJ61"/>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342084</v>
      </c>
      <c r="D6" s="31">
        <f t="shared" si="3"/>
        <v>47</v>
      </c>
      <c r="E6" s="31">
        <f t="shared" si="3"/>
        <v>17</v>
      </c>
      <c r="F6" s="31">
        <f t="shared" si="3"/>
        <v>1</v>
      </c>
      <c r="G6" s="31">
        <f t="shared" si="3"/>
        <v>0</v>
      </c>
      <c r="H6" s="31" t="str">
        <f t="shared" si="3"/>
        <v>広島県　府中市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33.08</v>
      </c>
      <c r="P6" s="32">
        <f t="shared" si="3"/>
        <v>100</v>
      </c>
      <c r="Q6" s="32">
        <f t="shared" si="3"/>
        <v>3780</v>
      </c>
      <c r="R6" s="32">
        <f t="shared" si="3"/>
        <v>41365</v>
      </c>
      <c r="S6" s="32">
        <f t="shared" si="3"/>
        <v>195.75</v>
      </c>
      <c r="T6" s="32">
        <f t="shared" si="3"/>
        <v>211.32</v>
      </c>
      <c r="U6" s="32">
        <f t="shared" si="3"/>
        <v>13597</v>
      </c>
      <c r="V6" s="32">
        <f t="shared" si="3"/>
        <v>3.98</v>
      </c>
      <c r="W6" s="32">
        <f t="shared" si="3"/>
        <v>3416.33</v>
      </c>
      <c r="X6" s="33">
        <f>IF(X7="",NA(),X7)</f>
        <v>59.71</v>
      </c>
      <c r="Y6" s="33">
        <f t="shared" ref="Y6:AG6" si="4">IF(Y7="",NA(),Y7)</f>
        <v>65.87</v>
      </c>
      <c r="Z6" s="33">
        <f t="shared" si="4"/>
        <v>62.85</v>
      </c>
      <c r="AA6" s="33">
        <f t="shared" si="4"/>
        <v>62.86</v>
      </c>
      <c r="AB6" s="33">
        <f t="shared" si="4"/>
        <v>64.319999999999993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3398.8</v>
      </c>
      <c r="BF6" s="33">
        <f t="shared" ref="BF6:BN6" si="7">IF(BF7="",NA(),BF7)</f>
        <v>2935.22</v>
      </c>
      <c r="BG6" s="33">
        <f t="shared" si="7"/>
        <v>2956.49</v>
      </c>
      <c r="BH6" s="33">
        <f t="shared" si="7"/>
        <v>1942.65</v>
      </c>
      <c r="BI6" s="33">
        <f t="shared" si="7"/>
        <v>1789.53</v>
      </c>
      <c r="BJ6" s="33">
        <f t="shared" si="7"/>
        <v>1334.01</v>
      </c>
      <c r="BK6" s="33">
        <f t="shared" si="7"/>
        <v>1273.52</v>
      </c>
      <c r="BL6" s="33">
        <f t="shared" si="7"/>
        <v>1209.95</v>
      </c>
      <c r="BM6" s="33">
        <f t="shared" si="7"/>
        <v>1136.5</v>
      </c>
      <c r="BN6" s="33">
        <f t="shared" si="7"/>
        <v>1118.56</v>
      </c>
      <c r="BO6" s="32" t="str">
        <f>IF(BO7="","",IF(BO7="-","【-】","【"&amp;SUBSTITUTE(TEXT(BO7,"#,##0.00"),"-","△")&amp;"】"))</f>
        <v>【763.62】</v>
      </c>
      <c r="BP6" s="33">
        <f>IF(BP7="",NA(),BP7)</f>
        <v>44.97</v>
      </c>
      <c r="BQ6" s="33">
        <f t="shared" ref="BQ6:BY6" si="8">IF(BQ7="",NA(),BQ7)</f>
        <v>48.71</v>
      </c>
      <c r="BR6" s="33">
        <f t="shared" si="8"/>
        <v>47.48</v>
      </c>
      <c r="BS6" s="33">
        <f t="shared" si="8"/>
        <v>47.66</v>
      </c>
      <c r="BT6" s="33">
        <f t="shared" si="8"/>
        <v>42.74</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360.38</v>
      </c>
      <c r="CB6" s="33">
        <f t="shared" ref="CB6:CJ6" si="9">IF(CB7="",NA(),CB7)</f>
        <v>331.91</v>
      </c>
      <c r="CC6" s="33">
        <f t="shared" si="9"/>
        <v>341.99</v>
      </c>
      <c r="CD6" s="33">
        <f t="shared" si="9"/>
        <v>349.64</v>
      </c>
      <c r="CE6" s="33">
        <f t="shared" si="9"/>
        <v>385.4</v>
      </c>
      <c r="CF6" s="33">
        <f t="shared" si="9"/>
        <v>224.83</v>
      </c>
      <c r="CG6" s="33">
        <f t="shared" si="9"/>
        <v>224.94</v>
      </c>
      <c r="CH6" s="33">
        <f t="shared" si="9"/>
        <v>220.67</v>
      </c>
      <c r="CI6" s="33">
        <f t="shared" si="9"/>
        <v>217.82</v>
      </c>
      <c r="CJ6" s="33">
        <f t="shared" si="9"/>
        <v>215.28</v>
      </c>
      <c r="CK6" s="32" t="str">
        <f>IF(CK7="","",IF(CK7="-","【-】","【"&amp;SUBSTITUTE(TEXT(CK7,"#,##0.00"),"-","△")&amp;"】"))</f>
        <v>【139.70】</v>
      </c>
      <c r="CL6" s="33">
        <f>IF(CL7="",NA(),CL7)</f>
        <v>185.24</v>
      </c>
      <c r="CM6" s="33">
        <f t="shared" ref="CM6:CU6" si="10">IF(CM7="",NA(),CM7)</f>
        <v>178.43</v>
      </c>
      <c r="CN6" s="33">
        <f t="shared" si="10"/>
        <v>181.43</v>
      </c>
      <c r="CO6" s="33">
        <f t="shared" si="10"/>
        <v>181.43</v>
      </c>
      <c r="CP6" s="33">
        <f t="shared" si="10"/>
        <v>182.24</v>
      </c>
      <c r="CQ6" s="33">
        <f t="shared" si="10"/>
        <v>53.79</v>
      </c>
      <c r="CR6" s="33">
        <f t="shared" si="10"/>
        <v>55.41</v>
      </c>
      <c r="CS6" s="33">
        <f t="shared" si="10"/>
        <v>55.81</v>
      </c>
      <c r="CT6" s="33">
        <f t="shared" si="10"/>
        <v>54.44</v>
      </c>
      <c r="CU6" s="33">
        <f t="shared" si="10"/>
        <v>54.67</v>
      </c>
      <c r="CV6" s="32" t="str">
        <f>IF(CV7="","",IF(CV7="-","【-】","【"&amp;SUBSTITUTE(TEXT(CV7,"#,##0.00"),"-","△")&amp;"】"))</f>
        <v>【60.01】</v>
      </c>
      <c r="CW6" s="33">
        <f>IF(CW7="",NA(),CW7)</f>
        <v>68</v>
      </c>
      <c r="CX6" s="33">
        <f t="shared" ref="CX6:DF6" si="11">IF(CX7="",NA(),CX7)</f>
        <v>69.319999999999993</v>
      </c>
      <c r="CY6" s="33">
        <f t="shared" si="11"/>
        <v>69.84</v>
      </c>
      <c r="CZ6" s="33">
        <f t="shared" si="11"/>
        <v>71.66</v>
      </c>
      <c r="DA6" s="33">
        <f t="shared" si="11"/>
        <v>66.680000000000007</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0.6</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342084</v>
      </c>
      <c r="D7" s="35">
        <v>47</v>
      </c>
      <c r="E7" s="35">
        <v>17</v>
      </c>
      <c r="F7" s="35">
        <v>1</v>
      </c>
      <c r="G7" s="35">
        <v>0</v>
      </c>
      <c r="H7" s="35" t="s">
        <v>96</v>
      </c>
      <c r="I7" s="35" t="s">
        <v>97</v>
      </c>
      <c r="J7" s="35" t="s">
        <v>98</v>
      </c>
      <c r="K7" s="35" t="s">
        <v>99</v>
      </c>
      <c r="L7" s="35" t="s">
        <v>100</v>
      </c>
      <c r="M7" s="36" t="s">
        <v>101</v>
      </c>
      <c r="N7" s="36" t="s">
        <v>102</v>
      </c>
      <c r="O7" s="36">
        <v>33.08</v>
      </c>
      <c r="P7" s="36">
        <v>100</v>
      </c>
      <c r="Q7" s="36">
        <v>3780</v>
      </c>
      <c r="R7" s="36">
        <v>41365</v>
      </c>
      <c r="S7" s="36">
        <v>195.75</v>
      </c>
      <c r="T7" s="36">
        <v>211.32</v>
      </c>
      <c r="U7" s="36">
        <v>13597</v>
      </c>
      <c r="V7" s="36">
        <v>3.98</v>
      </c>
      <c r="W7" s="36">
        <v>3416.33</v>
      </c>
      <c r="X7" s="36">
        <v>59.71</v>
      </c>
      <c r="Y7" s="36">
        <v>65.87</v>
      </c>
      <c r="Z7" s="36">
        <v>62.85</v>
      </c>
      <c r="AA7" s="36">
        <v>62.86</v>
      </c>
      <c r="AB7" s="36">
        <v>64.319999999999993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3398.8</v>
      </c>
      <c r="BF7" s="36">
        <v>2935.22</v>
      </c>
      <c r="BG7" s="36">
        <v>2956.49</v>
      </c>
      <c r="BH7" s="36">
        <v>1942.65</v>
      </c>
      <c r="BI7" s="36">
        <v>1789.53</v>
      </c>
      <c r="BJ7" s="36">
        <v>1334.01</v>
      </c>
      <c r="BK7" s="36">
        <v>1273.52</v>
      </c>
      <c r="BL7" s="36">
        <v>1209.95</v>
      </c>
      <c r="BM7" s="36">
        <v>1136.5</v>
      </c>
      <c r="BN7" s="36">
        <v>1118.56</v>
      </c>
      <c r="BO7" s="36">
        <v>763.62</v>
      </c>
      <c r="BP7" s="36">
        <v>44.97</v>
      </c>
      <c r="BQ7" s="36">
        <v>48.71</v>
      </c>
      <c r="BR7" s="36">
        <v>47.48</v>
      </c>
      <c r="BS7" s="36">
        <v>47.66</v>
      </c>
      <c r="BT7" s="36">
        <v>42.74</v>
      </c>
      <c r="BU7" s="36">
        <v>67.14</v>
      </c>
      <c r="BV7" s="36">
        <v>67.849999999999994</v>
      </c>
      <c r="BW7" s="36">
        <v>69.48</v>
      </c>
      <c r="BX7" s="36">
        <v>71.650000000000006</v>
      </c>
      <c r="BY7" s="36">
        <v>72.33</v>
      </c>
      <c r="BZ7" s="36">
        <v>98.53</v>
      </c>
      <c r="CA7" s="36">
        <v>360.38</v>
      </c>
      <c r="CB7" s="36">
        <v>331.91</v>
      </c>
      <c r="CC7" s="36">
        <v>341.99</v>
      </c>
      <c r="CD7" s="36">
        <v>349.64</v>
      </c>
      <c r="CE7" s="36">
        <v>385.4</v>
      </c>
      <c r="CF7" s="36">
        <v>224.83</v>
      </c>
      <c r="CG7" s="36">
        <v>224.94</v>
      </c>
      <c r="CH7" s="36">
        <v>220.67</v>
      </c>
      <c r="CI7" s="36">
        <v>217.82</v>
      </c>
      <c r="CJ7" s="36">
        <v>215.28</v>
      </c>
      <c r="CK7" s="36">
        <v>139.69999999999999</v>
      </c>
      <c r="CL7" s="36">
        <v>185.24</v>
      </c>
      <c r="CM7" s="36">
        <v>178.43</v>
      </c>
      <c r="CN7" s="36">
        <v>181.43</v>
      </c>
      <c r="CO7" s="36">
        <v>181.43</v>
      </c>
      <c r="CP7" s="36">
        <v>182.24</v>
      </c>
      <c r="CQ7" s="36">
        <v>53.79</v>
      </c>
      <c r="CR7" s="36">
        <v>55.41</v>
      </c>
      <c r="CS7" s="36">
        <v>55.81</v>
      </c>
      <c r="CT7" s="36">
        <v>54.44</v>
      </c>
      <c r="CU7" s="36">
        <v>54.67</v>
      </c>
      <c r="CV7" s="36">
        <v>60.01</v>
      </c>
      <c r="CW7" s="36">
        <v>68</v>
      </c>
      <c r="CX7" s="36">
        <v>69.319999999999993</v>
      </c>
      <c r="CY7" s="36">
        <v>69.84</v>
      </c>
      <c r="CZ7" s="36">
        <v>71.66</v>
      </c>
      <c r="DA7" s="36">
        <v>66.680000000000007</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0.6</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2017-02-20T00:48:37Z</cp:lastPrinted>
  <dcterms:created xsi:type="dcterms:W3CDTF">2017-02-08T02:53:46Z</dcterms:created>
  <dcterms:modified xsi:type="dcterms:W3CDTF">2017-02-22T02:22:19Z</dcterms:modified>
  <cp:category/>
</cp:coreProperties>
</file>