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<sst xmlns="http://schemas.openxmlformats.org/spreadsheetml/2006/main" count="217" uniqueCount="107">
  <si>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</si>
  <si>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</si>
  <si>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</si>
  <si>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</si>
  <si>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</si>
  <si>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</si>
  <si>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</si>
  <si>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</si>
  <si>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</si>
  <si>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</si>
  <si>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</si>
  <si>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</si>
  <si>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</si>
  <si>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</si>
  <si>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</si>
  <si>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</si>
  <si>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</si>
  <si>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</si>
  <si>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</si>
  <si>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</si>
  <si>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</si>
  <si>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</si>
  <si>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</si>
  <si>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</si>
  <si>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</si>
  <si>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</si>
  <si>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</si>
  <si>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</si>
  <si>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</si>
  <si>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</si>
  <si>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</si>
  <si>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</si>
  <si>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</si>
  <si>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</si>
  <si>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</si>
  <si>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</si>
  <si>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</si>
  <si>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</si>
  <si>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</si>
  <si>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</si>
  <si>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</si>
  <si>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</si>
  <si>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</si>
  <si>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</si>
  <si>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</si>
  <si>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</si>
  <si>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</si>
  <si>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</si>
  <si>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</si>
  <si>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</si>
  <si>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</si>
  <si>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</si>
  <si>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</si>
  <si>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</si>
  <si>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</si>
  <si>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</si>
  <si>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</si>
  <si>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</si>
  <si>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</si>
  <si>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</si>
  <si>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</si>
  <si>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</si>
  <si>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</si>
  <si>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</si>
  <si>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</si>
  <si>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</si>
  <si>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</si>
  <si>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</si>
  <si>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</si>
  <si>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</si>
  <si>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</si>
  <si>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</si>
  <si>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</si>
  <si>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</si>
  <si>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</si>
  <si>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</si>
  <si>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</si>
  <si>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</si>
  <si>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</si>
  <si>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</si>
  <si>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</si>
  <si>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</si>
  <si>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</si>
  <si>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</si>
  <si>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</si>
  <si>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</si>
  <si>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</si>
  <si>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</si>
  <si>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</si>
  <si>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</si>
  <si>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</si>
  <si>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</si>
  <si>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</si>
  <si>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三次市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</si>
  <si>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</si>
  <si>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</si>
  <si>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</si>
  <si>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</si>
  <si>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</si>
  <si>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</si>
  <si>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</si>
  <si>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</si>
  <si>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</si>
  <si>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</si>
  <si>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９年４月１日の簡易水道事業の水道事業への統合を控え，現在作成中の「経営戦略」に基づき，簡易水道事業も含めた経営の健全化を進めていく必要がある。更新計画，水道ビジョンの見直しも早急に行い，長期的なビジョンのもと将来的な投資・財政計画を立てる必要もある。料金改定については，簡易水道事業の統合を機に旧三次市エリアを実施するが，統合後の全体の料金回収率，毎年の経営状況を確認しながら，経費節減に努め，適正な料金設定を行っていく必要がある。</t>
    <rPh sb="0" eb="2">
      <t>ヘイセイ</t>
    </rPh>
    <rPh sb="4" eb="5">
      <t>ネン</t>
    </rPh>
    <rPh sb="6" eb="7">
      <t>ツキ</t>
    </rPh>
    <rPh sb="8" eb="9">
      <t>ニチ</t>
    </rPh>
    <rPh sb="10" eb="12">
      <t>カンイ</t>
    </rPh>
    <rPh sb="12" eb="14">
      <t>スイドウ</t>
    </rPh>
    <rPh sb="14" eb="16">
      <t>ジギョウ</t>
    </rPh>
    <rPh sb="17" eb="19">
      <t>スイドウ</t>
    </rPh>
    <rPh sb="19" eb="21">
      <t>ジギョウ</t>
    </rPh>
    <rPh sb="23" eb="25">
      <t>トウゴウ</t>
    </rPh>
    <rPh sb="26" eb="27">
      <t>ヒカ</t>
    </rPh>
    <rPh sb="29" eb="31">
      <t>ゲンザイ</t>
    </rPh>
    <rPh sb="31" eb="34">
      <t>サクセイチュウ</t>
    </rPh>
    <rPh sb="36" eb="38">
      <t>ケイエイ</t>
    </rPh>
    <rPh sb="38" eb="40">
      <t>センリャク</t>
    </rPh>
    <rPh sb="42" eb="43">
      <t>モト</t>
    </rPh>
    <rPh sb="46" eb="48">
      <t>カンイ</t>
    </rPh>
    <rPh sb="48" eb="50">
      <t>スイドウ</t>
    </rPh>
    <rPh sb="50" eb="52">
      <t>ジギョウ</t>
    </rPh>
    <rPh sb="53" eb="54">
      <t>フク</t>
    </rPh>
    <rPh sb="56" eb="58">
      <t>ケイエイ</t>
    </rPh>
    <rPh sb="59" eb="62">
      <t>ケンゼンカ</t>
    </rPh>
    <rPh sb="63" eb="64">
      <t>スス</t>
    </rPh>
    <rPh sb="68" eb="70">
      <t>ヒツヨウ</t>
    </rPh>
    <rPh sb="74" eb="76">
      <t>コウシン</t>
    </rPh>
    <rPh sb="76" eb="78">
      <t>ケイカク</t>
    </rPh>
    <rPh sb="79" eb="81">
      <t>スイドウ</t>
    </rPh>
    <rPh sb="86" eb="88">
      <t>ミナオ</t>
    </rPh>
    <rPh sb="90" eb="92">
      <t>サッキュウ</t>
    </rPh>
    <rPh sb="93" eb="94">
      <t>オコナ</t>
    </rPh>
    <rPh sb="96" eb="99">
      <t>チョウキテキ</t>
    </rPh>
    <rPh sb="107" eb="109">
      <t>ショウライ</t>
    </rPh>
    <rPh sb="109" eb="110">
      <t>テキ</t>
    </rPh>
    <rPh sb="111" eb="113">
      <t>トウシ</t>
    </rPh>
    <rPh sb="114" eb="116">
      <t>ザイセイ</t>
    </rPh>
    <rPh sb="116" eb="118">
      <t>ケイカク</t>
    </rPh>
    <rPh sb="119" eb="120">
      <t>タ</t>
    </rPh>
    <rPh sb="122" eb="124">
      <t>ヒツヨウ</t>
    </rPh>
    <rPh sb="128" eb="130">
      <t>リョウキン</t>
    </rPh>
    <rPh sb="130" eb="132">
      <t>カイテイ</t>
    </rPh>
    <rPh sb="138" eb="140">
      <t>カンイ</t>
    </rPh>
    <rPh sb="140" eb="142">
      <t>スイドウ</t>
    </rPh>
    <rPh sb="142" eb="144">
      <t>ジギョウ</t>
    </rPh>
    <rPh sb="145" eb="147">
      <t>トウゴウ</t>
    </rPh>
    <rPh sb="148" eb="149">
      <t>キ</t>
    </rPh>
    <rPh sb="150" eb="151">
      <t>キュウ</t>
    </rPh>
    <rPh sb="151" eb="154">
      <t>ミヨシシ</t>
    </rPh>
    <rPh sb="158" eb="160">
      <t>ジッシ</t>
    </rPh>
    <rPh sb="164" eb="166">
      <t>トウゴウ</t>
    </rPh>
    <rPh sb="166" eb="167">
      <t>ゴ</t>
    </rPh>
    <rPh sb="168" eb="170">
      <t>ゼンタイ</t>
    </rPh>
    <rPh sb="171" eb="173">
      <t>リョウキン</t>
    </rPh>
    <rPh sb="173" eb="175">
      <t>カイシュウ</t>
    </rPh>
    <rPh sb="175" eb="176">
      <t>リツ</t>
    </rPh>
    <rPh sb="177" eb="179">
      <t>マイトシ</t>
    </rPh>
    <rPh sb="180" eb="182">
      <t>ケイエイ</t>
    </rPh>
    <rPh sb="182" eb="184">
      <t>ジョウキョウ</t>
    </rPh>
    <rPh sb="185" eb="187">
      <t>カクニン</t>
    </rPh>
    <rPh sb="192" eb="194">
      <t>ケイヒ</t>
    </rPh>
    <rPh sb="194" eb="196">
      <t>セツゲン</t>
    </rPh>
    <rPh sb="197" eb="198">
      <t>ツト</t>
    </rPh>
    <rPh sb="200" eb="202">
      <t>テキセイ</t>
    </rPh>
    <rPh sb="203" eb="205">
      <t>リョウキン</t>
    </rPh>
    <rPh sb="205" eb="207">
      <t>セッテイ</t>
    </rPh>
    <rPh sb="208" eb="209">
      <t>オコナ</t>
    </rPh>
    <rPh sb="213" eb="215">
      <t>ヒツヨウ</t>
    </rPh>
    <phoneticPr fontId="4"/>
  </si>
  <si>
    <t>①有形固定資産減価償却率は，全国・類似団体の平均値より低く，比較的に資産は新しい。
③今年度の管路更新率は，対前年数値，全国・類似団体の平均値を上回ったが，管路全体における法定対応年数を超えたもの（②管路経年化率）は，依然として１０％を超えている。管路更新率を今年度並みに継続していくとともに，浄水場・配水池などの施設も含めた更新計画を早急に作成し，計画的かつ効率的な更新に取り組み，必要に応じて，拡張計画を含めた投資計画の見直しを行う必要がある。また，地震など災害に備えた管路整備や構造物耐震化の必要性が高まっている中，耐震化を踏まえた更新をしていくことも必要である。</t>
    <rPh sb="1" eb="3">
      <t>ユウケイ</t>
    </rPh>
    <rPh sb="3" eb="5">
      <t>コテイ</t>
    </rPh>
    <rPh sb="5" eb="7">
      <t>シサン</t>
    </rPh>
    <rPh sb="7" eb="9">
      <t>ゲンカ</t>
    </rPh>
    <rPh sb="9" eb="11">
      <t>ショウキャク</t>
    </rPh>
    <rPh sb="11" eb="12">
      <t>リツ</t>
    </rPh>
    <rPh sb="27" eb="28">
      <t>ヒク</t>
    </rPh>
    <rPh sb="30" eb="33">
      <t>ヒカクテキ</t>
    </rPh>
    <rPh sb="34" eb="36">
      <t>シサン</t>
    </rPh>
    <rPh sb="37" eb="38">
      <t>アタラ</t>
    </rPh>
    <rPh sb="43" eb="46">
      <t>コンネンド</t>
    </rPh>
    <rPh sb="47" eb="49">
      <t>カンロ</t>
    </rPh>
    <rPh sb="49" eb="51">
      <t>コウシン</t>
    </rPh>
    <rPh sb="51" eb="52">
      <t>リツ</t>
    </rPh>
    <rPh sb="54" eb="55">
      <t>タイ</t>
    </rPh>
    <rPh sb="55" eb="57">
      <t>ゼンネン</t>
    </rPh>
    <rPh sb="57" eb="59">
      <t>スウチ</t>
    </rPh>
    <rPh sb="72" eb="74">
      <t>ウワマワ</t>
    </rPh>
    <rPh sb="78" eb="80">
      <t>カンロ</t>
    </rPh>
    <rPh sb="80" eb="82">
      <t>ゼンタイ</t>
    </rPh>
    <rPh sb="86" eb="88">
      <t>ホウテイ</t>
    </rPh>
    <rPh sb="88" eb="90">
      <t>タイオウ</t>
    </rPh>
    <rPh sb="90" eb="92">
      <t>ネンスウ</t>
    </rPh>
    <rPh sb="93" eb="94">
      <t>コ</t>
    </rPh>
    <rPh sb="100" eb="102">
      <t>カンロ</t>
    </rPh>
    <rPh sb="102" eb="105">
      <t>ケイネンカ</t>
    </rPh>
    <rPh sb="105" eb="106">
      <t>リツ</t>
    </rPh>
    <rPh sb="109" eb="111">
      <t>イゼン</t>
    </rPh>
    <rPh sb="118" eb="119">
      <t>コ</t>
    </rPh>
    <rPh sb="124" eb="126">
      <t>カンロ</t>
    </rPh>
    <rPh sb="126" eb="128">
      <t>コウシン</t>
    </rPh>
    <rPh sb="128" eb="129">
      <t>リツ</t>
    </rPh>
    <rPh sb="130" eb="133">
      <t>コンネンド</t>
    </rPh>
    <rPh sb="133" eb="134">
      <t>ナ</t>
    </rPh>
    <rPh sb="136" eb="138">
      <t>ケイゾク</t>
    </rPh>
    <rPh sb="147" eb="150">
      <t>ジョウスイジョウ</t>
    </rPh>
    <rPh sb="151" eb="154">
      <t>ハイスイチ</t>
    </rPh>
    <rPh sb="157" eb="159">
      <t>シセツ</t>
    </rPh>
    <rPh sb="160" eb="161">
      <t>フク</t>
    </rPh>
    <rPh sb="163" eb="165">
      <t>コウシン</t>
    </rPh>
    <rPh sb="165" eb="167">
      <t>ケイカク</t>
    </rPh>
    <rPh sb="168" eb="170">
      <t>サッキュウ</t>
    </rPh>
    <rPh sb="171" eb="173">
      <t>サクセイ</t>
    </rPh>
    <rPh sb="175" eb="178">
      <t>ケイカクテキ</t>
    </rPh>
    <rPh sb="180" eb="183">
      <t>コウリツテキ</t>
    </rPh>
    <rPh sb="184" eb="186">
      <t>コウシン</t>
    </rPh>
    <rPh sb="187" eb="188">
      <t>ト</t>
    </rPh>
    <rPh sb="189" eb="190">
      <t>ク</t>
    </rPh>
    <rPh sb="192" eb="194">
      <t>ヒツヨウ</t>
    </rPh>
    <rPh sb="195" eb="196">
      <t>オウ</t>
    </rPh>
    <rPh sb="199" eb="201">
      <t>カクチョウ</t>
    </rPh>
    <rPh sb="201" eb="203">
      <t>ケイカク</t>
    </rPh>
    <rPh sb="204" eb="205">
      <t>フク</t>
    </rPh>
    <rPh sb="207" eb="209">
      <t>トウシ</t>
    </rPh>
    <rPh sb="209" eb="211">
      <t>ケイカク</t>
    </rPh>
    <rPh sb="212" eb="214">
      <t>ミナオ</t>
    </rPh>
    <rPh sb="216" eb="217">
      <t>オコナ</t>
    </rPh>
    <rPh sb="218" eb="220">
      <t>ヒツヨウ</t>
    </rPh>
    <rPh sb="227" eb="229">
      <t>ジシン</t>
    </rPh>
    <rPh sb="231" eb="233">
      <t>サイガイ</t>
    </rPh>
    <rPh sb="234" eb="235">
      <t>ソナ</t>
    </rPh>
    <rPh sb="237" eb="239">
      <t>カンロ</t>
    </rPh>
    <rPh sb="239" eb="241">
      <t>セイビ</t>
    </rPh>
    <rPh sb="242" eb="245">
      <t>コウゾウブツ</t>
    </rPh>
    <rPh sb="245" eb="248">
      <t>タイシンカ</t>
    </rPh>
    <rPh sb="249" eb="252">
      <t>ヒツヨウセイ</t>
    </rPh>
    <rPh sb="253" eb="254">
      <t>タカ</t>
    </rPh>
    <rPh sb="259" eb="260">
      <t>ナカ</t>
    </rPh>
    <rPh sb="261" eb="264">
      <t>タイシンカ</t>
    </rPh>
    <rPh sb="265" eb="266">
      <t>フ</t>
    </rPh>
    <rPh sb="269" eb="271">
      <t>コウシン</t>
    </rPh>
    <rPh sb="279" eb="281">
      <t>ヒツヨウ</t>
    </rPh>
    <phoneticPr fontId="4"/>
  </si>
  <si>
    <t>①今年度も単年度収支は黒字となり，経常収支比率も上昇した。これは，負担金などの雑収益の増加や減価償却費の減少による。一方で，今後の減価償却費は増加する見込みであり，また，他会計補助金など給水収益以外の収入の依存度も高く，収支改善を継続する必要がある。平成２９年４月１日の簡易水道事業の水道事業への統合を機に，更なる経費節減に努めるとともに，より強い加入促進活動が必要である。
③１００％を大きく超えており支払能力は充分にある。
④新規拡張事業等の財源として企業債への依存度が高く，また，２１年間料金改定を実施してこなかったことから，依然として，全国・類似団体の平均値を上回っている。新規拡張事業は企業債の増加につながることから，収益性の低い未施工の計画給水区域の拡張は慎重に判断しなくてはならない。また，内部留保資金の活用も視野に入れた，投資・財政計画の見直しをしていく必要がある。
⑤対前年より２％あまり改善されたが，依然として全国・類似団体の平均値を大きく下回っている。単年度収支は黒字であったものの，２１年間料金改定を実施してこなかったことも料金回収率低下の原因である。平成２９年４月１日の簡易水道事業の水道事業への統合を機に，料金改定を実施し，料金回収率の向上をめざす。
⑥⑧中山間地域特有の地形への配水や漏水量の多さが原因で，給水原価・有収率とも全国・類似団体の平均値に比べ大きな差が生じている。特に有収率の低下は深刻な問題であり，計画的な老朽管更新はもとより，これまでの調査方法に他の調査方法を併用し，より多くの漏水箇所を発見し修繕していく必要がある。
⑦全国・類似団体の平均値を上回っており，施設の効率性は保たれている。</t>
    <rPh sb="1" eb="4">
      <t>コンネンド</t>
    </rPh>
    <rPh sb="5" eb="8">
      <t>タンネンド</t>
    </rPh>
    <rPh sb="8" eb="10">
      <t>シュウシ</t>
    </rPh>
    <rPh sb="11" eb="13">
      <t>クロジ</t>
    </rPh>
    <rPh sb="17" eb="19">
      <t>ケイジョウ</t>
    </rPh>
    <rPh sb="19" eb="21">
      <t>シュウシ</t>
    </rPh>
    <rPh sb="21" eb="23">
      <t>ヒリツ</t>
    </rPh>
    <rPh sb="24" eb="26">
      <t>ジョウショウ</t>
    </rPh>
    <rPh sb="33" eb="36">
      <t>フタンキン</t>
    </rPh>
    <rPh sb="39" eb="42">
      <t>ザツシュウエキ</t>
    </rPh>
    <rPh sb="43" eb="45">
      <t>ゾウカ</t>
    </rPh>
    <rPh sb="46" eb="48">
      <t>ゲンカ</t>
    </rPh>
    <rPh sb="48" eb="50">
      <t>ショウキャク</t>
    </rPh>
    <rPh sb="50" eb="51">
      <t>ヒ</t>
    </rPh>
    <rPh sb="52" eb="53">
      <t>ゲン</t>
    </rPh>
    <rPh sb="53" eb="54">
      <t>ショウ</t>
    </rPh>
    <rPh sb="58" eb="60">
      <t>イッポウ</t>
    </rPh>
    <rPh sb="62" eb="64">
      <t>コンゴ</t>
    </rPh>
    <rPh sb="65" eb="67">
      <t>ゲンカ</t>
    </rPh>
    <rPh sb="67" eb="69">
      <t>ショウキャク</t>
    </rPh>
    <rPh sb="69" eb="70">
      <t>ヒ</t>
    </rPh>
    <rPh sb="71" eb="73">
      <t>ゾウカ</t>
    </rPh>
    <rPh sb="75" eb="77">
      <t>ミコ</t>
    </rPh>
    <rPh sb="85" eb="86">
      <t>タ</t>
    </rPh>
    <rPh sb="86" eb="88">
      <t>カイケイ</t>
    </rPh>
    <rPh sb="88" eb="91">
      <t>ホジョキン</t>
    </rPh>
    <rPh sb="93" eb="95">
      <t>キュウスイ</t>
    </rPh>
    <rPh sb="95" eb="97">
      <t>シュウエキ</t>
    </rPh>
    <rPh sb="97" eb="99">
      <t>イガイ</t>
    </rPh>
    <rPh sb="100" eb="102">
      <t>シュウニュウ</t>
    </rPh>
    <rPh sb="103" eb="106">
      <t>イゾンド</t>
    </rPh>
    <rPh sb="107" eb="108">
      <t>タカ</t>
    </rPh>
    <rPh sb="110" eb="112">
      <t>シュウシ</t>
    </rPh>
    <rPh sb="112" eb="114">
      <t>カイゼン</t>
    </rPh>
    <rPh sb="115" eb="117">
      <t>ケイゾク</t>
    </rPh>
    <rPh sb="119" eb="121">
      <t>ヒツヨウ</t>
    </rPh>
    <rPh sb="125" eb="127">
      <t>ヘイセイ</t>
    </rPh>
    <rPh sb="129" eb="130">
      <t>ネン</t>
    </rPh>
    <rPh sb="131" eb="132">
      <t>ツキ</t>
    </rPh>
    <rPh sb="132" eb="134">
      <t>イチニチ</t>
    </rPh>
    <rPh sb="135" eb="137">
      <t>カンイ</t>
    </rPh>
    <rPh sb="137" eb="139">
      <t>スイドウ</t>
    </rPh>
    <rPh sb="139" eb="141">
      <t>ジギョウ</t>
    </rPh>
    <rPh sb="142" eb="144">
      <t>スイドウ</t>
    </rPh>
    <rPh sb="144" eb="146">
      <t>ジギョウ</t>
    </rPh>
    <rPh sb="148" eb="150">
      <t>トウゴウ</t>
    </rPh>
    <rPh sb="154" eb="155">
      <t>サラ</t>
    </rPh>
    <rPh sb="157" eb="159">
      <t>ケイヒ</t>
    </rPh>
    <rPh sb="159" eb="161">
      <t>セツゲン</t>
    </rPh>
    <rPh sb="162" eb="163">
      <t>ツト</t>
    </rPh>
    <rPh sb="172" eb="173">
      <t>ツヨ</t>
    </rPh>
    <rPh sb="174" eb="176">
      <t>カニュウ</t>
    </rPh>
    <rPh sb="176" eb="178">
      <t>ソクシン</t>
    </rPh>
    <rPh sb="178" eb="180">
      <t>カツドウ</t>
    </rPh>
    <rPh sb="181" eb="183">
      <t>ヒツヨウ</t>
    </rPh>
    <rPh sb="194" eb="195">
      <t>オオ</t>
    </rPh>
    <rPh sb="197" eb="198">
      <t>コ</t>
    </rPh>
    <rPh sb="202" eb="204">
      <t>シハライ</t>
    </rPh>
    <rPh sb="204" eb="206">
      <t>ノウリョク</t>
    </rPh>
    <rPh sb="207" eb="209">
      <t>ジュウブン</t>
    </rPh>
    <rPh sb="215" eb="217">
      <t>シンキ</t>
    </rPh>
    <rPh sb="217" eb="219">
      <t>カクチョウ</t>
    </rPh>
    <rPh sb="219" eb="221">
      <t>ジギョウ</t>
    </rPh>
    <rPh sb="221" eb="222">
      <t>トウ</t>
    </rPh>
    <rPh sb="223" eb="225">
      <t>ザイゲン</t>
    </rPh>
    <rPh sb="228" eb="230">
      <t>キギョウ</t>
    </rPh>
    <rPh sb="230" eb="231">
      <t>サイ</t>
    </rPh>
    <rPh sb="233" eb="236">
      <t>イゾンド</t>
    </rPh>
    <rPh sb="237" eb="238">
      <t>タカ</t>
    </rPh>
    <rPh sb="245" eb="247">
      <t>ネンカン</t>
    </rPh>
    <rPh sb="247" eb="249">
      <t>リョウキン</t>
    </rPh>
    <rPh sb="249" eb="251">
      <t>カイテイ</t>
    </rPh>
    <rPh sb="252" eb="254">
      <t>ジッシ</t>
    </rPh>
    <rPh sb="266" eb="268">
      <t>イゼン</t>
    </rPh>
    <rPh sb="272" eb="274">
      <t>ゼンコク</t>
    </rPh>
    <rPh sb="275" eb="277">
      <t>ルイジ</t>
    </rPh>
    <rPh sb="277" eb="279">
      <t>ダンタイ</t>
    </rPh>
    <rPh sb="280" eb="282">
      <t>ヘイキン</t>
    </rPh>
    <rPh sb="282" eb="283">
      <t>チ</t>
    </rPh>
    <rPh sb="284" eb="286">
      <t>ウワマワ</t>
    </rPh>
    <rPh sb="291" eb="293">
      <t>シンキ</t>
    </rPh>
    <rPh sb="293" eb="295">
      <t>カクチョウ</t>
    </rPh>
    <rPh sb="295" eb="297">
      <t>ジギョウ</t>
    </rPh>
    <rPh sb="298" eb="300">
      <t>キギョウ</t>
    </rPh>
    <rPh sb="300" eb="301">
      <t>サイ</t>
    </rPh>
    <rPh sb="302" eb="304">
      <t>ゾウカ</t>
    </rPh>
    <rPh sb="314" eb="317">
      <t>シュウエキセイ</t>
    </rPh>
    <rPh sb="318" eb="319">
      <t>ヒク</t>
    </rPh>
    <rPh sb="320" eb="323">
      <t>ミセコウ</t>
    </rPh>
    <rPh sb="324" eb="326">
      <t>ケイカク</t>
    </rPh>
    <rPh sb="326" eb="328">
      <t>キュウスイ</t>
    </rPh>
    <rPh sb="328" eb="330">
      <t>クイキ</t>
    </rPh>
    <rPh sb="331" eb="333">
      <t>カクチョウ</t>
    </rPh>
    <rPh sb="334" eb="336">
      <t>シンチョウ</t>
    </rPh>
    <rPh sb="337" eb="339">
      <t>ハンダン</t>
    </rPh>
    <rPh sb="352" eb="354">
      <t>ナイブ</t>
    </rPh>
    <rPh sb="354" eb="356">
      <t>リュウホ</t>
    </rPh>
    <rPh sb="356" eb="358">
      <t>シキン</t>
    </rPh>
    <rPh sb="359" eb="361">
      <t>カツヨウ</t>
    </rPh>
    <rPh sb="362" eb="364">
      <t>シヤ</t>
    </rPh>
    <rPh sb="365" eb="366">
      <t>イ</t>
    </rPh>
    <rPh sb="369" eb="371">
      <t>トウシ</t>
    </rPh>
    <rPh sb="372" eb="374">
      <t>ザイセイ</t>
    </rPh>
    <rPh sb="374" eb="376">
      <t>ケイカク</t>
    </rPh>
    <rPh sb="377" eb="379">
      <t>ミナオ</t>
    </rPh>
    <rPh sb="385" eb="387">
      <t>ヒツヨウ</t>
    </rPh>
    <rPh sb="393" eb="394">
      <t>タイ</t>
    </rPh>
    <rPh sb="394" eb="396">
      <t>ゼンネン</t>
    </rPh>
    <rPh sb="403" eb="405">
      <t>カイゼン</t>
    </rPh>
    <rPh sb="410" eb="412">
      <t>イゼン</t>
    </rPh>
    <rPh sb="427" eb="428">
      <t>オオ</t>
    </rPh>
    <rPh sb="430" eb="432">
      <t>シタマワ</t>
    </rPh>
    <rPh sb="437" eb="440">
      <t>タンネンド</t>
    </rPh>
    <rPh sb="440" eb="442">
      <t>シュウシ</t>
    </rPh>
    <rPh sb="443" eb="445">
      <t>クロジ</t>
    </rPh>
    <rPh sb="455" eb="457">
      <t>ネンカン</t>
    </rPh>
    <rPh sb="457" eb="459">
      <t>リョウキン</t>
    </rPh>
    <rPh sb="459" eb="461">
      <t>カイテイ</t>
    </rPh>
    <rPh sb="462" eb="464">
      <t>ジッシ</t>
    </rPh>
    <rPh sb="474" eb="476">
      <t>リョウキン</t>
    </rPh>
    <rPh sb="476" eb="478">
      <t>カイシュウ</t>
    </rPh>
    <rPh sb="478" eb="479">
      <t>リツ</t>
    </rPh>
    <rPh sb="479" eb="481">
      <t>テイカ</t>
    </rPh>
    <rPh sb="482" eb="484">
      <t>ゲンイン</t>
    </rPh>
    <rPh sb="514" eb="515">
      <t>キ</t>
    </rPh>
    <rPh sb="517" eb="519">
      <t>リョウキン</t>
    </rPh>
    <rPh sb="519" eb="521">
      <t>カイテイ</t>
    </rPh>
    <rPh sb="522" eb="524">
      <t>ジッシ</t>
    </rPh>
    <rPh sb="526" eb="528">
      <t>リョウキン</t>
    </rPh>
    <rPh sb="528" eb="530">
      <t>カイシュウ</t>
    </rPh>
    <rPh sb="530" eb="531">
      <t>リツ</t>
    </rPh>
    <rPh sb="532" eb="534">
      <t>コウジョウ</t>
    </rPh>
    <rPh sb="542" eb="545">
      <t>チュウサンカン</t>
    </rPh>
    <rPh sb="545" eb="547">
      <t>チイキ</t>
    </rPh>
    <rPh sb="547" eb="549">
      <t>トクユウ</t>
    </rPh>
    <rPh sb="550" eb="552">
      <t>チケイ</t>
    </rPh>
    <rPh sb="554" eb="556">
      <t>ハイスイ</t>
    </rPh>
    <rPh sb="557" eb="559">
      <t>ロウスイ</t>
    </rPh>
    <rPh sb="559" eb="560">
      <t>リョウ</t>
    </rPh>
    <rPh sb="561" eb="562">
      <t>オオ</t>
    </rPh>
    <rPh sb="564" eb="566">
      <t>ゲンイン</t>
    </rPh>
    <rPh sb="568" eb="570">
      <t>キュウスイ</t>
    </rPh>
    <rPh sb="570" eb="572">
      <t>ゲンカ</t>
    </rPh>
    <rPh sb="573" eb="575">
      <t>ユウシュウ</t>
    </rPh>
    <rPh sb="575" eb="576">
      <t>リツ</t>
    </rPh>
    <rPh sb="590" eb="591">
      <t>クラ</t>
    </rPh>
    <rPh sb="592" eb="593">
      <t>オオ</t>
    </rPh>
    <rPh sb="595" eb="596">
      <t>サ</t>
    </rPh>
    <rPh sb="597" eb="598">
      <t>ショウ</t>
    </rPh>
    <rPh sb="603" eb="604">
      <t>トク</t>
    </rPh>
    <rPh sb="605" eb="607">
      <t>ユウシュウ</t>
    </rPh>
    <rPh sb="607" eb="608">
      <t>リツ</t>
    </rPh>
    <rPh sb="609" eb="611">
      <t>テイカ</t>
    </rPh>
    <rPh sb="612" eb="614">
      <t>シンコク</t>
    </rPh>
    <rPh sb="615" eb="617">
      <t>モンダイ</t>
    </rPh>
    <rPh sb="621" eb="624">
      <t>ケイカクテキ</t>
    </rPh>
    <rPh sb="625" eb="627">
      <t>ロウキュウ</t>
    </rPh>
    <rPh sb="627" eb="628">
      <t>カン</t>
    </rPh>
    <rPh sb="628" eb="630">
      <t>コウシン</t>
    </rPh>
    <rPh sb="641" eb="643">
      <t>チョウサ</t>
    </rPh>
    <rPh sb="643" eb="645">
      <t>ホウホウ</t>
    </rPh>
    <rPh sb="646" eb="647">
      <t>タ</t>
    </rPh>
    <rPh sb="648" eb="650">
      <t>チョウサ</t>
    </rPh>
    <rPh sb="650" eb="652">
      <t>ホウホウ</t>
    </rPh>
    <rPh sb="653" eb="655">
      <t>ヘイヨウ</t>
    </rPh>
    <rPh sb="659" eb="660">
      <t>オオ</t>
    </rPh>
    <rPh sb="662" eb="664">
      <t>ロウスイ</t>
    </rPh>
    <rPh sb="664" eb="666">
      <t>カショ</t>
    </rPh>
    <rPh sb="667" eb="669">
      <t>ハッケン</t>
    </rPh>
    <rPh sb="670" eb="672">
      <t>シュウゼン</t>
    </rPh>
    <rPh sb="676" eb="678">
      <t>ヒツヨウ</t>
    </rPh>
    <rPh sb="703" eb="705">
      <t>シセツ</t>
    </rPh>
    <rPh sb="706" eb="709">
      <t>コウリツセイ</t>
    </rPh>
    <rPh sb="710" eb="711">
      <t>タモ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</si>
</sst>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1.1299999999999999</c:v>
                </c:pt>
                <c:pt idx="1">
                  <c:v>0.11</c:v>
                </c:pt>
                <c:pt idx="2">
                  <c:v>0.41</c:v>
                </c:pt>
                <c:pt idx="3">
                  <c:v>0.48</c:v>
                </c:pt>
                <c:pt idx="4">
                  <c:v>2</c:v>
                </c:pt>
              </c:numCache>
            </c:numRef>
          </c:val>
        </c:ser>
        <c:dLbls>
          <c:showLegendKey val="0"/>
          <c:showVal val="0"/>
          <c:showCatName val="0"/>
          <c:showSerName val="0"/>
          <c:showPercent val="0"/>
          <c:showBubbleSize val="0"/>
        </c:dLbls>
        <c:gapWidth val="150"/>
        <c:axId val="96983296"/>
        <c:axId val="9712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96983296"/>
        <c:axId val="97124736"/>
      </c:lineChart>
      <c:dateAx>
        <c:axId val="96983296"/>
        <c:scaling>
          <c:orientation val="minMax"/>
        </c:scaling>
        <c:delete val="1"/>
        <c:axPos val="b"/>
        <c:numFmt formatCode="ge" sourceLinked="1"/>
        <c:majorTickMark val="none"/>
        <c:minorTickMark val="none"/>
        <c:tickLblPos val="none"/>
        <c:crossAx val="97124736"/>
        <c:crosses val="autoZero"/>
        <c:auto val="1"/>
        <c:lblOffset val="100"/>
        <c:baseTimeUnit val="years"/>
      </c:dateAx>
      <c:valAx>
        <c:axId val="971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68.349999999999994</c:v>
                </c:pt>
                <c:pt idx="1">
                  <c:v>70.95</c:v>
                </c:pt>
                <c:pt idx="2">
                  <c:v>69.7</c:v>
                </c:pt>
                <c:pt idx="3">
                  <c:v>69.59</c:v>
                </c:pt>
                <c:pt idx="4">
                  <c:v>70.900000000000006</c:v>
                </c:pt>
              </c:numCache>
            </c:numRef>
          </c:val>
        </c:ser>
        <c:dLbls>
          <c:showLegendKey val="0"/>
          <c:showVal val="0"/>
          <c:showCatName val="0"/>
          <c:showSerName val="0"/>
          <c:showPercent val="0"/>
          <c:showBubbleSize val="0"/>
        </c:dLbls>
        <c:gapWidth val="150"/>
        <c:axId val="100342400"/>
        <c:axId val="10035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00342400"/>
        <c:axId val="100352768"/>
      </c:lineChart>
      <c:dateAx>
        <c:axId val="100342400"/>
        <c:scaling>
          <c:orientation val="minMax"/>
        </c:scaling>
        <c:delete val="1"/>
        <c:axPos val="b"/>
        <c:numFmt formatCode="ge" sourceLinked="1"/>
        <c:majorTickMark val="none"/>
        <c:minorTickMark val="none"/>
        <c:tickLblPos val="none"/>
        <c:crossAx val="100352768"/>
        <c:crosses val="autoZero"/>
        <c:auto val="1"/>
        <c:lblOffset val="100"/>
        <c:baseTimeUnit val="years"/>
      </c:dateAx>
      <c:valAx>
        <c:axId val="10035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86.66</c:v>
                </c:pt>
                <c:pt idx="1">
                  <c:v>84.67</c:v>
                </c:pt>
                <c:pt idx="2">
                  <c:v>83.37</c:v>
                </c:pt>
                <c:pt idx="3">
                  <c:v>82.6</c:v>
                </c:pt>
                <c:pt idx="4">
                  <c:v>80.84</c:v>
                </c:pt>
              </c:numCache>
            </c:numRef>
          </c:val>
        </c:ser>
        <c:dLbls>
          <c:showLegendKey val="0"/>
          <c:showVal val="0"/>
          <c:showCatName val="0"/>
          <c:showSerName val="0"/>
          <c:showPercent val="0"/>
          <c:showBubbleSize val="0"/>
        </c:dLbls>
        <c:gapWidth val="150"/>
        <c:axId val="100395264"/>
        <c:axId val="10040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00395264"/>
        <c:axId val="100405632"/>
      </c:lineChart>
      <c:dateAx>
        <c:axId val="100395264"/>
        <c:scaling>
          <c:orientation val="minMax"/>
        </c:scaling>
        <c:delete val="1"/>
        <c:axPos val="b"/>
        <c:numFmt formatCode="ge" sourceLinked="1"/>
        <c:majorTickMark val="none"/>
        <c:minorTickMark val="none"/>
        <c:tickLblPos val="none"/>
        <c:crossAx val="100405632"/>
        <c:crosses val="autoZero"/>
        <c:auto val="1"/>
        <c:lblOffset val="100"/>
        <c:baseTimeUnit val="years"/>
      </c:dateAx>
      <c:valAx>
        <c:axId val="10040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101.17</c:v>
                </c:pt>
                <c:pt idx="1">
                  <c:v>101.86</c:v>
                </c:pt>
                <c:pt idx="2">
                  <c:v>100.66</c:v>
                </c:pt>
                <c:pt idx="3">
                  <c:v>101.03</c:v>
                </c:pt>
                <c:pt idx="4">
                  <c:v>104.74</c:v>
                </c:pt>
              </c:numCache>
            </c:numRef>
          </c:val>
        </c:ser>
        <c:dLbls>
          <c:showLegendKey val="0"/>
          <c:showVal val="0"/>
          <c:showCatName val="0"/>
          <c:showSerName val="0"/>
          <c:showPercent val="0"/>
          <c:showBubbleSize val="0"/>
        </c:dLbls>
        <c:gapWidth val="150"/>
        <c:axId val="97159040"/>
        <c:axId val="971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97159040"/>
        <c:axId val="97169408"/>
      </c:lineChart>
      <c:dateAx>
        <c:axId val="97159040"/>
        <c:scaling>
          <c:orientation val="minMax"/>
        </c:scaling>
        <c:delete val="1"/>
        <c:axPos val="b"/>
        <c:numFmt formatCode="ge" sourceLinked="1"/>
        <c:majorTickMark val="none"/>
        <c:minorTickMark val="none"/>
        <c:tickLblPos val="none"/>
        <c:crossAx val="97169408"/>
        <c:crosses val="autoZero"/>
        <c:auto val="1"/>
        <c:lblOffset val="100"/>
        <c:baseTimeUnit val="years"/>
      </c:dateAx>
      <c:valAx>
        <c:axId val="9716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1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26.77</c:v>
                </c:pt>
                <c:pt idx="1">
                  <c:v>27.36</c:v>
                </c:pt>
                <c:pt idx="2">
                  <c:v>28.07</c:v>
                </c:pt>
                <c:pt idx="3">
                  <c:v>41.67</c:v>
                </c:pt>
                <c:pt idx="4">
                  <c:v>42.59</c:v>
                </c:pt>
              </c:numCache>
            </c:numRef>
          </c:val>
        </c:ser>
        <c:dLbls>
          <c:showLegendKey val="0"/>
          <c:showVal val="0"/>
          <c:showCatName val="0"/>
          <c:showSerName val="0"/>
          <c:showPercent val="0"/>
          <c:showBubbleSize val="0"/>
        </c:dLbls>
        <c:gapWidth val="150"/>
        <c:axId val="98903552"/>
        <c:axId val="989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8903552"/>
        <c:axId val="98905472"/>
      </c:lineChart>
      <c:dateAx>
        <c:axId val="98903552"/>
        <c:scaling>
          <c:orientation val="minMax"/>
        </c:scaling>
        <c:delete val="1"/>
        <c:axPos val="b"/>
        <c:numFmt formatCode="ge" sourceLinked="1"/>
        <c:majorTickMark val="none"/>
        <c:minorTickMark val="none"/>
        <c:tickLblPos val="none"/>
        <c:crossAx val="98905472"/>
        <c:crosses val="autoZero"/>
        <c:auto val="1"/>
        <c:lblOffset val="100"/>
        <c:baseTimeUnit val="years"/>
      </c:dateAx>
      <c:valAx>
        <c:axId val="989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9.98</c:v>
                </c:pt>
                <c:pt idx="1">
                  <c:v>10.57</c:v>
                </c:pt>
                <c:pt idx="2">
                  <c:v>11.08</c:v>
                </c:pt>
                <c:pt idx="3">
                  <c:v>10.78</c:v>
                </c:pt>
                <c:pt idx="4">
                  <c:v>10.83</c:v>
                </c:pt>
              </c:numCache>
            </c:numRef>
          </c:val>
        </c:ser>
        <c:dLbls>
          <c:showLegendKey val="0"/>
          <c:showVal val="0"/>
          <c:showCatName val="0"/>
          <c:showSerName val="0"/>
          <c:showPercent val="0"/>
          <c:showBubbleSize val="0"/>
        </c:dLbls>
        <c:gapWidth val="150"/>
        <c:axId val="98956416"/>
        <c:axId val="989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8956416"/>
        <c:axId val="98958336"/>
      </c:lineChart>
      <c:dateAx>
        <c:axId val="98956416"/>
        <c:scaling>
          <c:orientation val="minMax"/>
        </c:scaling>
        <c:delete val="1"/>
        <c:axPos val="b"/>
        <c:numFmt formatCode="ge" sourceLinked="1"/>
        <c:majorTickMark val="none"/>
        <c:minorTickMark val="none"/>
        <c:tickLblPos val="none"/>
        <c:crossAx val="98958336"/>
        <c:crosses val="autoZero"/>
        <c:auto val="1"/>
        <c:lblOffset val="100"/>
        <c:baseTimeUnit val="years"/>
      </c:dateAx>
      <c:valAx>
        <c:axId val="989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986624"/>
        <c:axId val="989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8986624"/>
        <c:axId val="98996992"/>
      </c:lineChart>
      <c:dateAx>
        <c:axId val="98986624"/>
        <c:scaling>
          <c:orientation val="minMax"/>
        </c:scaling>
        <c:delete val="1"/>
        <c:axPos val="b"/>
        <c:numFmt formatCode="ge" sourceLinked="1"/>
        <c:majorTickMark val="none"/>
        <c:minorTickMark val="none"/>
        <c:tickLblPos val="none"/>
        <c:crossAx val="98996992"/>
        <c:crosses val="autoZero"/>
        <c:auto val="1"/>
        <c:lblOffset val="100"/>
        <c:baseTimeUnit val="years"/>
      </c:dateAx>
      <c:valAx>
        <c:axId val="9899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9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638.69000000000005</c:v>
                </c:pt>
                <c:pt idx="1">
                  <c:v>669.72</c:v>
                </c:pt>
                <c:pt idx="2">
                  <c:v>1022.25</c:v>
                </c:pt>
                <c:pt idx="3">
                  <c:v>234.57</c:v>
                </c:pt>
                <c:pt idx="4">
                  <c:v>223.16</c:v>
                </c:pt>
              </c:numCache>
            </c:numRef>
          </c:val>
        </c:ser>
        <c:dLbls>
          <c:showLegendKey val="0"/>
          <c:showVal val="0"/>
          <c:showCatName val="0"/>
          <c:showSerName val="0"/>
          <c:showPercent val="0"/>
          <c:showBubbleSize val="0"/>
        </c:dLbls>
        <c:gapWidth val="150"/>
        <c:axId val="99037952"/>
        <c:axId val="990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9037952"/>
        <c:axId val="99039872"/>
      </c:lineChart>
      <c:dateAx>
        <c:axId val="99037952"/>
        <c:scaling>
          <c:orientation val="minMax"/>
        </c:scaling>
        <c:delete val="1"/>
        <c:axPos val="b"/>
        <c:numFmt formatCode="ge" sourceLinked="1"/>
        <c:majorTickMark val="none"/>
        <c:minorTickMark val="none"/>
        <c:tickLblPos val="none"/>
        <c:crossAx val="99039872"/>
        <c:crosses val="autoZero"/>
        <c:auto val="1"/>
        <c:lblOffset val="100"/>
        <c:baseTimeUnit val="years"/>
      </c:dateAx>
      <c:valAx>
        <c:axId val="9903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997.13</c:v>
                </c:pt>
                <c:pt idx="1">
                  <c:v>979.27</c:v>
                </c:pt>
                <c:pt idx="2">
                  <c:v>988.81</c:v>
                </c:pt>
                <c:pt idx="3">
                  <c:v>989.69</c:v>
                </c:pt>
                <c:pt idx="4">
                  <c:v>976.66</c:v>
                </c:pt>
              </c:numCache>
            </c:numRef>
          </c:val>
        </c:ser>
        <c:dLbls>
          <c:showLegendKey val="0"/>
          <c:showVal val="0"/>
          <c:showCatName val="0"/>
          <c:showSerName val="0"/>
          <c:showPercent val="0"/>
          <c:showBubbleSize val="0"/>
        </c:dLbls>
        <c:gapWidth val="150"/>
        <c:axId val="99070336"/>
        <c:axId val="990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99070336"/>
        <c:axId val="99072256"/>
      </c:lineChart>
      <c:dateAx>
        <c:axId val="99070336"/>
        <c:scaling>
          <c:orientation val="minMax"/>
        </c:scaling>
        <c:delete val="1"/>
        <c:axPos val="b"/>
        <c:numFmt formatCode="ge" sourceLinked="1"/>
        <c:majorTickMark val="none"/>
        <c:minorTickMark val="none"/>
        <c:tickLblPos val="none"/>
        <c:crossAx val="99072256"/>
        <c:crosses val="autoZero"/>
        <c:auto val="1"/>
        <c:lblOffset val="100"/>
        <c:baseTimeUnit val="years"/>
      </c:dateAx>
      <c:valAx>
        <c:axId val="9907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76.28</c:v>
                </c:pt>
                <c:pt idx="1">
                  <c:v>76.569999999999993</c:v>
                </c:pt>
                <c:pt idx="2">
                  <c:v>76.680000000000007</c:v>
                </c:pt>
                <c:pt idx="3">
                  <c:v>75.37</c:v>
                </c:pt>
                <c:pt idx="4">
                  <c:v>77.489999999999995</c:v>
                </c:pt>
              </c:numCache>
            </c:numRef>
          </c:val>
        </c:ser>
        <c:dLbls>
          <c:showLegendKey val="0"/>
          <c:showVal val="0"/>
          <c:showCatName val="0"/>
          <c:showSerName val="0"/>
          <c:showPercent val="0"/>
          <c:showBubbleSize val="0"/>
        </c:dLbls>
        <c:gapWidth val="150"/>
        <c:axId val="99115008"/>
        <c:axId val="9911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99115008"/>
        <c:axId val="99116928"/>
      </c:lineChart>
      <c:dateAx>
        <c:axId val="99115008"/>
        <c:scaling>
          <c:orientation val="minMax"/>
        </c:scaling>
        <c:delete val="1"/>
        <c:axPos val="b"/>
        <c:numFmt formatCode="ge" sourceLinked="1"/>
        <c:majorTickMark val="none"/>
        <c:minorTickMark val="none"/>
        <c:tickLblPos val="none"/>
        <c:crossAx val="99116928"/>
        <c:crosses val="autoZero"/>
        <c:auto val="1"/>
        <c:lblOffset val="100"/>
        <c:baseTimeUnit val="years"/>
      </c:dateAx>
      <c:valAx>
        <c:axId val="9911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1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228.14</c:v>
                </c:pt>
                <c:pt idx="1">
                  <c:v>228.05</c:v>
                </c:pt>
                <c:pt idx="2">
                  <c:v>226.7</c:v>
                </c:pt>
                <c:pt idx="3">
                  <c:v>230.69</c:v>
                </c:pt>
                <c:pt idx="4">
                  <c:v>224.36</c:v>
                </c:pt>
              </c:numCache>
            </c:numRef>
          </c:val>
        </c:ser>
        <c:dLbls>
          <c:showLegendKey val="0"/>
          <c:showVal val="0"/>
          <c:showCatName val="0"/>
          <c:showSerName val="0"/>
          <c:showPercent val="0"/>
          <c:showBubbleSize val="0"/>
        </c:dLbls>
        <c:gapWidth val="150"/>
        <c:axId val="99146752"/>
        <c:axId val="991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99146752"/>
        <c:axId val="99148928"/>
      </c:lineChart>
      <c:dateAx>
        <c:axId val="99146752"/>
        <c:scaling>
          <c:orientation val="minMax"/>
        </c:scaling>
        <c:delete val="1"/>
        <c:axPos val="b"/>
        <c:numFmt formatCode="ge" sourceLinked="1"/>
        <c:majorTickMark val="none"/>
        <c:minorTickMark val="none"/>
        <c:tickLblPos val="none"/>
        <c:crossAx val="99148928"/>
        <c:crosses val="autoZero"/>
        <c:auto val="1"/>
        <c:lblOffset val="100"/>
        <c:baseTimeUnit val="years"/>
      </c:dateAx>
      <c:valAx>
        <c:axId val="991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広島県　三次市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A5</v>
      </c>
      <c r="AA8" s="75"/>
      <c r="AB8" s="75"/>
      <c r="AC8" s="75"/>
      <c r="AD8" s="75"/>
      <c r="AE8" s="75"/>
      <c r="AF8" s="75"/>
      <c r="AG8" s="76"/>
      <c r="AH8" s="3"/>
      <c r="AI8" s="77">
        <f>データ!Q6</f>
        <v>54622</v>
      </c>
      <c r="AJ8" s="78"/>
      <c r="AK8" s="78"/>
      <c r="AL8" s="78"/>
      <c r="AM8" s="78"/>
      <c r="AN8" s="78"/>
      <c r="AO8" s="78"/>
      <c r="AP8" s="79"/>
      <c r="AQ8" s="57">
        <f>データ!R6</f>
        <v>778.14</v>
      </c>
      <c r="AR8" s="57"/>
      <c r="AS8" s="57"/>
      <c r="AT8" s="57"/>
      <c r="AU8" s="57"/>
      <c r="AV8" s="57"/>
      <c r="AW8" s="57"/>
      <c r="AX8" s="57"/>
      <c r="AY8" s="57">
        <f>データ!S6</f>
        <v>70.2</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60.62</v>
      </c>
      <c r="K10" s="57"/>
      <c r="L10" s="57"/>
      <c r="M10" s="57"/>
      <c r="N10" s="57"/>
      <c r="O10" s="57"/>
      <c r="P10" s="57"/>
      <c r="Q10" s="57"/>
      <c r="R10" s="57">
        <f>データ!O6</f>
        <v>66.97</v>
      </c>
      <c r="S10" s="57"/>
      <c r="T10" s="57"/>
      <c r="U10" s="57"/>
      <c r="V10" s="57"/>
      <c r="W10" s="57"/>
      <c r="X10" s="57"/>
      <c r="Y10" s="57"/>
      <c r="Z10" s="65">
        <f>データ!P6</f>
        <v>3012</v>
      </c>
      <c r="AA10" s="65"/>
      <c r="AB10" s="65"/>
      <c r="AC10" s="65"/>
      <c r="AD10" s="65"/>
      <c r="AE10" s="65"/>
      <c r="AF10" s="65"/>
      <c r="AG10" s="65"/>
      <c r="AH10" s="2"/>
      <c r="AI10" s="65">
        <f>データ!T6</f>
        <v>36380</v>
      </c>
      <c r="AJ10" s="65"/>
      <c r="AK10" s="65"/>
      <c r="AL10" s="65"/>
      <c r="AM10" s="65"/>
      <c r="AN10" s="65"/>
      <c r="AO10" s="65"/>
      <c r="AP10" s="65"/>
      <c r="AQ10" s="57">
        <f>データ!U6</f>
        <v>65.8</v>
      </c>
      <c r="AR10" s="57"/>
      <c r="AS10" s="57"/>
      <c r="AT10" s="57"/>
      <c r="AU10" s="57"/>
      <c r="AV10" s="57"/>
      <c r="AW10" s="57"/>
      <c r="AX10" s="57"/>
      <c r="AY10" s="57">
        <f>データ!V6</f>
        <v>552.89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342092</v>
      </c>
      <c r="D6" s="31">
        <f t="shared" si="3"/>
        <v>46</v>
      </c>
      <c r="E6" s="31">
        <f t="shared" si="3"/>
        <v>1</v>
      </c>
      <c r="F6" s="31">
        <f t="shared" si="3"/>
        <v>0</v>
      </c>
      <c r="G6" s="31">
        <f t="shared" si="3"/>
        <v>1</v>
      </c>
      <c r="H6" s="31" t="str">
        <f t="shared" si="3"/>
        <v>広島県　三次市</v>
      </c>
      <c r="I6" s="31" t="str">
        <f t="shared" si="3"/>
        <v>法適用</v>
      </c>
      <c r="J6" s="31" t="str">
        <f t="shared" si="3"/>
        <v>水道事業</v>
      </c>
      <c r="K6" s="31" t="str">
        <f t="shared" si="3"/>
        <v>末端給水事業</v>
      </c>
      <c r="L6" s="31" t="str">
        <f t="shared" si="3"/>
        <v>A5</v>
      </c>
      <c r="M6" s="32" t="str">
        <f t="shared" si="3"/>
        <v>-</v>
      </c>
      <c r="N6" s="32">
        <f t="shared" si="3"/>
        <v>60.62</v>
      </c>
      <c r="O6" s="32">
        <f t="shared" si="3"/>
        <v>66.97</v>
      </c>
      <c r="P6" s="32">
        <f t="shared" si="3"/>
        <v>3012</v>
      </c>
      <c r="Q6" s="32">
        <f t="shared" si="3"/>
        <v>54622</v>
      </c>
      <c r="R6" s="32">
        <f t="shared" si="3"/>
        <v>778.14</v>
      </c>
      <c r="S6" s="32">
        <f t="shared" si="3"/>
        <v>70.2</v>
      </c>
      <c r="T6" s="32">
        <f t="shared" si="3"/>
        <v>36380</v>
      </c>
      <c r="U6" s="32">
        <f t="shared" si="3"/>
        <v>65.8</v>
      </c>
      <c r="V6" s="32">
        <f t="shared" si="3"/>
        <v>552.89</v>
      </c>
      <c r="W6" s="33">
        <f>IF(W7="",NA(),W7)</f>
        <v>101.17</v>
      </c>
      <c r="X6" s="33">
        <f t="shared" ref="X6:AF6" si="4">IF(X7="",NA(),X7)</f>
        <v>101.86</v>
      </c>
      <c r="Y6" s="33">
        <f t="shared" si="4"/>
        <v>100.66</v>
      </c>
      <c r="Z6" s="33">
        <f t="shared" si="4"/>
        <v>101.03</v>
      </c>
      <c r="AA6" s="33">
        <f t="shared" si="4"/>
        <v>104.74</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638.69000000000005</v>
      </c>
      <c r="AT6" s="33">
        <f t="shared" ref="AT6:BB6" si="6">IF(AT7="",NA(),AT7)</f>
        <v>669.72</v>
      </c>
      <c r="AU6" s="33">
        <f t="shared" si="6"/>
        <v>1022.25</v>
      </c>
      <c r="AV6" s="33">
        <f t="shared" si="6"/>
        <v>234.57</v>
      </c>
      <c r="AW6" s="33">
        <f t="shared" si="6"/>
        <v>223.16</v>
      </c>
      <c r="AX6" s="33">
        <f t="shared" si="6"/>
        <v>832.37</v>
      </c>
      <c r="AY6" s="33">
        <f t="shared" si="6"/>
        <v>852.01</v>
      </c>
      <c r="AZ6" s="33">
        <f t="shared" si="6"/>
        <v>909.68</v>
      </c>
      <c r="BA6" s="33">
        <f t="shared" si="6"/>
        <v>382.09</v>
      </c>
      <c r="BB6" s="33">
        <f t="shared" si="6"/>
        <v>371.31</v>
      </c>
      <c r="BC6" s="32" t="str">
        <f>IF(BC7="","",IF(BC7="-","【-】","【"&amp;SUBSTITUTE(TEXT(BC7,"#,##0.00"),"-","△")&amp;"】"))</f>
        <v>【262.74】</v>
      </c>
      <c r="BD6" s="33">
        <f>IF(BD7="",NA(),BD7)</f>
        <v>997.13</v>
      </c>
      <c r="BE6" s="33">
        <f t="shared" ref="BE6:BM6" si="7">IF(BE7="",NA(),BE7)</f>
        <v>979.27</v>
      </c>
      <c r="BF6" s="33">
        <f t="shared" si="7"/>
        <v>988.81</v>
      </c>
      <c r="BG6" s="33">
        <f t="shared" si="7"/>
        <v>989.69</v>
      </c>
      <c r="BH6" s="33">
        <f t="shared" si="7"/>
        <v>976.66</v>
      </c>
      <c r="BI6" s="33">
        <f t="shared" si="7"/>
        <v>403.15</v>
      </c>
      <c r="BJ6" s="33">
        <f t="shared" si="7"/>
        <v>391.4</v>
      </c>
      <c r="BK6" s="33">
        <f t="shared" si="7"/>
        <v>382.65</v>
      </c>
      <c r="BL6" s="33">
        <f t="shared" si="7"/>
        <v>385.06</v>
      </c>
      <c r="BM6" s="33">
        <f t="shared" si="7"/>
        <v>373.09</v>
      </c>
      <c r="BN6" s="32" t="str">
        <f>IF(BN7="","",IF(BN7="-","【-】","【"&amp;SUBSTITUTE(TEXT(BN7,"#,##0.00"),"-","△")&amp;"】"))</f>
        <v>【276.38】</v>
      </c>
      <c r="BO6" s="33">
        <f>IF(BO7="",NA(),BO7)</f>
        <v>76.28</v>
      </c>
      <c r="BP6" s="33">
        <f t="shared" ref="BP6:BX6" si="8">IF(BP7="",NA(),BP7)</f>
        <v>76.569999999999993</v>
      </c>
      <c r="BQ6" s="33">
        <f t="shared" si="8"/>
        <v>76.680000000000007</v>
      </c>
      <c r="BR6" s="33">
        <f t="shared" si="8"/>
        <v>75.37</v>
      </c>
      <c r="BS6" s="33">
        <f t="shared" si="8"/>
        <v>77.489999999999995</v>
      </c>
      <c r="BT6" s="33">
        <f t="shared" si="8"/>
        <v>94.86</v>
      </c>
      <c r="BU6" s="33">
        <f t="shared" si="8"/>
        <v>95.91</v>
      </c>
      <c r="BV6" s="33">
        <f t="shared" si="8"/>
        <v>96.1</v>
      </c>
      <c r="BW6" s="33">
        <f t="shared" si="8"/>
        <v>99.07</v>
      </c>
      <c r="BX6" s="33">
        <f t="shared" si="8"/>
        <v>99.99</v>
      </c>
      <c r="BY6" s="32" t="str">
        <f>IF(BY7="","",IF(BY7="-","【-】","【"&amp;SUBSTITUTE(TEXT(BY7,"#,##0.00"),"-","△")&amp;"】"))</f>
        <v>【104.99】</v>
      </c>
      <c r="BZ6" s="33">
        <f>IF(BZ7="",NA(),BZ7)</f>
        <v>228.14</v>
      </c>
      <c r="CA6" s="33">
        <f t="shared" ref="CA6:CI6" si="9">IF(CA7="",NA(),CA7)</f>
        <v>228.05</v>
      </c>
      <c r="CB6" s="33">
        <f t="shared" si="9"/>
        <v>226.7</v>
      </c>
      <c r="CC6" s="33">
        <f t="shared" si="9"/>
        <v>230.69</v>
      </c>
      <c r="CD6" s="33">
        <f t="shared" si="9"/>
        <v>224.36</v>
      </c>
      <c r="CE6" s="33">
        <f t="shared" si="9"/>
        <v>179.14</v>
      </c>
      <c r="CF6" s="33">
        <f t="shared" si="9"/>
        <v>179.29</v>
      </c>
      <c r="CG6" s="33">
        <f t="shared" si="9"/>
        <v>178.39</v>
      </c>
      <c r="CH6" s="33">
        <f t="shared" si="9"/>
        <v>173.03</v>
      </c>
      <c r="CI6" s="33">
        <f t="shared" si="9"/>
        <v>171.15</v>
      </c>
      <c r="CJ6" s="32" t="str">
        <f>IF(CJ7="","",IF(CJ7="-","【-】","【"&amp;SUBSTITUTE(TEXT(CJ7,"#,##0.00"),"-","△")&amp;"】"))</f>
        <v>【163.72】</v>
      </c>
      <c r="CK6" s="33">
        <f>IF(CK7="",NA(),CK7)</f>
        <v>68.349999999999994</v>
      </c>
      <c r="CL6" s="33">
        <f t="shared" ref="CL6:CT6" si="10">IF(CL7="",NA(),CL7)</f>
        <v>70.95</v>
      </c>
      <c r="CM6" s="33">
        <f t="shared" si="10"/>
        <v>69.7</v>
      </c>
      <c r="CN6" s="33">
        <f t="shared" si="10"/>
        <v>69.59</v>
      </c>
      <c r="CO6" s="33">
        <f t="shared" si="10"/>
        <v>70.900000000000006</v>
      </c>
      <c r="CP6" s="33">
        <f t="shared" si="10"/>
        <v>58.76</v>
      </c>
      <c r="CQ6" s="33">
        <f t="shared" si="10"/>
        <v>59.09</v>
      </c>
      <c r="CR6" s="33">
        <f t="shared" si="10"/>
        <v>59.23</v>
      </c>
      <c r="CS6" s="33">
        <f t="shared" si="10"/>
        <v>58.58</v>
      </c>
      <c r="CT6" s="33">
        <f t="shared" si="10"/>
        <v>58.53</v>
      </c>
      <c r="CU6" s="32" t="str">
        <f>IF(CU7="","",IF(CU7="-","【-】","【"&amp;SUBSTITUTE(TEXT(CU7,"#,##0.00"),"-","△")&amp;"】"))</f>
        <v>【59.76】</v>
      </c>
      <c r="CV6" s="33">
        <f>IF(CV7="",NA(),CV7)</f>
        <v>86.66</v>
      </c>
      <c r="CW6" s="33">
        <f t="shared" ref="CW6:DE6" si="11">IF(CW7="",NA(),CW7)</f>
        <v>84.67</v>
      </c>
      <c r="CX6" s="33">
        <f t="shared" si="11"/>
        <v>83.37</v>
      </c>
      <c r="CY6" s="33">
        <f t="shared" si="11"/>
        <v>82.6</v>
      </c>
      <c r="CZ6" s="33">
        <f t="shared" si="11"/>
        <v>80.84</v>
      </c>
      <c r="DA6" s="33">
        <f t="shared" si="11"/>
        <v>84.87</v>
      </c>
      <c r="DB6" s="33">
        <f t="shared" si="11"/>
        <v>85.4</v>
      </c>
      <c r="DC6" s="33">
        <f t="shared" si="11"/>
        <v>85.53</v>
      </c>
      <c r="DD6" s="33">
        <f t="shared" si="11"/>
        <v>85.23</v>
      </c>
      <c r="DE6" s="33">
        <f t="shared" si="11"/>
        <v>85.26</v>
      </c>
      <c r="DF6" s="32" t="str">
        <f>IF(DF7="","",IF(DF7="-","【-】","【"&amp;SUBSTITUTE(TEXT(DF7,"#,##0.00"),"-","△")&amp;"】"))</f>
        <v>【89.95】</v>
      </c>
      <c r="DG6" s="33">
        <f>IF(DG7="",NA(),DG7)</f>
        <v>26.77</v>
      </c>
      <c r="DH6" s="33">
        <f t="shared" ref="DH6:DP6" si="12">IF(DH7="",NA(),DH7)</f>
        <v>27.36</v>
      </c>
      <c r="DI6" s="33">
        <f t="shared" si="12"/>
        <v>28.07</v>
      </c>
      <c r="DJ6" s="33">
        <f t="shared" si="12"/>
        <v>41.67</v>
      </c>
      <c r="DK6" s="33">
        <f t="shared" si="12"/>
        <v>42.59</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9.98</v>
      </c>
      <c r="DS6" s="33">
        <f t="shared" ref="DS6:EA6" si="13">IF(DS7="",NA(),DS7)</f>
        <v>10.57</v>
      </c>
      <c r="DT6" s="33">
        <f t="shared" si="13"/>
        <v>11.08</v>
      </c>
      <c r="DU6" s="33">
        <f t="shared" si="13"/>
        <v>10.78</v>
      </c>
      <c r="DV6" s="33">
        <f t="shared" si="13"/>
        <v>10.83</v>
      </c>
      <c r="DW6" s="33">
        <f t="shared" si="13"/>
        <v>6.47</v>
      </c>
      <c r="DX6" s="33">
        <f t="shared" si="13"/>
        <v>7.8</v>
      </c>
      <c r="DY6" s="33">
        <f t="shared" si="13"/>
        <v>8.39</v>
      </c>
      <c r="DZ6" s="33">
        <f t="shared" si="13"/>
        <v>10.09</v>
      </c>
      <c r="EA6" s="33">
        <f t="shared" si="13"/>
        <v>10.54</v>
      </c>
      <c r="EB6" s="32" t="str">
        <f>IF(EB7="","",IF(EB7="-","【-】","【"&amp;SUBSTITUTE(TEXT(EB7,"#,##0.00"),"-","△")&amp;"】"))</f>
        <v>【13.18】</v>
      </c>
      <c r="EC6" s="33">
        <f>IF(EC7="",NA(),EC7)</f>
        <v>1.1299999999999999</v>
      </c>
      <c r="ED6" s="33">
        <f t="shared" ref="ED6:EL6" si="14">IF(ED7="",NA(),ED7)</f>
        <v>0.11</v>
      </c>
      <c r="EE6" s="33">
        <f t="shared" si="14"/>
        <v>0.41</v>
      </c>
      <c r="EF6" s="33">
        <f t="shared" si="14"/>
        <v>0.48</v>
      </c>
      <c r="EG6" s="33">
        <f t="shared" si="14"/>
        <v>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342092</v>
      </c>
      <c r="D7" s="35">
        <v>46</v>
      </c>
      <c r="E7" s="35">
        <v>1</v>
      </c>
      <c r="F7" s="35">
        <v>0</v>
      </c>
      <c r="G7" s="35">
        <v>1</v>
      </c>
      <c r="H7" s="35" t="s">
        <v>93</v>
      </c>
      <c r="I7" s="35" t="s">
        <v>94</v>
      </c>
      <c r="J7" s="35" t="s">
        <v>95</v>
      </c>
      <c r="K7" s="35" t="s">
        <v>96</v>
      </c>
      <c r="L7" s="35" t="s">
        <v>97</v>
      </c>
      <c r="M7" s="36" t="s">
        <v>98</v>
      </c>
      <c r="N7" s="36">
        <v>60.62</v>
      </c>
      <c r="O7" s="36">
        <v>66.97</v>
      </c>
      <c r="P7" s="36">
        <v>3012</v>
      </c>
      <c r="Q7" s="36">
        <v>54622</v>
      </c>
      <c r="R7" s="36">
        <v>778.14</v>
      </c>
      <c r="S7" s="36">
        <v>70.2</v>
      </c>
      <c r="T7" s="36">
        <v>36380</v>
      </c>
      <c r="U7" s="36">
        <v>65.8</v>
      </c>
      <c r="V7" s="36">
        <v>552.89</v>
      </c>
      <c r="W7" s="36">
        <v>101.17</v>
      </c>
      <c r="X7" s="36">
        <v>101.86</v>
      </c>
      <c r="Y7" s="36">
        <v>100.66</v>
      </c>
      <c r="Z7" s="36">
        <v>101.03</v>
      </c>
      <c r="AA7" s="36">
        <v>104.74</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638.69000000000005</v>
      </c>
      <c r="AT7" s="36">
        <v>669.72</v>
      </c>
      <c r="AU7" s="36">
        <v>1022.25</v>
      </c>
      <c r="AV7" s="36">
        <v>234.57</v>
      </c>
      <c r="AW7" s="36">
        <v>223.16</v>
      </c>
      <c r="AX7" s="36">
        <v>832.37</v>
      </c>
      <c r="AY7" s="36">
        <v>852.01</v>
      </c>
      <c r="AZ7" s="36">
        <v>909.68</v>
      </c>
      <c r="BA7" s="36">
        <v>382.09</v>
      </c>
      <c r="BB7" s="36">
        <v>371.31</v>
      </c>
      <c r="BC7" s="36">
        <v>262.74</v>
      </c>
      <c r="BD7" s="36">
        <v>997.13</v>
      </c>
      <c r="BE7" s="36">
        <v>979.27</v>
      </c>
      <c r="BF7" s="36">
        <v>988.81</v>
      </c>
      <c r="BG7" s="36">
        <v>989.69</v>
      </c>
      <c r="BH7" s="36">
        <v>976.66</v>
      </c>
      <c r="BI7" s="36">
        <v>403.15</v>
      </c>
      <c r="BJ7" s="36">
        <v>391.4</v>
      </c>
      <c r="BK7" s="36">
        <v>382.65</v>
      </c>
      <c r="BL7" s="36">
        <v>385.06</v>
      </c>
      <c r="BM7" s="36">
        <v>373.09</v>
      </c>
      <c r="BN7" s="36">
        <v>276.38</v>
      </c>
      <c r="BO7" s="36">
        <v>76.28</v>
      </c>
      <c r="BP7" s="36">
        <v>76.569999999999993</v>
      </c>
      <c r="BQ7" s="36">
        <v>76.680000000000007</v>
      </c>
      <c r="BR7" s="36">
        <v>75.37</v>
      </c>
      <c r="BS7" s="36">
        <v>77.489999999999995</v>
      </c>
      <c r="BT7" s="36">
        <v>94.86</v>
      </c>
      <c r="BU7" s="36">
        <v>95.91</v>
      </c>
      <c r="BV7" s="36">
        <v>96.1</v>
      </c>
      <c r="BW7" s="36">
        <v>99.07</v>
      </c>
      <c r="BX7" s="36">
        <v>99.99</v>
      </c>
      <c r="BY7" s="36">
        <v>104.99</v>
      </c>
      <c r="BZ7" s="36">
        <v>228.14</v>
      </c>
      <c r="CA7" s="36">
        <v>228.05</v>
      </c>
      <c r="CB7" s="36">
        <v>226.7</v>
      </c>
      <c r="CC7" s="36">
        <v>230.69</v>
      </c>
      <c r="CD7" s="36">
        <v>224.36</v>
      </c>
      <c r="CE7" s="36">
        <v>179.14</v>
      </c>
      <c r="CF7" s="36">
        <v>179.29</v>
      </c>
      <c r="CG7" s="36">
        <v>178.39</v>
      </c>
      <c r="CH7" s="36">
        <v>173.03</v>
      </c>
      <c r="CI7" s="36">
        <v>171.15</v>
      </c>
      <c r="CJ7" s="36">
        <v>163.72</v>
      </c>
      <c r="CK7" s="36">
        <v>68.349999999999994</v>
      </c>
      <c r="CL7" s="36">
        <v>70.95</v>
      </c>
      <c r="CM7" s="36">
        <v>69.7</v>
      </c>
      <c r="CN7" s="36">
        <v>69.59</v>
      </c>
      <c r="CO7" s="36">
        <v>70.900000000000006</v>
      </c>
      <c r="CP7" s="36">
        <v>58.76</v>
      </c>
      <c r="CQ7" s="36">
        <v>59.09</v>
      </c>
      <c r="CR7" s="36">
        <v>59.23</v>
      </c>
      <c r="CS7" s="36">
        <v>58.58</v>
      </c>
      <c r="CT7" s="36">
        <v>58.53</v>
      </c>
      <c r="CU7" s="36">
        <v>59.76</v>
      </c>
      <c r="CV7" s="36">
        <v>86.66</v>
      </c>
      <c r="CW7" s="36">
        <v>84.67</v>
      </c>
      <c r="CX7" s="36">
        <v>83.37</v>
      </c>
      <c r="CY7" s="36">
        <v>82.6</v>
      </c>
      <c r="CZ7" s="36">
        <v>80.84</v>
      </c>
      <c r="DA7" s="36">
        <v>84.87</v>
      </c>
      <c r="DB7" s="36">
        <v>85.4</v>
      </c>
      <c r="DC7" s="36">
        <v>85.53</v>
      </c>
      <c r="DD7" s="36">
        <v>85.23</v>
      </c>
      <c r="DE7" s="36">
        <v>85.26</v>
      </c>
      <c r="DF7" s="36">
        <v>89.95</v>
      </c>
      <c r="DG7" s="36">
        <v>26.77</v>
      </c>
      <c r="DH7" s="36">
        <v>27.36</v>
      </c>
      <c r="DI7" s="36">
        <v>28.07</v>
      </c>
      <c r="DJ7" s="36">
        <v>41.67</v>
      </c>
      <c r="DK7" s="36">
        <v>42.59</v>
      </c>
      <c r="DL7" s="36">
        <v>35.53</v>
      </c>
      <c r="DM7" s="36">
        <v>36.36</v>
      </c>
      <c r="DN7" s="36">
        <v>37.340000000000003</v>
      </c>
      <c r="DO7" s="36">
        <v>44.31</v>
      </c>
      <c r="DP7" s="36">
        <v>45.75</v>
      </c>
      <c r="DQ7" s="36">
        <v>47.18</v>
      </c>
      <c r="DR7" s="36">
        <v>9.98</v>
      </c>
      <c r="DS7" s="36">
        <v>10.57</v>
      </c>
      <c r="DT7" s="36">
        <v>11.08</v>
      </c>
      <c r="DU7" s="36">
        <v>10.78</v>
      </c>
      <c r="DV7" s="36">
        <v>10.83</v>
      </c>
      <c r="DW7" s="36">
        <v>6.47</v>
      </c>
      <c r="DX7" s="36">
        <v>7.8</v>
      </c>
      <c r="DY7" s="36">
        <v>8.39</v>
      </c>
      <c r="DZ7" s="36">
        <v>10.09</v>
      </c>
      <c r="EA7" s="36">
        <v>10.54</v>
      </c>
      <c r="EB7" s="36">
        <v>13.18</v>
      </c>
      <c r="EC7" s="36">
        <v>1.1299999999999999</v>
      </c>
      <c r="ED7" s="36">
        <v>0.11</v>
      </c>
      <c r="EE7" s="36">
        <v>0.41</v>
      </c>
      <c r="EF7" s="36">
        <v>0.48</v>
      </c>
      <c r="EG7" s="36">
        <v>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2017-02-15T06:19:42Z</cp:lastPrinted>
  <dcterms:created xsi:type="dcterms:W3CDTF">2017-02-01T08:47:22Z</dcterms:created>
  <dcterms:modified xsi:type="dcterms:W3CDTF">2017-02-16T07:13:31Z</dcterms:modified>
</cp:coreProperties>
</file>