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<sst xmlns="http://schemas.openxmlformats.org/spreadsheetml/2006/main" count="221" uniqueCount="111">
  <si>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</si>
  <si>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</si>
  <si>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</si>
  <si>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</si>
  <si>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</si>
  <si>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</si>
  <si>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</si>
  <si>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</si>
  <si>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</si>
  <si>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</si>
  <si>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</si>
  <si>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</si>
  <si>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</si>
  <si>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</si>
  <si>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</si>
  <si>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</si>
  <si>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</si>
  <si>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</si>
  <si>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</si>
  <si>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</si>
  <si>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</si>
  <si>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</si>
  <si>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</si>
  <si>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</si>
  <si>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</si>
  <si>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</si>
  <si>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</si>
  <si>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</si>
  <si>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</si>
  <si>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</si>
  <si>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</si>
  <si>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</si>
  <si>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</si>
  <si>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</si>
  <si>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</si>
  <si>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</si>
  <si>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</si>
  <si>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</si>
  <si>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</si>
  <si>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</si>
  <si>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</si>
  <si>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</si>
  <si>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</si>
  <si>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</si>
  <si>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</si>
  <si>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</si>
  <si>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</si>
  <si>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</si>
  <si>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</si>
  <si>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</si>
  <si>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</si>
  <si>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</si>
  <si>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</si>
  <si>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</si>
  <si>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</si>
  <si>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</si>
  <si>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</si>
  <si>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</si>
  <si>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</si>
  <si>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</si>
  <si>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</si>
  <si>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</si>
  <si>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</si>
  <si>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</si>
  <si>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</si>
  <si>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</si>
  <si>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</si>
  <si>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</si>
  <si>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</si>
  <si>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</si>
  <si>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</si>
  <si>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</si>
  <si>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</si>
  <si>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</si>
  <si>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</si>
  <si>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</si>
  <si>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</si>
  <si>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</si>
  <si>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</si>
  <si>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</si>
  <si>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</si>
  <si>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</si>
  <si>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</si>
  <si>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</si>
  <si>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</si>
  <si>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</si>
  <si>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</si>
  <si>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</si>
  <si>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</si>
  <si>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</si>
  <si>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</si>
  <si>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</si>
  <si>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</si>
  <si>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</si>
  <si>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</si>
  <si>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</si>
  <si>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三次市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</si>
  <si>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</si>
  <si>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</si>
  <si>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</si>
  <si>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</si>
  <si>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</si>
  <si>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</si>
  <si>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</si>
  <si>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</si>
  <si>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</si>
  <si>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</si>
  <si>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</si>
  <si>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平成３年から下水道工事に着手し，平成１２年から供用開始しているため，管渠の老朽管更新を行う時期ではないが，計画的な更新に努める。</t>
    <rPh sb="1" eb="3">
      <t>ヘイセイ</t>
    </rPh>
    <rPh sb="4" eb="5">
      <t>ネン</t>
    </rPh>
    <rPh sb="7" eb="10">
      <t>ゲスイドウ</t>
    </rPh>
    <rPh sb="10" eb="12">
      <t>コウジ</t>
    </rPh>
    <rPh sb="13" eb="15">
      <t>チャクシュ</t>
    </rPh>
    <rPh sb="17" eb="19">
      <t>ヘイセイ</t>
    </rPh>
    <rPh sb="21" eb="22">
      <t>ネン</t>
    </rPh>
    <rPh sb="24" eb="26">
      <t>キョウヨウ</t>
    </rPh>
    <rPh sb="26" eb="28">
      <t>カイシ</t>
    </rPh>
    <rPh sb="35" eb="37">
      <t>カンキョ</t>
    </rPh>
    <rPh sb="38" eb="40">
      <t>ロウキュウ</t>
    </rPh>
    <rPh sb="40" eb="41">
      <t>カン</t>
    </rPh>
    <rPh sb="41" eb="43">
      <t>コウシン</t>
    </rPh>
    <rPh sb="44" eb="45">
      <t>オコナ</t>
    </rPh>
    <rPh sb="46" eb="48">
      <t>ジキ</t>
    </rPh>
    <rPh sb="54" eb="57">
      <t>ケイカクテキ</t>
    </rPh>
    <rPh sb="58" eb="60">
      <t>コウシン</t>
    </rPh>
    <rPh sb="61" eb="62">
      <t>ツト</t>
    </rPh>
    <phoneticPr fontId="4"/>
  </si>
  <si>
    <t>　面整備率が未だ６４％と低いため，現状では施設利用率や水洗化率が適切な水準に達していない状況にある。
　今後は，公営企業会計化へ向けて資産を整理し，施設効率の改善や料金体系の見直しを行いながら，計画的な事業展開に努める。</t>
    <rPh sb="1" eb="2">
      <t>メン</t>
    </rPh>
    <rPh sb="2" eb="4">
      <t>セイビ</t>
    </rPh>
    <rPh sb="4" eb="5">
      <t>リツ</t>
    </rPh>
    <rPh sb="6" eb="7">
      <t>イマ</t>
    </rPh>
    <rPh sb="12" eb="13">
      <t>ヒク</t>
    </rPh>
    <rPh sb="17" eb="19">
      <t>ゲンジョウ</t>
    </rPh>
    <rPh sb="21" eb="23">
      <t>シセツ</t>
    </rPh>
    <rPh sb="23" eb="26">
      <t>リヨウリツ</t>
    </rPh>
    <rPh sb="27" eb="30">
      <t>スイセンカ</t>
    </rPh>
    <rPh sb="30" eb="31">
      <t>リツ</t>
    </rPh>
    <rPh sb="32" eb="34">
      <t>テキセツ</t>
    </rPh>
    <rPh sb="35" eb="37">
      <t>スイジュン</t>
    </rPh>
    <rPh sb="38" eb="39">
      <t>タッ</t>
    </rPh>
    <rPh sb="44" eb="46">
      <t>ジョウキョウ</t>
    </rPh>
    <rPh sb="52" eb="54">
      <t>コンゴ</t>
    </rPh>
    <rPh sb="56" eb="58">
      <t>コウエイ</t>
    </rPh>
    <rPh sb="58" eb="60">
      <t>キギョウ</t>
    </rPh>
    <rPh sb="60" eb="62">
      <t>カイケイ</t>
    </rPh>
    <rPh sb="62" eb="63">
      <t>カ</t>
    </rPh>
    <rPh sb="64" eb="65">
      <t>ム</t>
    </rPh>
    <rPh sb="67" eb="69">
      <t>シサン</t>
    </rPh>
    <rPh sb="70" eb="72">
      <t>セイリ</t>
    </rPh>
    <rPh sb="74" eb="76">
      <t>シセツ</t>
    </rPh>
    <rPh sb="76" eb="78">
      <t>コウリツ</t>
    </rPh>
    <rPh sb="79" eb="81">
      <t>カイゼン</t>
    </rPh>
    <rPh sb="82" eb="84">
      <t>リョウキン</t>
    </rPh>
    <rPh sb="84" eb="86">
      <t>タイケイ</t>
    </rPh>
    <rPh sb="87" eb="89">
      <t>ミナオ</t>
    </rPh>
    <rPh sb="91" eb="92">
      <t>オコナ</t>
    </rPh>
    <rPh sb="97" eb="100">
      <t>ケイカクテキ</t>
    </rPh>
    <rPh sb="101" eb="103">
      <t>ジギョウ</t>
    </rPh>
    <rPh sb="103" eb="105">
      <t>テンカイ</t>
    </rPh>
    <rPh sb="106" eb="107">
      <t>ツト</t>
    </rPh>
    <phoneticPr fontId="4"/>
  </si>
  <si>
    <t>●収益的収支比率，企業債残高対事業規模比率
　平成２７年度は，収益的収支比率が８７％程度であり，昨年度に比べ５．３ポイント改善している。主な要因は，支払利息の減少である。企業債残高対事業規模比率は，企業債残高の減少に伴い平均値を下回り，昨年度に続き改善傾向である。
●経費回収率，汚水処理原価
　平成２７年度は，経費回収率は昨年度に比べ汚水処理費用が減少したため平均値を上回り，汚水処理原価は，昨年度に比べ６２．４円改善している。今後も，経常的経費の節減と適正な経費回収に努める。
●施設利用率，水洗化率
　平成２７年度は，施設利用率が昨年度に比べ９．９ポイント悪化している。主な要因は，三次水質管理センター増設による処理能力向上によるものである。水洗化率は平均値を下回っているものの，接続人口が毎年増加しているため年々向上している。今後も，充当可能財源を確保し，計画的な拡張事業や更新事業を図りながら，水洗化率向上に努める。</t>
    <rPh sb="1" eb="4">
      <t>シュウエキテキ</t>
    </rPh>
    <rPh sb="4" eb="6">
      <t>シュウシ</t>
    </rPh>
    <rPh sb="6" eb="8">
      <t>ヒリツ</t>
    </rPh>
    <rPh sb="9" eb="11">
      <t>キギョウ</t>
    </rPh>
    <rPh sb="11" eb="12">
      <t>サイ</t>
    </rPh>
    <rPh sb="12" eb="14">
      <t>ザンダカ</t>
    </rPh>
    <rPh sb="14" eb="15">
      <t>タイ</t>
    </rPh>
    <rPh sb="15" eb="17">
      <t>ジギョウ</t>
    </rPh>
    <rPh sb="17" eb="19">
      <t>キボ</t>
    </rPh>
    <rPh sb="19" eb="21">
      <t>ヒリツ</t>
    </rPh>
    <rPh sb="23" eb="25">
      <t>ヘイセイ</t>
    </rPh>
    <rPh sb="27" eb="28">
      <t>ネン</t>
    </rPh>
    <rPh sb="28" eb="29">
      <t>ド</t>
    </rPh>
    <rPh sb="31" eb="33">
      <t>シュウエキ</t>
    </rPh>
    <rPh sb="33" eb="34">
      <t>テキ</t>
    </rPh>
    <rPh sb="34" eb="36">
      <t>シュウシ</t>
    </rPh>
    <rPh sb="36" eb="38">
      <t>ヒリツ</t>
    </rPh>
    <rPh sb="42" eb="44">
      <t>テイド</t>
    </rPh>
    <rPh sb="48" eb="50">
      <t>サクネン</t>
    </rPh>
    <rPh sb="50" eb="51">
      <t>ド</t>
    </rPh>
    <rPh sb="52" eb="53">
      <t>クラ</t>
    </rPh>
    <rPh sb="61" eb="63">
      <t>カイゼン</t>
    </rPh>
    <rPh sb="68" eb="69">
      <t>オモ</t>
    </rPh>
    <rPh sb="70" eb="72">
      <t>ヨウイン</t>
    </rPh>
    <rPh sb="74" eb="76">
      <t>シハラ</t>
    </rPh>
    <rPh sb="76" eb="78">
      <t>リソク</t>
    </rPh>
    <rPh sb="79" eb="81">
      <t>ゲンショウ</t>
    </rPh>
    <rPh sb="85" eb="87">
      <t>キギョウ</t>
    </rPh>
    <rPh sb="87" eb="88">
      <t>サイ</t>
    </rPh>
    <rPh sb="88" eb="90">
      <t>ザンダカ</t>
    </rPh>
    <rPh sb="90" eb="91">
      <t>タイ</t>
    </rPh>
    <rPh sb="91" eb="93">
      <t>ジギョウ</t>
    </rPh>
    <rPh sb="93" eb="95">
      <t>キボ</t>
    </rPh>
    <rPh sb="95" eb="97">
      <t>ヒリツ</t>
    </rPh>
    <rPh sb="99" eb="101">
      <t>キギョウ</t>
    </rPh>
    <rPh sb="101" eb="102">
      <t>サイ</t>
    </rPh>
    <rPh sb="102" eb="104">
      <t>ザンダカ</t>
    </rPh>
    <rPh sb="105" eb="107">
      <t>ゲンショウ</t>
    </rPh>
    <rPh sb="108" eb="109">
      <t>トモナ</t>
    </rPh>
    <rPh sb="110" eb="112">
      <t>ヘイキン</t>
    </rPh>
    <rPh sb="112" eb="113">
      <t>アタイ</t>
    </rPh>
    <rPh sb="114" eb="116">
      <t>シタマワ</t>
    </rPh>
    <rPh sb="118" eb="120">
      <t>サクネン</t>
    </rPh>
    <rPh sb="120" eb="121">
      <t>ド</t>
    </rPh>
    <rPh sb="122" eb="123">
      <t>ツヅ</t>
    </rPh>
    <rPh sb="124" eb="126">
      <t>カイゼン</t>
    </rPh>
    <rPh sb="126" eb="128">
      <t>ケイコウ</t>
    </rPh>
    <rPh sb="135" eb="137">
      <t>ケイヒ</t>
    </rPh>
    <rPh sb="137" eb="139">
      <t>カイシュウ</t>
    </rPh>
    <rPh sb="139" eb="140">
      <t>リツ</t>
    </rPh>
    <rPh sb="141" eb="143">
      <t>オスイ</t>
    </rPh>
    <rPh sb="143" eb="145">
      <t>ショリ</t>
    </rPh>
    <rPh sb="145" eb="147">
      <t>ゲンカ</t>
    </rPh>
    <rPh sb="149" eb="151">
      <t>ヘイセイ</t>
    </rPh>
    <rPh sb="153" eb="154">
      <t>ネン</t>
    </rPh>
    <rPh sb="154" eb="155">
      <t>ド</t>
    </rPh>
    <rPh sb="157" eb="159">
      <t>ケイヒ</t>
    </rPh>
    <rPh sb="159" eb="161">
      <t>カイシュウ</t>
    </rPh>
    <rPh sb="161" eb="162">
      <t>リツ</t>
    </rPh>
    <rPh sb="163" eb="165">
      <t>サクネン</t>
    </rPh>
    <rPh sb="165" eb="166">
      <t>ド</t>
    </rPh>
    <rPh sb="167" eb="168">
      <t>クラ</t>
    </rPh>
    <rPh sb="169" eb="171">
      <t>オスイ</t>
    </rPh>
    <rPh sb="171" eb="173">
      <t>ショリ</t>
    </rPh>
    <rPh sb="173" eb="175">
      <t>ヒヨウ</t>
    </rPh>
    <rPh sb="176" eb="178">
      <t>ゲンショウ</t>
    </rPh>
    <rPh sb="182" eb="184">
      <t>ヘイキン</t>
    </rPh>
    <rPh sb="184" eb="185">
      <t>チ</t>
    </rPh>
    <rPh sb="186" eb="188">
      <t>ウワマワ</t>
    </rPh>
    <rPh sb="190" eb="192">
      <t>オスイ</t>
    </rPh>
    <rPh sb="192" eb="194">
      <t>ショリ</t>
    </rPh>
    <rPh sb="194" eb="196">
      <t>ゲンカ</t>
    </rPh>
    <rPh sb="198" eb="200">
      <t>サクネン</t>
    </rPh>
    <rPh sb="200" eb="201">
      <t>ド</t>
    </rPh>
    <rPh sb="202" eb="203">
      <t>クラ</t>
    </rPh>
    <rPh sb="208" eb="209">
      <t>エン</t>
    </rPh>
    <rPh sb="209" eb="211">
      <t>カイゼン</t>
    </rPh>
    <rPh sb="216" eb="218">
      <t>コンゴ</t>
    </rPh>
    <rPh sb="220" eb="223">
      <t>ケイジョウテキ</t>
    </rPh>
    <rPh sb="223" eb="225">
      <t>ケイヒ</t>
    </rPh>
    <rPh sb="226" eb="228">
      <t>セツゲン</t>
    </rPh>
    <rPh sb="229" eb="231">
      <t>テキセイ</t>
    </rPh>
    <rPh sb="232" eb="234">
      <t>ケイヒ</t>
    </rPh>
    <rPh sb="234" eb="236">
      <t>カイシュウ</t>
    </rPh>
    <rPh sb="237" eb="238">
      <t>ツト</t>
    </rPh>
    <rPh sb="244" eb="246">
      <t>シセツ</t>
    </rPh>
    <rPh sb="246" eb="249">
      <t>リヨウリツ</t>
    </rPh>
    <rPh sb="250" eb="253">
      <t>スイセンカ</t>
    </rPh>
    <rPh sb="253" eb="254">
      <t>リツ</t>
    </rPh>
    <rPh sb="256" eb="258">
      <t>ヘイセイ</t>
    </rPh>
    <rPh sb="260" eb="261">
      <t>ネン</t>
    </rPh>
    <rPh sb="261" eb="262">
      <t>ド</t>
    </rPh>
    <rPh sb="264" eb="266">
      <t>シセツ</t>
    </rPh>
    <rPh sb="266" eb="269">
      <t>リヨウリツ</t>
    </rPh>
    <rPh sb="270" eb="272">
      <t>サクネン</t>
    </rPh>
    <rPh sb="272" eb="273">
      <t>ド</t>
    </rPh>
    <rPh sb="274" eb="275">
      <t>クラ</t>
    </rPh>
    <rPh sb="283" eb="285">
      <t>アッカ</t>
    </rPh>
    <rPh sb="290" eb="291">
      <t>オモ</t>
    </rPh>
    <rPh sb="292" eb="294">
      <t>ヨウイン</t>
    </rPh>
    <rPh sb="296" eb="298">
      <t>ミヨシ</t>
    </rPh>
    <rPh sb="298" eb="300">
      <t>スイシツ</t>
    </rPh>
    <rPh sb="300" eb="302">
      <t>カンリ</t>
    </rPh>
    <rPh sb="306" eb="308">
      <t>ゾウセツ</t>
    </rPh>
    <rPh sb="311" eb="313">
      <t>ショリ</t>
    </rPh>
    <rPh sb="313" eb="315">
      <t>ノウリョク</t>
    </rPh>
    <rPh sb="315" eb="317">
      <t>コウジョウ</t>
    </rPh>
    <rPh sb="326" eb="329">
      <t>スイセンカ</t>
    </rPh>
    <rPh sb="329" eb="330">
      <t>リツ</t>
    </rPh>
    <rPh sb="331" eb="333">
      <t>ヘイキン</t>
    </rPh>
    <rPh sb="333" eb="334">
      <t>チ</t>
    </rPh>
    <rPh sb="335" eb="337">
      <t>シタマワ</t>
    </rPh>
    <rPh sb="345" eb="347">
      <t>セツゾク</t>
    </rPh>
    <rPh sb="347" eb="349">
      <t>ジンコウ</t>
    </rPh>
    <rPh sb="350" eb="352">
      <t>マイネン</t>
    </rPh>
    <rPh sb="352" eb="354">
      <t>ゾウカ</t>
    </rPh>
    <rPh sb="360" eb="362">
      <t>ネンネン</t>
    </rPh>
    <rPh sb="362" eb="364">
      <t>コウジョウ</t>
    </rPh>
    <rPh sb="369" eb="371">
      <t>コンゴ</t>
    </rPh>
    <rPh sb="373" eb="375">
      <t>ジュウトウ</t>
    </rPh>
    <rPh sb="375" eb="377">
      <t>カノウ</t>
    </rPh>
    <rPh sb="377" eb="379">
      <t>ザイゲン</t>
    </rPh>
    <rPh sb="380" eb="382">
      <t>カクホ</t>
    </rPh>
    <rPh sb="384" eb="387">
      <t>ケイカクテキ</t>
    </rPh>
    <rPh sb="388" eb="390">
      <t>カクチョウ</t>
    </rPh>
    <rPh sb="390" eb="392">
      <t>ジギョウ</t>
    </rPh>
    <rPh sb="393" eb="395">
      <t>コウシン</t>
    </rPh>
    <rPh sb="395" eb="397">
      <t>ジギョウ</t>
    </rPh>
    <rPh sb="398" eb="399">
      <t>ハカ</t>
    </rPh>
    <rPh sb="404" eb="407">
      <t>スイセンカ</t>
    </rPh>
    <rPh sb="407" eb="408">
      <t>リツ</t>
    </rPh>
    <rPh sb="408" eb="410">
      <t>コウジョウ</t>
    </rPh>
    <rPh sb="411" eb="412">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</si>
</sst>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469568"/>
        <c:axId val="9947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0.18</c:v>
                </c:pt>
                <c:pt idx="1">
                  <c:v>0.18</c:v>
                </c:pt>
                <c:pt idx="2">
                  <c:v>0.19</c:v>
                </c:pt>
                <c:pt idx="3">
                  <c:v>0.16</c:v>
                </c:pt>
                <c:pt idx="4">
                  <c:v>0.11</c:v>
                </c:pt>
              </c:numCache>
            </c:numRef>
          </c:val>
          <c:smooth val="0"/>
        </c:ser>
        <c:dLbls>
          <c:showLegendKey val="0"/>
          <c:showVal val="0"/>
          <c:showCatName val="0"/>
          <c:showSerName val="0"/>
          <c:showPercent val="0"/>
          <c:showBubbleSize val="0"/>
        </c:dLbls>
        <c:marker val="1"/>
        <c:smooth val="0"/>
        <c:axId val="99469568"/>
        <c:axId val="99472512"/>
      </c:lineChart>
      <c:dateAx>
        <c:axId val="99469568"/>
        <c:scaling>
          <c:orientation val="minMax"/>
        </c:scaling>
        <c:delete val="1"/>
        <c:axPos val="b"/>
        <c:numFmt formatCode="ge" sourceLinked="1"/>
        <c:majorTickMark val="none"/>
        <c:minorTickMark val="none"/>
        <c:tickLblPos val="none"/>
        <c:crossAx val="99472512"/>
        <c:crosses val="autoZero"/>
        <c:auto val="1"/>
        <c:lblOffset val="100"/>
        <c:baseTimeUnit val="years"/>
      </c:dateAx>
      <c:valAx>
        <c:axId val="9947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6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45.23</c:v>
                </c:pt>
                <c:pt idx="1">
                  <c:v>61.73</c:v>
                </c:pt>
                <c:pt idx="2">
                  <c:v>52.22</c:v>
                </c:pt>
                <c:pt idx="3">
                  <c:v>54.37</c:v>
                </c:pt>
                <c:pt idx="4">
                  <c:v>44.52</c:v>
                </c:pt>
              </c:numCache>
            </c:numRef>
          </c:val>
        </c:ser>
        <c:dLbls>
          <c:showLegendKey val="0"/>
          <c:showVal val="0"/>
          <c:showCatName val="0"/>
          <c:showSerName val="0"/>
          <c:showPercent val="0"/>
          <c:showBubbleSize val="0"/>
        </c:dLbls>
        <c:gapWidth val="150"/>
        <c:axId val="102500992"/>
        <c:axId val="10252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38.950000000000003</c:v>
                </c:pt>
                <c:pt idx="1">
                  <c:v>40.07</c:v>
                </c:pt>
                <c:pt idx="2">
                  <c:v>39.92</c:v>
                </c:pt>
                <c:pt idx="3">
                  <c:v>41.63</c:v>
                </c:pt>
                <c:pt idx="4">
                  <c:v>54.67</c:v>
                </c:pt>
              </c:numCache>
            </c:numRef>
          </c:val>
          <c:smooth val="0"/>
        </c:ser>
        <c:dLbls>
          <c:showLegendKey val="0"/>
          <c:showVal val="0"/>
          <c:showCatName val="0"/>
          <c:showSerName val="0"/>
          <c:showPercent val="0"/>
          <c:showBubbleSize val="0"/>
        </c:dLbls>
        <c:marker val="1"/>
        <c:smooth val="0"/>
        <c:axId val="102500992"/>
        <c:axId val="102527744"/>
      </c:lineChart>
      <c:dateAx>
        <c:axId val="102500992"/>
        <c:scaling>
          <c:orientation val="minMax"/>
        </c:scaling>
        <c:delete val="1"/>
        <c:axPos val="b"/>
        <c:numFmt formatCode="ge" sourceLinked="1"/>
        <c:majorTickMark val="none"/>
        <c:minorTickMark val="none"/>
        <c:tickLblPos val="none"/>
        <c:crossAx val="102527744"/>
        <c:crosses val="autoZero"/>
        <c:auto val="1"/>
        <c:lblOffset val="100"/>
        <c:baseTimeUnit val="years"/>
      </c:dateAx>
      <c:valAx>
        <c:axId val="10252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50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61.71</c:v>
                </c:pt>
                <c:pt idx="1">
                  <c:v>55.13</c:v>
                </c:pt>
                <c:pt idx="2">
                  <c:v>63.56</c:v>
                </c:pt>
                <c:pt idx="3">
                  <c:v>64.569999999999993</c:v>
                </c:pt>
                <c:pt idx="4">
                  <c:v>70.290000000000006</c:v>
                </c:pt>
              </c:numCache>
            </c:numRef>
          </c:val>
        </c:ser>
        <c:dLbls>
          <c:showLegendKey val="0"/>
          <c:showVal val="0"/>
          <c:showCatName val="0"/>
          <c:showSerName val="0"/>
          <c:showPercent val="0"/>
          <c:showBubbleSize val="0"/>
        </c:dLbls>
        <c:gapWidth val="150"/>
        <c:axId val="102562048"/>
        <c:axId val="10256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65.599999999999994</c:v>
                </c:pt>
                <c:pt idx="1">
                  <c:v>66</c:v>
                </c:pt>
                <c:pt idx="2">
                  <c:v>65.86</c:v>
                </c:pt>
                <c:pt idx="3">
                  <c:v>66.33</c:v>
                </c:pt>
                <c:pt idx="4">
                  <c:v>83.8</c:v>
                </c:pt>
              </c:numCache>
            </c:numRef>
          </c:val>
          <c:smooth val="0"/>
        </c:ser>
        <c:dLbls>
          <c:showLegendKey val="0"/>
          <c:showVal val="0"/>
          <c:showCatName val="0"/>
          <c:showSerName val="0"/>
          <c:showPercent val="0"/>
          <c:showBubbleSize val="0"/>
        </c:dLbls>
        <c:marker val="1"/>
        <c:smooth val="0"/>
        <c:axId val="102562048"/>
        <c:axId val="102568320"/>
      </c:lineChart>
      <c:dateAx>
        <c:axId val="102562048"/>
        <c:scaling>
          <c:orientation val="minMax"/>
        </c:scaling>
        <c:delete val="1"/>
        <c:axPos val="b"/>
        <c:numFmt formatCode="ge" sourceLinked="1"/>
        <c:majorTickMark val="none"/>
        <c:minorTickMark val="none"/>
        <c:tickLblPos val="none"/>
        <c:crossAx val="102568320"/>
        <c:crosses val="autoZero"/>
        <c:auto val="1"/>
        <c:lblOffset val="100"/>
        <c:baseTimeUnit val="years"/>
      </c:dateAx>
      <c:valAx>
        <c:axId val="1025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56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52.96</c:v>
                </c:pt>
                <c:pt idx="1">
                  <c:v>49.21</c:v>
                </c:pt>
                <c:pt idx="2">
                  <c:v>47.91</c:v>
                </c:pt>
                <c:pt idx="3">
                  <c:v>81.849999999999994</c:v>
                </c:pt>
                <c:pt idx="4">
                  <c:v>87.18</c:v>
                </c:pt>
              </c:numCache>
            </c:numRef>
          </c:val>
        </c:ser>
        <c:dLbls>
          <c:showLegendKey val="0"/>
          <c:showVal val="0"/>
          <c:showCatName val="0"/>
          <c:showSerName val="0"/>
          <c:showPercent val="0"/>
          <c:showBubbleSize val="0"/>
        </c:dLbls>
        <c:gapWidth val="150"/>
        <c:axId val="99850880"/>
        <c:axId val="9986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850880"/>
        <c:axId val="99861248"/>
      </c:lineChart>
      <c:dateAx>
        <c:axId val="99850880"/>
        <c:scaling>
          <c:orientation val="minMax"/>
        </c:scaling>
        <c:delete val="1"/>
        <c:axPos val="b"/>
        <c:numFmt formatCode="ge" sourceLinked="1"/>
        <c:majorTickMark val="none"/>
        <c:minorTickMark val="none"/>
        <c:tickLblPos val="none"/>
        <c:crossAx val="99861248"/>
        <c:crosses val="autoZero"/>
        <c:auto val="1"/>
        <c:lblOffset val="100"/>
        <c:baseTimeUnit val="years"/>
      </c:dateAx>
      <c:valAx>
        <c:axId val="9986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5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111488"/>
        <c:axId val="10212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111488"/>
        <c:axId val="102121856"/>
      </c:lineChart>
      <c:dateAx>
        <c:axId val="102111488"/>
        <c:scaling>
          <c:orientation val="minMax"/>
        </c:scaling>
        <c:delete val="1"/>
        <c:axPos val="b"/>
        <c:numFmt formatCode="ge" sourceLinked="1"/>
        <c:majorTickMark val="none"/>
        <c:minorTickMark val="none"/>
        <c:tickLblPos val="none"/>
        <c:crossAx val="102121856"/>
        <c:crosses val="autoZero"/>
        <c:auto val="1"/>
        <c:lblOffset val="100"/>
        <c:baseTimeUnit val="years"/>
      </c:dateAx>
      <c:valAx>
        <c:axId val="10212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1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168448"/>
        <c:axId val="10217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168448"/>
        <c:axId val="102174720"/>
      </c:lineChart>
      <c:dateAx>
        <c:axId val="102168448"/>
        <c:scaling>
          <c:orientation val="minMax"/>
        </c:scaling>
        <c:delete val="1"/>
        <c:axPos val="b"/>
        <c:numFmt formatCode="ge" sourceLinked="1"/>
        <c:majorTickMark val="none"/>
        <c:minorTickMark val="none"/>
        <c:tickLblPos val="none"/>
        <c:crossAx val="102174720"/>
        <c:crosses val="autoZero"/>
        <c:auto val="1"/>
        <c:lblOffset val="100"/>
        <c:baseTimeUnit val="years"/>
      </c:dateAx>
      <c:valAx>
        <c:axId val="10217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6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202752"/>
        <c:axId val="10220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202752"/>
        <c:axId val="102209024"/>
      </c:lineChart>
      <c:dateAx>
        <c:axId val="102202752"/>
        <c:scaling>
          <c:orientation val="minMax"/>
        </c:scaling>
        <c:delete val="1"/>
        <c:axPos val="b"/>
        <c:numFmt formatCode="ge" sourceLinked="1"/>
        <c:majorTickMark val="none"/>
        <c:minorTickMark val="none"/>
        <c:tickLblPos val="none"/>
        <c:crossAx val="102209024"/>
        <c:crosses val="autoZero"/>
        <c:auto val="1"/>
        <c:lblOffset val="100"/>
        <c:baseTimeUnit val="years"/>
      </c:dateAx>
      <c:valAx>
        <c:axId val="10220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0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235520"/>
        <c:axId val="10231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235520"/>
        <c:axId val="102319616"/>
      </c:lineChart>
      <c:dateAx>
        <c:axId val="102235520"/>
        <c:scaling>
          <c:orientation val="minMax"/>
        </c:scaling>
        <c:delete val="1"/>
        <c:axPos val="b"/>
        <c:numFmt formatCode="ge" sourceLinked="1"/>
        <c:majorTickMark val="none"/>
        <c:minorTickMark val="none"/>
        <c:tickLblPos val="none"/>
        <c:crossAx val="102319616"/>
        <c:crosses val="autoZero"/>
        <c:auto val="1"/>
        <c:lblOffset val="100"/>
        <c:baseTimeUnit val="years"/>
      </c:dateAx>
      <c:valAx>
        <c:axId val="10231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3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3529.73</c:v>
                </c:pt>
                <c:pt idx="1">
                  <c:v>2740.7</c:v>
                </c:pt>
                <c:pt idx="2">
                  <c:v>1826.44</c:v>
                </c:pt>
                <c:pt idx="3">
                  <c:v>1192.6600000000001</c:v>
                </c:pt>
                <c:pt idx="4">
                  <c:v>714.95</c:v>
                </c:pt>
              </c:numCache>
            </c:numRef>
          </c:val>
        </c:ser>
        <c:dLbls>
          <c:showLegendKey val="0"/>
          <c:showVal val="0"/>
          <c:showCatName val="0"/>
          <c:showSerName val="0"/>
          <c:showPercent val="0"/>
          <c:showBubbleSize val="0"/>
        </c:dLbls>
        <c:gapWidth val="150"/>
        <c:axId val="102335616"/>
        <c:axId val="10233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1749.66</c:v>
                </c:pt>
                <c:pt idx="1">
                  <c:v>1574.53</c:v>
                </c:pt>
                <c:pt idx="2">
                  <c:v>1506.51</c:v>
                </c:pt>
                <c:pt idx="3">
                  <c:v>1315.67</c:v>
                </c:pt>
                <c:pt idx="4">
                  <c:v>1118.56</c:v>
                </c:pt>
              </c:numCache>
            </c:numRef>
          </c:val>
          <c:smooth val="0"/>
        </c:ser>
        <c:dLbls>
          <c:showLegendKey val="0"/>
          <c:showVal val="0"/>
          <c:showCatName val="0"/>
          <c:showSerName val="0"/>
          <c:showPercent val="0"/>
          <c:showBubbleSize val="0"/>
        </c:dLbls>
        <c:marker val="1"/>
        <c:smooth val="0"/>
        <c:axId val="102335616"/>
        <c:axId val="102337536"/>
      </c:lineChart>
      <c:dateAx>
        <c:axId val="102335616"/>
        <c:scaling>
          <c:orientation val="minMax"/>
        </c:scaling>
        <c:delete val="1"/>
        <c:axPos val="b"/>
        <c:numFmt formatCode="ge" sourceLinked="1"/>
        <c:majorTickMark val="none"/>
        <c:minorTickMark val="none"/>
        <c:tickLblPos val="none"/>
        <c:crossAx val="102337536"/>
        <c:crosses val="autoZero"/>
        <c:auto val="1"/>
        <c:lblOffset val="100"/>
        <c:baseTimeUnit val="years"/>
      </c:dateAx>
      <c:valAx>
        <c:axId val="10233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3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45.44</c:v>
                </c:pt>
                <c:pt idx="1">
                  <c:v>44.58</c:v>
                </c:pt>
                <c:pt idx="2">
                  <c:v>47.28</c:v>
                </c:pt>
                <c:pt idx="3">
                  <c:v>61.69</c:v>
                </c:pt>
                <c:pt idx="4">
                  <c:v>79.09</c:v>
                </c:pt>
              </c:numCache>
            </c:numRef>
          </c:val>
        </c:ser>
        <c:dLbls>
          <c:showLegendKey val="0"/>
          <c:showVal val="0"/>
          <c:showCatName val="0"/>
          <c:showSerName val="0"/>
          <c:showPercent val="0"/>
          <c:showBubbleSize val="0"/>
        </c:dLbls>
        <c:gapWidth val="150"/>
        <c:axId val="102392576"/>
        <c:axId val="10239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54.46</c:v>
                </c:pt>
                <c:pt idx="1">
                  <c:v>57.36</c:v>
                </c:pt>
                <c:pt idx="2">
                  <c:v>57.33</c:v>
                </c:pt>
                <c:pt idx="3">
                  <c:v>60.78</c:v>
                </c:pt>
                <c:pt idx="4">
                  <c:v>72.33</c:v>
                </c:pt>
              </c:numCache>
            </c:numRef>
          </c:val>
          <c:smooth val="0"/>
        </c:ser>
        <c:dLbls>
          <c:showLegendKey val="0"/>
          <c:showVal val="0"/>
          <c:showCatName val="0"/>
          <c:showSerName val="0"/>
          <c:showPercent val="0"/>
          <c:showBubbleSize val="0"/>
        </c:dLbls>
        <c:marker val="1"/>
        <c:smooth val="0"/>
        <c:axId val="102392576"/>
        <c:axId val="102394496"/>
      </c:lineChart>
      <c:dateAx>
        <c:axId val="102392576"/>
        <c:scaling>
          <c:orientation val="minMax"/>
        </c:scaling>
        <c:delete val="1"/>
        <c:axPos val="b"/>
        <c:numFmt formatCode="ge" sourceLinked="1"/>
        <c:majorTickMark val="none"/>
        <c:minorTickMark val="none"/>
        <c:tickLblPos val="none"/>
        <c:crossAx val="102394496"/>
        <c:crosses val="autoZero"/>
        <c:auto val="1"/>
        <c:lblOffset val="100"/>
        <c:baseTimeUnit val="years"/>
      </c:dateAx>
      <c:valAx>
        <c:axId val="10239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9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349.92</c:v>
                </c:pt>
                <c:pt idx="1">
                  <c:v>285.62</c:v>
                </c:pt>
                <c:pt idx="2">
                  <c:v>363.47</c:v>
                </c:pt>
                <c:pt idx="3">
                  <c:v>282.76</c:v>
                </c:pt>
                <c:pt idx="4">
                  <c:v>220.36</c:v>
                </c:pt>
              </c:numCache>
            </c:numRef>
          </c:val>
        </c:ser>
        <c:dLbls>
          <c:showLegendKey val="0"/>
          <c:showVal val="0"/>
          <c:showCatName val="0"/>
          <c:showSerName val="0"/>
          <c:showPercent val="0"/>
          <c:showBubbleSize val="0"/>
        </c:dLbls>
        <c:gapWidth val="150"/>
        <c:axId val="102419456"/>
        <c:axId val="10242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293.08999999999997</c:v>
                </c:pt>
                <c:pt idx="1">
                  <c:v>279.91000000000003</c:v>
                </c:pt>
                <c:pt idx="2">
                  <c:v>284.52999999999997</c:v>
                </c:pt>
                <c:pt idx="3">
                  <c:v>276.26</c:v>
                </c:pt>
                <c:pt idx="4">
                  <c:v>215.28</c:v>
                </c:pt>
              </c:numCache>
            </c:numRef>
          </c:val>
          <c:smooth val="0"/>
        </c:ser>
        <c:dLbls>
          <c:showLegendKey val="0"/>
          <c:showVal val="0"/>
          <c:showCatName val="0"/>
          <c:showSerName val="0"/>
          <c:showPercent val="0"/>
          <c:showBubbleSize val="0"/>
        </c:dLbls>
        <c:marker val="1"/>
        <c:smooth val="0"/>
        <c:axId val="102419456"/>
        <c:axId val="102421632"/>
      </c:lineChart>
      <c:dateAx>
        <c:axId val="102419456"/>
        <c:scaling>
          <c:orientation val="minMax"/>
        </c:scaling>
        <c:delete val="1"/>
        <c:axPos val="b"/>
        <c:numFmt formatCode="ge" sourceLinked="1"/>
        <c:majorTickMark val="none"/>
        <c:minorTickMark val="none"/>
        <c:tickLblPos val="none"/>
        <c:crossAx val="102421632"/>
        <c:crosses val="autoZero"/>
        <c:auto val="1"/>
        <c:lblOffset val="100"/>
        <c:baseTimeUnit val="years"/>
      </c:dateAx>
      <c:valAx>
        <c:axId val="10242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41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75"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広島県　三次市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54622</v>
      </c>
      <c r="AM8" s="64"/>
      <c r="AN8" s="64"/>
      <c r="AO8" s="64"/>
      <c r="AP8" s="64"/>
      <c r="AQ8" s="64"/>
      <c r="AR8" s="64"/>
      <c r="AS8" s="64"/>
      <c r="AT8" s="63">
        <f>データ!S6</f>
        <v>778.14</v>
      </c>
      <c r="AU8" s="63"/>
      <c r="AV8" s="63"/>
      <c r="AW8" s="63"/>
      <c r="AX8" s="63"/>
      <c r="AY8" s="63"/>
      <c r="AZ8" s="63"/>
      <c r="BA8" s="63"/>
      <c r="BB8" s="63">
        <f>データ!T6</f>
        <v>70.2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30.33</v>
      </c>
      <c r="Q10" s="63"/>
      <c r="R10" s="63"/>
      <c r="S10" s="63"/>
      <c r="T10" s="63"/>
      <c r="U10" s="63"/>
      <c r="V10" s="63"/>
      <c r="W10" s="63">
        <f>データ!P6</f>
        <v>94.57</v>
      </c>
      <c r="X10" s="63"/>
      <c r="Y10" s="63"/>
      <c r="Z10" s="63"/>
      <c r="AA10" s="63"/>
      <c r="AB10" s="63"/>
      <c r="AC10" s="63"/>
      <c r="AD10" s="64">
        <f>データ!Q6</f>
        <v>2937</v>
      </c>
      <c r="AE10" s="64"/>
      <c r="AF10" s="64"/>
      <c r="AG10" s="64"/>
      <c r="AH10" s="64"/>
      <c r="AI10" s="64"/>
      <c r="AJ10" s="64"/>
      <c r="AK10" s="2"/>
      <c r="AL10" s="64">
        <f>データ!U6</f>
        <v>16474</v>
      </c>
      <c r="AM10" s="64"/>
      <c r="AN10" s="64"/>
      <c r="AO10" s="64"/>
      <c r="AP10" s="64"/>
      <c r="AQ10" s="64"/>
      <c r="AR10" s="64"/>
      <c r="AS10" s="64"/>
      <c r="AT10" s="63">
        <f>データ!V6</f>
        <v>4.59</v>
      </c>
      <c r="AU10" s="63"/>
      <c r="AV10" s="63"/>
      <c r="AW10" s="63"/>
      <c r="AX10" s="63"/>
      <c r="AY10" s="63"/>
      <c r="AZ10" s="63"/>
      <c r="BA10" s="63"/>
      <c r="BB10" s="63">
        <f>データ!W6</f>
        <v>3589.11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342092</v>
      </c>
      <c r="D6" s="31">
        <f t="shared" si="3"/>
        <v>47</v>
      </c>
      <c r="E6" s="31">
        <f t="shared" si="3"/>
        <v>17</v>
      </c>
      <c r="F6" s="31">
        <f t="shared" si="3"/>
        <v>1</v>
      </c>
      <c r="G6" s="31">
        <f t="shared" si="3"/>
        <v>0</v>
      </c>
      <c r="H6" s="31" t="str">
        <f t="shared" si="3"/>
        <v>広島県　三次市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30.33</v>
      </c>
      <c r="P6" s="32">
        <f t="shared" si="3"/>
        <v>94.57</v>
      </c>
      <c r="Q6" s="32">
        <f t="shared" si="3"/>
        <v>2937</v>
      </c>
      <c r="R6" s="32">
        <f t="shared" si="3"/>
        <v>54622</v>
      </c>
      <c r="S6" s="32">
        <f t="shared" si="3"/>
        <v>778.14</v>
      </c>
      <c r="T6" s="32">
        <f t="shared" si="3"/>
        <v>70.2</v>
      </c>
      <c r="U6" s="32">
        <f t="shared" si="3"/>
        <v>16474</v>
      </c>
      <c r="V6" s="32">
        <f t="shared" si="3"/>
        <v>4.59</v>
      </c>
      <c r="W6" s="32">
        <f t="shared" si="3"/>
        <v>3589.11</v>
      </c>
      <c r="X6" s="33">
        <f>IF(X7="",NA(),X7)</f>
        <v>52.96</v>
      </c>
      <c r="Y6" s="33">
        <f t="shared" ref="Y6:AG6" si="4">IF(Y7="",NA(),Y7)</f>
        <v>49.21</v>
      </c>
      <c r="Z6" s="33">
        <f t="shared" si="4"/>
        <v>47.91</v>
      </c>
      <c r="AA6" s="33">
        <f t="shared" si="4"/>
        <v>81.849999999999994</v>
      </c>
      <c r="AB6" s="33">
        <f t="shared" si="4"/>
        <v>87.18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3529.73</v>
      </c>
      <c r="BF6" s="33">
        <f t="shared" ref="BF6:BN6" si="7">IF(BF7="",NA(),BF7)</f>
        <v>2740.7</v>
      </c>
      <c r="BG6" s="33">
        <f t="shared" si="7"/>
        <v>1826.44</v>
      </c>
      <c r="BH6" s="33">
        <f t="shared" si="7"/>
        <v>1192.6600000000001</v>
      </c>
      <c r="BI6" s="33">
        <f t="shared" si="7"/>
        <v>714.95</v>
      </c>
      <c r="BJ6" s="33">
        <f t="shared" si="7"/>
        <v>1749.66</v>
      </c>
      <c r="BK6" s="33">
        <f t="shared" si="7"/>
        <v>1574.53</v>
      </c>
      <c r="BL6" s="33">
        <f t="shared" si="7"/>
        <v>1506.51</v>
      </c>
      <c r="BM6" s="33">
        <f t="shared" si="7"/>
        <v>1315.67</v>
      </c>
      <c r="BN6" s="33">
        <f t="shared" si="7"/>
        <v>1118.56</v>
      </c>
      <c r="BO6" s="32" t="str">
        <f>IF(BO7="","",IF(BO7="-","【-】","【"&amp;SUBSTITUTE(TEXT(BO7,"#,##0.00"),"-","△")&amp;"】"))</f>
        <v>【763.62】</v>
      </c>
      <c r="BP6" s="33">
        <f>IF(BP7="",NA(),BP7)</f>
        <v>45.44</v>
      </c>
      <c r="BQ6" s="33">
        <f t="shared" ref="BQ6:BY6" si="8">IF(BQ7="",NA(),BQ7)</f>
        <v>44.58</v>
      </c>
      <c r="BR6" s="33">
        <f t="shared" si="8"/>
        <v>47.28</v>
      </c>
      <c r="BS6" s="33">
        <f t="shared" si="8"/>
        <v>61.69</v>
      </c>
      <c r="BT6" s="33">
        <f t="shared" si="8"/>
        <v>79.09</v>
      </c>
      <c r="BU6" s="33">
        <f t="shared" si="8"/>
        <v>54.46</v>
      </c>
      <c r="BV6" s="33">
        <f t="shared" si="8"/>
        <v>57.36</v>
      </c>
      <c r="BW6" s="33">
        <f t="shared" si="8"/>
        <v>57.33</v>
      </c>
      <c r="BX6" s="33">
        <f t="shared" si="8"/>
        <v>60.78</v>
      </c>
      <c r="BY6" s="33">
        <f t="shared" si="8"/>
        <v>72.33</v>
      </c>
      <c r="BZ6" s="32" t="str">
        <f>IF(BZ7="","",IF(BZ7="-","【-】","【"&amp;SUBSTITUTE(TEXT(BZ7,"#,##0.00"),"-","△")&amp;"】"))</f>
        <v>【98.53】</v>
      </c>
      <c r="CA6" s="33">
        <f>IF(CA7="",NA(),CA7)</f>
        <v>349.92</v>
      </c>
      <c r="CB6" s="33">
        <f t="shared" ref="CB6:CJ6" si="9">IF(CB7="",NA(),CB7)</f>
        <v>285.62</v>
      </c>
      <c r="CC6" s="33">
        <f t="shared" si="9"/>
        <v>363.47</v>
      </c>
      <c r="CD6" s="33">
        <f t="shared" si="9"/>
        <v>282.76</v>
      </c>
      <c r="CE6" s="33">
        <f t="shared" si="9"/>
        <v>220.36</v>
      </c>
      <c r="CF6" s="33">
        <f t="shared" si="9"/>
        <v>293.08999999999997</v>
      </c>
      <c r="CG6" s="33">
        <f t="shared" si="9"/>
        <v>279.91000000000003</v>
      </c>
      <c r="CH6" s="33">
        <f t="shared" si="9"/>
        <v>284.52999999999997</v>
      </c>
      <c r="CI6" s="33">
        <f t="shared" si="9"/>
        <v>276.26</v>
      </c>
      <c r="CJ6" s="33">
        <f t="shared" si="9"/>
        <v>215.28</v>
      </c>
      <c r="CK6" s="32" t="str">
        <f>IF(CK7="","",IF(CK7="-","【-】","【"&amp;SUBSTITUTE(TEXT(CK7,"#,##0.00"),"-","△")&amp;"】"))</f>
        <v>【139.70】</v>
      </c>
      <c r="CL6" s="33">
        <f>IF(CL7="",NA(),CL7)</f>
        <v>45.23</v>
      </c>
      <c r="CM6" s="33">
        <f t="shared" ref="CM6:CU6" si="10">IF(CM7="",NA(),CM7)</f>
        <v>61.73</v>
      </c>
      <c r="CN6" s="33">
        <f t="shared" si="10"/>
        <v>52.22</v>
      </c>
      <c r="CO6" s="33">
        <f t="shared" si="10"/>
        <v>54.37</v>
      </c>
      <c r="CP6" s="33">
        <f t="shared" si="10"/>
        <v>44.52</v>
      </c>
      <c r="CQ6" s="33">
        <f t="shared" si="10"/>
        <v>38.950000000000003</v>
      </c>
      <c r="CR6" s="33">
        <f t="shared" si="10"/>
        <v>40.07</v>
      </c>
      <c r="CS6" s="33">
        <f t="shared" si="10"/>
        <v>39.92</v>
      </c>
      <c r="CT6" s="33">
        <f t="shared" si="10"/>
        <v>41.63</v>
      </c>
      <c r="CU6" s="33">
        <f t="shared" si="10"/>
        <v>54.67</v>
      </c>
      <c r="CV6" s="32" t="str">
        <f>IF(CV7="","",IF(CV7="-","【-】","【"&amp;SUBSTITUTE(TEXT(CV7,"#,##0.00"),"-","△")&amp;"】"))</f>
        <v>【60.01】</v>
      </c>
      <c r="CW6" s="33">
        <f>IF(CW7="",NA(),CW7)</f>
        <v>61.71</v>
      </c>
      <c r="CX6" s="33">
        <f t="shared" ref="CX6:DF6" si="11">IF(CX7="",NA(),CX7)</f>
        <v>55.13</v>
      </c>
      <c r="CY6" s="33">
        <f t="shared" si="11"/>
        <v>63.56</v>
      </c>
      <c r="CZ6" s="33">
        <f t="shared" si="11"/>
        <v>64.569999999999993</v>
      </c>
      <c r="DA6" s="33">
        <f t="shared" si="11"/>
        <v>70.290000000000006</v>
      </c>
      <c r="DB6" s="33">
        <f t="shared" si="11"/>
        <v>65.599999999999994</v>
      </c>
      <c r="DC6" s="33">
        <f t="shared" si="11"/>
        <v>66</v>
      </c>
      <c r="DD6" s="33">
        <f t="shared" si="11"/>
        <v>65.86</v>
      </c>
      <c r="DE6" s="33">
        <f t="shared" si="11"/>
        <v>66.33</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0.18</v>
      </c>
      <c r="EJ6" s="33">
        <f t="shared" si="14"/>
        <v>0.18</v>
      </c>
      <c r="EK6" s="33">
        <f t="shared" si="14"/>
        <v>0.19</v>
      </c>
      <c r="EL6" s="33">
        <f t="shared" si="14"/>
        <v>0.16</v>
      </c>
      <c r="EM6" s="33">
        <f t="shared" si="14"/>
        <v>0.11</v>
      </c>
      <c r="EN6" s="32" t="str">
        <f>IF(EN7="","",IF(EN7="-","【-】","【"&amp;SUBSTITUTE(TEXT(EN7,"#,##0.00"),"-","△")&amp;"】"))</f>
        <v>【0.23】</v>
      </c>
    </row>
    <row r="7" spans="1:144" s="34" customFormat="1">
      <c r="A7" s="26"/>
      <c r="B7" s="35">
        <v>2015</v>
      </c>
      <c r="C7" s="35">
        <v>342092</v>
      </c>
      <c r="D7" s="35">
        <v>47</v>
      </c>
      <c r="E7" s="35">
        <v>17</v>
      </c>
      <c r="F7" s="35">
        <v>1</v>
      </c>
      <c r="G7" s="35">
        <v>0</v>
      </c>
      <c r="H7" s="35" t="s">
        <v>96</v>
      </c>
      <c r="I7" s="35" t="s">
        <v>97</v>
      </c>
      <c r="J7" s="35" t="s">
        <v>98</v>
      </c>
      <c r="K7" s="35" t="s">
        <v>99</v>
      </c>
      <c r="L7" s="35" t="s">
        <v>100</v>
      </c>
      <c r="M7" s="36" t="s">
        <v>101</v>
      </c>
      <c r="N7" s="36" t="s">
        <v>102</v>
      </c>
      <c r="O7" s="36">
        <v>30.33</v>
      </c>
      <c r="P7" s="36">
        <v>94.57</v>
      </c>
      <c r="Q7" s="36">
        <v>2937</v>
      </c>
      <c r="R7" s="36">
        <v>54622</v>
      </c>
      <c r="S7" s="36">
        <v>778.14</v>
      </c>
      <c r="T7" s="36">
        <v>70.2</v>
      </c>
      <c r="U7" s="36">
        <v>16474</v>
      </c>
      <c r="V7" s="36">
        <v>4.59</v>
      </c>
      <c r="W7" s="36">
        <v>3589.11</v>
      </c>
      <c r="X7" s="36">
        <v>52.96</v>
      </c>
      <c r="Y7" s="36">
        <v>49.21</v>
      </c>
      <c r="Z7" s="36">
        <v>47.91</v>
      </c>
      <c r="AA7" s="36">
        <v>81.849999999999994</v>
      </c>
      <c r="AB7" s="36">
        <v>87.18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3529.73</v>
      </c>
      <c r="BF7" s="36">
        <v>2740.7</v>
      </c>
      <c r="BG7" s="36">
        <v>1826.44</v>
      </c>
      <c r="BH7" s="36">
        <v>1192.6600000000001</v>
      </c>
      <c r="BI7" s="36">
        <v>714.95</v>
      </c>
      <c r="BJ7" s="36">
        <v>1749.66</v>
      </c>
      <c r="BK7" s="36">
        <v>1574.53</v>
      </c>
      <c r="BL7" s="36">
        <v>1506.51</v>
      </c>
      <c r="BM7" s="36">
        <v>1315.67</v>
      </c>
      <c r="BN7" s="36">
        <v>1118.56</v>
      </c>
      <c r="BO7" s="36">
        <v>763.62</v>
      </c>
      <c r="BP7" s="36">
        <v>45.44</v>
      </c>
      <c r="BQ7" s="36">
        <v>44.58</v>
      </c>
      <c r="BR7" s="36">
        <v>47.28</v>
      </c>
      <c r="BS7" s="36">
        <v>61.69</v>
      </c>
      <c r="BT7" s="36">
        <v>79.09</v>
      </c>
      <c r="BU7" s="36">
        <v>54.46</v>
      </c>
      <c r="BV7" s="36">
        <v>57.36</v>
      </c>
      <c r="BW7" s="36">
        <v>57.33</v>
      </c>
      <c r="BX7" s="36">
        <v>60.78</v>
      </c>
      <c r="BY7" s="36">
        <v>72.33</v>
      </c>
      <c r="BZ7" s="36">
        <v>98.53</v>
      </c>
      <c r="CA7" s="36">
        <v>349.92</v>
      </c>
      <c r="CB7" s="36">
        <v>285.62</v>
      </c>
      <c r="CC7" s="36">
        <v>363.47</v>
      </c>
      <c r="CD7" s="36">
        <v>282.76</v>
      </c>
      <c r="CE7" s="36">
        <v>220.36</v>
      </c>
      <c r="CF7" s="36">
        <v>293.08999999999997</v>
      </c>
      <c r="CG7" s="36">
        <v>279.91000000000003</v>
      </c>
      <c r="CH7" s="36">
        <v>284.52999999999997</v>
      </c>
      <c r="CI7" s="36">
        <v>276.26</v>
      </c>
      <c r="CJ7" s="36">
        <v>215.28</v>
      </c>
      <c r="CK7" s="36">
        <v>139.69999999999999</v>
      </c>
      <c r="CL7" s="36">
        <v>45.23</v>
      </c>
      <c r="CM7" s="36">
        <v>61.73</v>
      </c>
      <c r="CN7" s="36">
        <v>52.22</v>
      </c>
      <c r="CO7" s="36">
        <v>54.37</v>
      </c>
      <c r="CP7" s="36">
        <v>44.52</v>
      </c>
      <c r="CQ7" s="36">
        <v>38.950000000000003</v>
      </c>
      <c r="CR7" s="36">
        <v>40.07</v>
      </c>
      <c r="CS7" s="36">
        <v>39.92</v>
      </c>
      <c r="CT7" s="36">
        <v>41.63</v>
      </c>
      <c r="CU7" s="36">
        <v>54.67</v>
      </c>
      <c r="CV7" s="36">
        <v>60.01</v>
      </c>
      <c r="CW7" s="36">
        <v>61.71</v>
      </c>
      <c r="CX7" s="36">
        <v>55.13</v>
      </c>
      <c r="CY7" s="36">
        <v>63.56</v>
      </c>
      <c r="CZ7" s="36">
        <v>64.569999999999993</v>
      </c>
      <c r="DA7" s="36">
        <v>70.290000000000006</v>
      </c>
      <c r="DB7" s="36">
        <v>65.599999999999994</v>
      </c>
      <c r="DC7" s="36">
        <v>66</v>
      </c>
      <c r="DD7" s="36">
        <v>65.86</v>
      </c>
      <c r="DE7" s="36">
        <v>66.33</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0.18</v>
      </c>
      <c r="EJ7" s="36">
        <v>0.18</v>
      </c>
      <c r="EK7" s="36">
        <v>0.19</v>
      </c>
      <c r="EL7" s="36">
        <v>0.16</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2017-02-15T04:33:19Z</cp:lastPrinted>
  <dcterms:created xsi:type="dcterms:W3CDTF">2017-02-08T02:53:47Z</dcterms:created>
  <dcterms:modified xsi:type="dcterms:W3CDTF">2017-02-16T07:14:22Z</dcterms:modified>
  <cp:category/>
</cp:coreProperties>
</file>