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AI10" i="4" s="1"/>
  <c r="S6" i="5"/>
  <c r="R6" i="5"/>
  <c r="AQ8" i="4" s="1"/>
  <c r="Q6" i="5"/>
  <c r="P6" i="5"/>
  <c r="O6" i="5"/>
  <c r="N6" i="5"/>
  <c r="M6" i="5"/>
  <c r="L6" i="5"/>
  <c r="Z8" i="4" s="1"/>
  <c r="K6" i="5"/>
  <c r="J6" i="5"/>
  <c r="J8" i="4" s="1"/>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Z10" i="4"/>
  <c r="R10" i="4"/>
  <c r="J10" i="4"/>
  <c r="B10" i="4"/>
  <c r="AY8" i="4"/>
  <c r="AI8" i="4"/>
  <c r="R8" i="4"/>
  <c r="B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<sst xmlns="http://schemas.openxmlformats.org/spreadsheetml/2006/main" count="217" uniqueCount="107">
  <si>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</si>
  <si>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</si>
  <si>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</si>
  <si>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</si>
  <si>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</si>
  <si>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</si>
  <si>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</si>
  <si>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</si>
  <si>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</si>
  <si>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</si>
  <si>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</si>
  <si>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</si>
  <si>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</si>
  <si>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</si>
  <si>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</si>
  <si>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</si>
  <si>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</si>
  <si>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</si>
  <si>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</si>
  <si>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</si>
  <si>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</si>
  <si>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</si>
  <si>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</si>
  <si>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</si>
  <si>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</si>
  <si>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</si>
  <si>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</si>
  <si>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</si>
  <si>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</si>
  <si>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</si>
  <si>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</si>
  <si>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</si>
  <si>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</si>
  <si>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</si>
  <si>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</si>
  <si>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</si>
  <si>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</si>
  <si>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</si>
  <si>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</si>
  <si>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</si>
  <si>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</si>
  <si>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</si>
  <si>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</si>
  <si>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</si>
  <si>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</si>
  <si>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</si>
  <si>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</si>
  <si>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</si>
  <si>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</si>
  <si>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</si>
  <si>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</si>
  <si>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</si>
  <si>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</si>
  <si>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</si>
  <si>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</si>
  <si>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</si>
  <si>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</si>
  <si>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</si>
  <si>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</si>
  <si>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</si>
  <si>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</si>
  <si>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</si>
  <si>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</si>
  <si>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</si>
  <si>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</si>
  <si>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</si>
  <si>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</si>
  <si>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</si>
  <si>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</si>
  <si>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</si>
  <si>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</si>
  <si>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</si>
  <si>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</si>
  <si>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</si>
  <si>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</si>
  <si>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</si>
  <si>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</si>
  <si>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</si>
  <si>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</si>
  <si>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</si>
  <si>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</si>
  <si>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</si>
  <si>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</si>
  <si>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</si>
  <si>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</si>
  <si>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</si>
  <si>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</si>
  <si>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</si>
  <si>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</si>
  <si>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</si>
  <si>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</si>
  <si>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</si>
  <si>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</si>
  <si>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大竹市</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</si>
  <si>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</si>
  <si>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</si>
  <si>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</si>
  <si>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</si>
  <si>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</si>
  <si>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</si>
  <si>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</si>
  <si>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</si>
  <si>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</si>
  <si>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</si>
  <si>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の水道水は，全体水量の約８割を自己水源系統の広島県と山口県の県境を流れる一級河川小瀬川の伏流水を取水しています。取水した水は，緩速ろ過により浄化し送配水しており，小瀬川の良質な水源に恵まれ比較的安定した給水が可能なため，今まで安全で安い給水原価での給水が可能な状況にありました。
　経営的には，累積欠損，流動比率及び企業債残高対給水収益比率の数値に問題ないことから，適正であるように伺えます。
　しかしながら，給水人口の減少や節水機器の普及のほか，利用者の節水意識の定着により，使用水量が減少しており，今後料金収入の減少が見込まれることから，計画的な料金体系の見直しをしていく必要があります。
　また，有収率が全国的に見ても低いのは，老朽化による漏水の影響と考えられ，企業債比率は低いことからも，計画的に施設更新が進んでいないためであり，今後，施設更新に係る適正な投資計画及び財政計画の検討が必要です。</t>
    <phoneticPr fontId="4"/>
  </si>
  <si>
    <t>　本市としては，上記の課題解決に向けて，適正な投資計画及び財政計画を再検討していきます。
　さらに，それを実施するための組織の見直し，適正な人員配置などを検討するとともに，計画的に管路更新できるよう，料金改定についても計画的な見直しに努めていきます。</t>
    <phoneticPr fontId="4"/>
  </si>
  <si>
    <t>　減価償却費率及び管路の経年化率からも見られるように，管路の老朽化対策が，重要な課題です。計画的な管路の更新が必要ですが，小規模事業体であるがゆえに，少ない人員での対応のため，進捗を図ることが難しく，平成24年以降，管路更新率が逆に減少しました。平成27年度は若干持ち直しましたが，今後も計画的な更新ができるよう，対応できる組織体制の整備や財源の確保が必要です。</t>
    <rPh sb="123" eb="125">
      <t>ヘイセイ</t>
    </rPh>
    <rPh sb="127" eb="128">
      <t>ネン</t>
    </rPh>
    <rPh sb="128" eb="129">
      <t>ド</t>
    </rPh>
    <rPh sb="130" eb="132">
      <t>ジャッカン</t>
    </rPh>
    <rPh sb="132" eb="133">
      <t>モ</t>
    </rPh>
    <rPh sb="134" eb="135">
      <t>ナオ</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</si>
</sst>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0.53</c:v>
                </c:pt>
                <c:pt idx="1">
                  <c:v>0.45</c:v>
                </c:pt>
                <c:pt idx="2">
                  <c:v>0.34</c:v>
                </c:pt>
                <c:pt idx="3">
                  <c:v>0.11</c:v>
                </c:pt>
                <c:pt idx="4">
                  <c:v>0.2</c:v>
                </c:pt>
              </c:numCache>
            </c:numRef>
          </c:val>
        </c:ser>
        <c:dLbls>
          <c:showLegendKey val="0"/>
          <c:showVal val="0"/>
          <c:showCatName val="0"/>
          <c:showSerName val="0"/>
          <c:showPercent val="0"/>
          <c:showBubbleSize val="0"/>
        </c:dLbls>
        <c:gapWidth val="150"/>
        <c:axId val="101107968"/>
        <c:axId val="101785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0.78</c:v>
                </c:pt>
                <c:pt idx="1">
                  <c:v>0.67</c:v>
                </c:pt>
                <c:pt idx="2">
                  <c:v>0.67</c:v>
                </c:pt>
                <c:pt idx="3">
                  <c:v>0.66</c:v>
                </c:pt>
                <c:pt idx="4">
                  <c:v>0.99</c:v>
                </c:pt>
              </c:numCache>
            </c:numRef>
          </c:val>
          <c:smooth val="0"/>
        </c:ser>
        <c:dLbls>
          <c:showLegendKey val="0"/>
          <c:showVal val="0"/>
          <c:showCatName val="0"/>
          <c:showSerName val="0"/>
          <c:showPercent val="0"/>
          <c:showBubbleSize val="0"/>
        </c:dLbls>
        <c:marker val="1"/>
        <c:smooth val="0"/>
        <c:axId val="101107968"/>
        <c:axId val="101785984"/>
      </c:lineChart>
      <c:dateAx>
        <c:axId val="101107968"/>
        <c:scaling>
          <c:orientation val="minMax"/>
        </c:scaling>
        <c:delete val="1"/>
        <c:axPos val="b"/>
        <c:numFmt formatCode="ge" sourceLinked="1"/>
        <c:majorTickMark val="none"/>
        <c:minorTickMark val="none"/>
        <c:tickLblPos val="none"/>
        <c:crossAx val="101785984"/>
        <c:crosses val="autoZero"/>
        <c:auto val="1"/>
        <c:lblOffset val="100"/>
        <c:baseTimeUnit val="years"/>
      </c:dateAx>
      <c:valAx>
        <c:axId val="101785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107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59.17</c:v>
                </c:pt>
                <c:pt idx="1">
                  <c:v>59.57</c:v>
                </c:pt>
                <c:pt idx="2">
                  <c:v>57.84</c:v>
                </c:pt>
                <c:pt idx="3">
                  <c:v>56.56</c:v>
                </c:pt>
                <c:pt idx="4">
                  <c:v>56.67</c:v>
                </c:pt>
              </c:numCache>
            </c:numRef>
          </c:val>
        </c:ser>
        <c:dLbls>
          <c:showLegendKey val="0"/>
          <c:showVal val="0"/>
          <c:showCatName val="0"/>
          <c:showSerName val="0"/>
          <c:showPercent val="0"/>
          <c:showBubbleSize val="0"/>
        </c:dLbls>
        <c:gapWidth val="150"/>
        <c:axId val="103352960"/>
        <c:axId val="103375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55.84</c:v>
                </c:pt>
                <c:pt idx="1">
                  <c:v>55.68</c:v>
                </c:pt>
                <c:pt idx="2">
                  <c:v>55.64</c:v>
                </c:pt>
                <c:pt idx="3">
                  <c:v>55.13</c:v>
                </c:pt>
                <c:pt idx="4">
                  <c:v>54.77</c:v>
                </c:pt>
              </c:numCache>
            </c:numRef>
          </c:val>
          <c:smooth val="0"/>
        </c:ser>
        <c:dLbls>
          <c:showLegendKey val="0"/>
          <c:showVal val="0"/>
          <c:showCatName val="0"/>
          <c:showSerName val="0"/>
          <c:showPercent val="0"/>
          <c:showBubbleSize val="0"/>
        </c:dLbls>
        <c:marker val="1"/>
        <c:smooth val="0"/>
        <c:axId val="103352960"/>
        <c:axId val="103375616"/>
      </c:lineChart>
      <c:dateAx>
        <c:axId val="103352960"/>
        <c:scaling>
          <c:orientation val="minMax"/>
        </c:scaling>
        <c:delete val="1"/>
        <c:axPos val="b"/>
        <c:numFmt formatCode="ge" sourceLinked="1"/>
        <c:majorTickMark val="none"/>
        <c:minorTickMark val="none"/>
        <c:tickLblPos val="none"/>
        <c:crossAx val="103375616"/>
        <c:crosses val="autoZero"/>
        <c:auto val="1"/>
        <c:lblOffset val="100"/>
        <c:baseTimeUnit val="years"/>
      </c:dateAx>
      <c:valAx>
        <c:axId val="103375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352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80.12</c:v>
                </c:pt>
                <c:pt idx="1">
                  <c:v>78.73</c:v>
                </c:pt>
                <c:pt idx="2">
                  <c:v>79.86</c:v>
                </c:pt>
                <c:pt idx="3">
                  <c:v>79.72</c:v>
                </c:pt>
                <c:pt idx="4">
                  <c:v>79.37</c:v>
                </c:pt>
              </c:numCache>
            </c:numRef>
          </c:val>
        </c:ser>
        <c:dLbls>
          <c:showLegendKey val="0"/>
          <c:showVal val="0"/>
          <c:showCatName val="0"/>
          <c:showSerName val="0"/>
          <c:showPercent val="0"/>
          <c:showBubbleSize val="0"/>
        </c:dLbls>
        <c:gapWidth val="150"/>
        <c:axId val="103409920"/>
        <c:axId val="103420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83.11</c:v>
                </c:pt>
                <c:pt idx="1">
                  <c:v>83.18</c:v>
                </c:pt>
                <c:pt idx="2">
                  <c:v>83.09</c:v>
                </c:pt>
                <c:pt idx="3">
                  <c:v>83</c:v>
                </c:pt>
                <c:pt idx="4">
                  <c:v>82.89</c:v>
                </c:pt>
              </c:numCache>
            </c:numRef>
          </c:val>
          <c:smooth val="0"/>
        </c:ser>
        <c:dLbls>
          <c:showLegendKey val="0"/>
          <c:showVal val="0"/>
          <c:showCatName val="0"/>
          <c:showSerName val="0"/>
          <c:showPercent val="0"/>
          <c:showBubbleSize val="0"/>
        </c:dLbls>
        <c:marker val="1"/>
        <c:smooth val="0"/>
        <c:axId val="103409920"/>
        <c:axId val="103420288"/>
      </c:lineChart>
      <c:dateAx>
        <c:axId val="103409920"/>
        <c:scaling>
          <c:orientation val="minMax"/>
        </c:scaling>
        <c:delete val="1"/>
        <c:axPos val="b"/>
        <c:numFmt formatCode="ge" sourceLinked="1"/>
        <c:majorTickMark val="none"/>
        <c:minorTickMark val="none"/>
        <c:tickLblPos val="none"/>
        <c:crossAx val="103420288"/>
        <c:crosses val="autoZero"/>
        <c:auto val="1"/>
        <c:lblOffset val="100"/>
        <c:baseTimeUnit val="years"/>
      </c:dateAx>
      <c:valAx>
        <c:axId val="103420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409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108.59</c:v>
                </c:pt>
                <c:pt idx="1">
                  <c:v>100.34</c:v>
                </c:pt>
                <c:pt idx="2">
                  <c:v>102.26</c:v>
                </c:pt>
                <c:pt idx="3">
                  <c:v>106.29</c:v>
                </c:pt>
                <c:pt idx="4">
                  <c:v>102.29</c:v>
                </c:pt>
              </c:numCache>
            </c:numRef>
          </c:val>
        </c:ser>
        <c:dLbls>
          <c:showLegendKey val="0"/>
          <c:showVal val="0"/>
          <c:showCatName val="0"/>
          <c:showSerName val="0"/>
          <c:showPercent val="0"/>
          <c:showBubbleSize val="0"/>
        </c:dLbls>
        <c:gapWidth val="150"/>
        <c:axId val="101816192"/>
        <c:axId val="101822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107.37</c:v>
                </c:pt>
                <c:pt idx="1">
                  <c:v>107.57</c:v>
                </c:pt>
                <c:pt idx="2">
                  <c:v>106.55</c:v>
                </c:pt>
                <c:pt idx="3">
                  <c:v>110.01</c:v>
                </c:pt>
                <c:pt idx="4">
                  <c:v>111.21</c:v>
                </c:pt>
              </c:numCache>
            </c:numRef>
          </c:val>
          <c:smooth val="0"/>
        </c:ser>
        <c:dLbls>
          <c:showLegendKey val="0"/>
          <c:showVal val="0"/>
          <c:showCatName val="0"/>
          <c:showSerName val="0"/>
          <c:showPercent val="0"/>
          <c:showBubbleSize val="0"/>
        </c:dLbls>
        <c:marker val="1"/>
        <c:smooth val="0"/>
        <c:axId val="101816192"/>
        <c:axId val="101822464"/>
      </c:lineChart>
      <c:dateAx>
        <c:axId val="101816192"/>
        <c:scaling>
          <c:orientation val="minMax"/>
        </c:scaling>
        <c:delete val="1"/>
        <c:axPos val="b"/>
        <c:numFmt formatCode="ge" sourceLinked="1"/>
        <c:majorTickMark val="none"/>
        <c:minorTickMark val="none"/>
        <c:tickLblPos val="none"/>
        <c:crossAx val="101822464"/>
        <c:crosses val="autoZero"/>
        <c:auto val="1"/>
        <c:lblOffset val="100"/>
        <c:baseTimeUnit val="years"/>
      </c:dateAx>
      <c:valAx>
        <c:axId val="1018224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181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48.16</c:v>
                </c:pt>
                <c:pt idx="1">
                  <c:v>49.27</c:v>
                </c:pt>
                <c:pt idx="2">
                  <c:v>50.69</c:v>
                </c:pt>
                <c:pt idx="3">
                  <c:v>53.47</c:v>
                </c:pt>
                <c:pt idx="4">
                  <c:v>54.86</c:v>
                </c:pt>
              </c:numCache>
            </c:numRef>
          </c:val>
        </c:ser>
        <c:dLbls>
          <c:showLegendKey val="0"/>
          <c:showVal val="0"/>
          <c:showCatName val="0"/>
          <c:showSerName val="0"/>
          <c:showPercent val="0"/>
          <c:showBubbleSize val="0"/>
        </c:dLbls>
        <c:gapWidth val="150"/>
        <c:axId val="101852672"/>
        <c:axId val="10185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37.090000000000003</c:v>
                </c:pt>
                <c:pt idx="1">
                  <c:v>38.07</c:v>
                </c:pt>
                <c:pt idx="2">
                  <c:v>39.06</c:v>
                </c:pt>
                <c:pt idx="3">
                  <c:v>46.66</c:v>
                </c:pt>
                <c:pt idx="4">
                  <c:v>47.46</c:v>
                </c:pt>
              </c:numCache>
            </c:numRef>
          </c:val>
          <c:smooth val="0"/>
        </c:ser>
        <c:dLbls>
          <c:showLegendKey val="0"/>
          <c:showVal val="0"/>
          <c:showCatName val="0"/>
          <c:showSerName val="0"/>
          <c:showPercent val="0"/>
          <c:showBubbleSize val="0"/>
        </c:dLbls>
        <c:marker val="1"/>
        <c:smooth val="0"/>
        <c:axId val="101852672"/>
        <c:axId val="101854592"/>
      </c:lineChart>
      <c:dateAx>
        <c:axId val="101852672"/>
        <c:scaling>
          <c:orientation val="minMax"/>
        </c:scaling>
        <c:delete val="1"/>
        <c:axPos val="b"/>
        <c:numFmt formatCode="ge" sourceLinked="1"/>
        <c:majorTickMark val="none"/>
        <c:minorTickMark val="none"/>
        <c:tickLblPos val="none"/>
        <c:crossAx val="101854592"/>
        <c:crosses val="autoZero"/>
        <c:auto val="1"/>
        <c:lblOffset val="100"/>
        <c:baseTimeUnit val="years"/>
      </c:dateAx>
      <c:valAx>
        <c:axId val="10185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85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29.51</c:v>
                </c:pt>
                <c:pt idx="1">
                  <c:v>32.06</c:v>
                </c:pt>
                <c:pt idx="2">
                  <c:v>33.799999999999997</c:v>
                </c:pt>
                <c:pt idx="3">
                  <c:v>35.1</c:v>
                </c:pt>
                <c:pt idx="4">
                  <c:v>35.92</c:v>
                </c:pt>
              </c:numCache>
            </c:numRef>
          </c:val>
        </c:ser>
        <c:dLbls>
          <c:showLegendKey val="0"/>
          <c:showVal val="0"/>
          <c:showCatName val="0"/>
          <c:showSerName val="0"/>
          <c:showPercent val="0"/>
          <c:showBubbleSize val="0"/>
        </c:dLbls>
        <c:gapWidth val="150"/>
        <c:axId val="103023744"/>
        <c:axId val="103025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6.63</c:v>
                </c:pt>
                <c:pt idx="1">
                  <c:v>7.73</c:v>
                </c:pt>
                <c:pt idx="2">
                  <c:v>8.8699999999999992</c:v>
                </c:pt>
                <c:pt idx="3">
                  <c:v>9.85</c:v>
                </c:pt>
                <c:pt idx="4">
                  <c:v>9.7100000000000009</c:v>
                </c:pt>
              </c:numCache>
            </c:numRef>
          </c:val>
          <c:smooth val="0"/>
        </c:ser>
        <c:dLbls>
          <c:showLegendKey val="0"/>
          <c:showVal val="0"/>
          <c:showCatName val="0"/>
          <c:showSerName val="0"/>
          <c:showPercent val="0"/>
          <c:showBubbleSize val="0"/>
        </c:dLbls>
        <c:marker val="1"/>
        <c:smooth val="0"/>
        <c:axId val="103023744"/>
        <c:axId val="103025664"/>
      </c:lineChart>
      <c:dateAx>
        <c:axId val="103023744"/>
        <c:scaling>
          <c:orientation val="minMax"/>
        </c:scaling>
        <c:delete val="1"/>
        <c:axPos val="b"/>
        <c:numFmt formatCode="ge" sourceLinked="1"/>
        <c:majorTickMark val="none"/>
        <c:minorTickMark val="none"/>
        <c:tickLblPos val="none"/>
        <c:crossAx val="103025664"/>
        <c:crosses val="autoZero"/>
        <c:auto val="1"/>
        <c:lblOffset val="100"/>
        <c:baseTimeUnit val="years"/>
      </c:dateAx>
      <c:valAx>
        <c:axId val="103025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023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3050240"/>
        <c:axId val="103060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8.5</c:v>
                </c:pt>
                <c:pt idx="1">
                  <c:v>9.34</c:v>
                </c:pt>
                <c:pt idx="2">
                  <c:v>9.56</c:v>
                </c:pt>
                <c:pt idx="3">
                  <c:v>2.8</c:v>
                </c:pt>
                <c:pt idx="4">
                  <c:v>1.93</c:v>
                </c:pt>
              </c:numCache>
            </c:numRef>
          </c:val>
          <c:smooth val="0"/>
        </c:ser>
        <c:dLbls>
          <c:showLegendKey val="0"/>
          <c:showVal val="0"/>
          <c:showCatName val="0"/>
          <c:showSerName val="0"/>
          <c:showPercent val="0"/>
          <c:showBubbleSize val="0"/>
        </c:dLbls>
        <c:marker val="1"/>
        <c:smooth val="0"/>
        <c:axId val="103050240"/>
        <c:axId val="103060608"/>
      </c:lineChart>
      <c:dateAx>
        <c:axId val="103050240"/>
        <c:scaling>
          <c:orientation val="minMax"/>
        </c:scaling>
        <c:delete val="1"/>
        <c:axPos val="b"/>
        <c:numFmt formatCode="ge" sourceLinked="1"/>
        <c:majorTickMark val="none"/>
        <c:minorTickMark val="none"/>
        <c:tickLblPos val="none"/>
        <c:crossAx val="103060608"/>
        <c:crosses val="autoZero"/>
        <c:auto val="1"/>
        <c:lblOffset val="100"/>
        <c:baseTimeUnit val="years"/>
      </c:dateAx>
      <c:valAx>
        <c:axId val="1030606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3050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775.9</c:v>
                </c:pt>
                <c:pt idx="1">
                  <c:v>716.62</c:v>
                </c:pt>
                <c:pt idx="2">
                  <c:v>754.11</c:v>
                </c:pt>
                <c:pt idx="3">
                  <c:v>648.29999999999995</c:v>
                </c:pt>
                <c:pt idx="4">
                  <c:v>607.72</c:v>
                </c:pt>
              </c:numCache>
            </c:numRef>
          </c:val>
        </c:ser>
        <c:dLbls>
          <c:showLegendKey val="0"/>
          <c:showVal val="0"/>
          <c:showCatName val="0"/>
          <c:showSerName val="0"/>
          <c:showPercent val="0"/>
          <c:showBubbleSize val="0"/>
        </c:dLbls>
        <c:gapWidth val="150"/>
        <c:axId val="103090816"/>
        <c:axId val="10310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995.5</c:v>
                </c:pt>
                <c:pt idx="1">
                  <c:v>915.5</c:v>
                </c:pt>
                <c:pt idx="2">
                  <c:v>963.24</c:v>
                </c:pt>
                <c:pt idx="3">
                  <c:v>381.53</c:v>
                </c:pt>
                <c:pt idx="4">
                  <c:v>391.54</c:v>
                </c:pt>
              </c:numCache>
            </c:numRef>
          </c:val>
          <c:smooth val="0"/>
        </c:ser>
        <c:dLbls>
          <c:showLegendKey val="0"/>
          <c:showVal val="0"/>
          <c:showCatName val="0"/>
          <c:showSerName val="0"/>
          <c:showPercent val="0"/>
          <c:showBubbleSize val="0"/>
        </c:dLbls>
        <c:marker val="1"/>
        <c:smooth val="0"/>
        <c:axId val="103090816"/>
        <c:axId val="103101184"/>
      </c:lineChart>
      <c:dateAx>
        <c:axId val="103090816"/>
        <c:scaling>
          <c:orientation val="minMax"/>
        </c:scaling>
        <c:delete val="1"/>
        <c:axPos val="b"/>
        <c:numFmt formatCode="ge" sourceLinked="1"/>
        <c:majorTickMark val="none"/>
        <c:minorTickMark val="none"/>
        <c:tickLblPos val="none"/>
        <c:crossAx val="103101184"/>
        <c:crosses val="autoZero"/>
        <c:auto val="1"/>
        <c:lblOffset val="100"/>
        <c:baseTimeUnit val="years"/>
      </c:dateAx>
      <c:valAx>
        <c:axId val="1031011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309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162.27000000000001</c:v>
                </c:pt>
                <c:pt idx="1">
                  <c:v>171.28</c:v>
                </c:pt>
                <c:pt idx="2">
                  <c:v>171.47</c:v>
                </c:pt>
                <c:pt idx="3">
                  <c:v>174.81</c:v>
                </c:pt>
                <c:pt idx="4">
                  <c:v>165.59</c:v>
                </c:pt>
              </c:numCache>
            </c:numRef>
          </c:val>
        </c:ser>
        <c:dLbls>
          <c:showLegendKey val="0"/>
          <c:showVal val="0"/>
          <c:showCatName val="0"/>
          <c:showSerName val="0"/>
          <c:showPercent val="0"/>
          <c:showBubbleSize val="0"/>
        </c:dLbls>
        <c:gapWidth val="150"/>
        <c:axId val="103119104"/>
        <c:axId val="103141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414.59</c:v>
                </c:pt>
                <c:pt idx="1">
                  <c:v>404.78</c:v>
                </c:pt>
                <c:pt idx="2">
                  <c:v>400.38</c:v>
                </c:pt>
                <c:pt idx="3">
                  <c:v>393.27</c:v>
                </c:pt>
                <c:pt idx="4">
                  <c:v>386.97</c:v>
                </c:pt>
              </c:numCache>
            </c:numRef>
          </c:val>
          <c:smooth val="0"/>
        </c:ser>
        <c:dLbls>
          <c:showLegendKey val="0"/>
          <c:showVal val="0"/>
          <c:showCatName val="0"/>
          <c:showSerName val="0"/>
          <c:showPercent val="0"/>
          <c:showBubbleSize val="0"/>
        </c:dLbls>
        <c:marker val="1"/>
        <c:smooth val="0"/>
        <c:axId val="103119104"/>
        <c:axId val="103141760"/>
      </c:lineChart>
      <c:dateAx>
        <c:axId val="103119104"/>
        <c:scaling>
          <c:orientation val="minMax"/>
        </c:scaling>
        <c:delete val="1"/>
        <c:axPos val="b"/>
        <c:numFmt formatCode="ge" sourceLinked="1"/>
        <c:majorTickMark val="none"/>
        <c:minorTickMark val="none"/>
        <c:tickLblPos val="none"/>
        <c:crossAx val="103141760"/>
        <c:crosses val="autoZero"/>
        <c:auto val="1"/>
        <c:lblOffset val="100"/>
        <c:baseTimeUnit val="years"/>
      </c:dateAx>
      <c:valAx>
        <c:axId val="1031417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3119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97.86</c:v>
                </c:pt>
                <c:pt idx="1">
                  <c:v>90.58</c:v>
                </c:pt>
                <c:pt idx="2">
                  <c:v>89.82</c:v>
                </c:pt>
                <c:pt idx="3">
                  <c:v>94.52</c:v>
                </c:pt>
                <c:pt idx="4">
                  <c:v>91.73</c:v>
                </c:pt>
              </c:numCache>
            </c:numRef>
          </c:val>
        </c:ser>
        <c:dLbls>
          <c:showLegendKey val="0"/>
          <c:showVal val="0"/>
          <c:showCatName val="0"/>
          <c:showSerName val="0"/>
          <c:showPercent val="0"/>
          <c:showBubbleSize val="0"/>
        </c:dLbls>
        <c:gapWidth val="150"/>
        <c:axId val="103180160"/>
        <c:axId val="103182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97.71</c:v>
                </c:pt>
                <c:pt idx="1">
                  <c:v>98.07</c:v>
                </c:pt>
                <c:pt idx="2">
                  <c:v>96.56</c:v>
                </c:pt>
                <c:pt idx="3">
                  <c:v>100.47</c:v>
                </c:pt>
                <c:pt idx="4">
                  <c:v>101.72</c:v>
                </c:pt>
              </c:numCache>
            </c:numRef>
          </c:val>
          <c:smooth val="0"/>
        </c:ser>
        <c:dLbls>
          <c:showLegendKey val="0"/>
          <c:showVal val="0"/>
          <c:showCatName val="0"/>
          <c:showSerName val="0"/>
          <c:showPercent val="0"/>
          <c:showBubbleSize val="0"/>
        </c:dLbls>
        <c:marker val="1"/>
        <c:smooth val="0"/>
        <c:axId val="103180160"/>
        <c:axId val="103182336"/>
      </c:lineChart>
      <c:dateAx>
        <c:axId val="103180160"/>
        <c:scaling>
          <c:orientation val="minMax"/>
        </c:scaling>
        <c:delete val="1"/>
        <c:axPos val="b"/>
        <c:numFmt formatCode="ge" sourceLinked="1"/>
        <c:majorTickMark val="none"/>
        <c:minorTickMark val="none"/>
        <c:tickLblPos val="none"/>
        <c:crossAx val="103182336"/>
        <c:crosses val="autoZero"/>
        <c:auto val="1"/>
        <c:lblOffset val="100"/>
        <c:baseTimeUnit val="years"/>
      </c:dateAx>
      <c:valAx>
        <c:axId val="103182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180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133.41</c:v>
                </c:pt>
                <c:pt idx="1">
                  <c:v>143.66</c:v>
                </c:pt>
                <c:pt idx="2">
                  <c:v>144.72</c:v>
                </c:pt>
                <c:pt idx="3">
                  <c:v>137.13</c:v>
                </c:pt>
                <c:pt idx="4">
                  <c:v>141.38</c:v>
                </c:pt>
              </c:numCache>
            </c:numRef>
          </c:val>
        </c:ser>
        <c:dLbls>
          <c:showLegendKey val="0"/>
          <c:showVal val="0"/>
          <c:showCatName val="0"/>
          <c:showSerName val="0"/>
          <c:showPercent val="0"/>
          <c:showBubbleSize val="0"/>
        </c:dLbls>
        <c:gapWidth val="150"/>
        <c:axId val="103197696"/>
        <c:axId val="103208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173.56</c:v>
                </c:pt>
                <c:pt idx="1">
                  <c:v>172.26</c:v>
                </c:pt>
                <c:pt idx="2">
                  <c:v>177.14</c:v>
                </c:pt>
                <c:pt idx="3">
                  <c:v>169.82</c:v>
                </c:pt>
                <c:pt idx="4">
                  <c:v>168.2</c:v>
                </c:pt>
              </c:numCache>
            </c:numRef>
          </c:val>
          <c:smooth val="0"/>
        </c:ser>
        <c:dLbls>
          <c:showLegendKey val="0"/>
          <c:showVal val="0"/>
          <c:showCatName val="0"/>
          <c:showSerName val="0"/>
          <c:showPercent val="0"/>
          <c:showBubbleSize val="0"/>
        </c:dLbls>
        <c:marker val="1"/>
        <c:smooth val="0"/>
        <c:axId val="103197696"/>
        <c:axId val="103208064"/>
      </c:lineChart>
      <c:dateAx>
        <c:axId val="103197696"/>
        <c:scaling>
          <c:orientation val="minMax"/>
        </c:scaling>
        <c:delete val="1"/>
        <c:axPos val="b"/>
        <c:numFmt formatCode="ge" sourceLinked="1"/>
        <c:majorTickMark val="none"/>
        <c:minorTickMark val="none"/>
        <c:tickLblPos val="none"/>
        <c:crossAx val="103208064"/>
        <c:crosses val="autoZero"/>
        <c:auto val="1"/>
        <c:lblOffset val="100"/>
        <c:baseTimeUnit val="years"/>
      </c:dateAx>
      <c:valAx>
        <c:axId val="10320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197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view="pageBreakPreview" zoomScale="85" zoomScaleNormal="75"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広島県　大竹市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A6</v>
      </c>
      <c r="AA8" s="53"/>
      <c r="AB8" s="53"/>
      <c r="AC8" s="53"/>
      <c r="AD8" s="53"/>
      <c r="AE8" s="53"/>
      <c r="AF8" s="53"/>
      <c r="AG8" s="54"/>
      <c r="AH8" s="3"/>
      <c r="AI8" s="55">
        <f>データ!Q6</f>
        <v>27985</v>
      </c>
      <c r="AJ8" s="56"/>
      <c r="AK8" s="56"/>
      <c r="AL8" s="56"/>
      <c r="AM8" s="56"/>
      <c r="AN8" s="56"/>
      <c r="AO8" s="56"/>
      <c r="AP8" s="57"/>
      <c r="AQ8" s="47">
        <f>データ!R6</f>
        <v>78.66</v>
      </c>
      <c r="AR8" s="47"/>
      <c r="AS8" s="47"/>
      <c r="AT8" s="47"/>
      <c r="AU8" s="47"/>
      <c r="AV8" s="47"/>
      <c r="AW8" s="47"/>
      <c r="AX8" s="47"/>
      <c r="AY8" s="47">
        <f>データ!S6</f>
        <v>355.77</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82.42</v>
      </c>
      <c r="K10" s="47"/>
      <c r="L10" s="47"/>
      <c r="M10" s="47"/>
      <c r="N10" s="47"/>
      <c r="O10" s="47"/>
      <c r="P10" s="47"/>
      <c r="Q10" s="47"/>
      <c r="R10" s="47">
        <f>データ!O6</f>
        <v>97.76</v>
      </c>
      <c r="S10" s="47"/>
      <c r="T10" s="47"/>
      <c r="U10" s="47"/>
      <c r="V10" s="47"/>
      <c r="W10" s="47"/>
      <c r="X10" s="47"/>
      <c r="Y10" s="47"/>
      <c r="Z10" s="78">
        <f>データ!P6</f>
        <v>2154</v>
      </c>
      <c r="AA10" s="78"/>
      <c r="AB10" s="78"/>
      <c r="AC10" s="78"/>
      <c r="AD10" s="78"/>
      <c r="AE10" s="78"/>
      <c r="AF10" s="78"/>
      <c r="AG10" s="78"/>
      <c r="AH10" s="2"/>
      <c r="AI10" s="78">
        <f>データ!T6</f>
        <v>27228</v>
      </c>
      <c r="AJ10" s="78"/>
      <c r="AK10" s="78"/>
      <c r="AL10" s="78"/>
      <c r="AM10" s="78"/>
      <c r="AN10" s="78"/>
      <c r="AO10" s="78"/>
      <c r="AP10" s="78"/>
      <c r="AQ10" s="47">
        <f>データ!U6</f>
        <v>16.54</v>
      </c>
      <c r="AR10" s="47"/>
      <c r="AS10" s="47"/>
      <c r="AT10" s="47"/>
      <c r="AU10" s="47"/>
      <c r="AV10" s="47"/>
      <c r="AW10" s="47"/>
      <c r="AX10" s="47"/>
      <c r="AY10" s="47">
        <f>データ!V6</f>
        <v>1646.19</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106</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105</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342114</v>
      </c>
      <c r="D6" s="31">
        <f t="shared" si="3"/>
        <v>46</v>
      </c>
      <c r="E6" s="31">
        <f t="shared" si="3"/>
        <v>1</v>
      </c>
      <c r="F6" s="31">
        <f t="shared" si="3"/>
        <v>0</v>
      </c>
      <c r="G6" s="31">
        <f t="shared" si="3"/>
        <v>1</v>
      </c>
      <c r="H6" s="31" t="str">
        <f t="shared" si="3"/>
        <v>広島県　大竹市</v>
      </c>
      <c r="I6" s="31" t="str">
        <f t="shared" si="3"/>
        <v>法適用</v>
      </c>
      <c r="J6" s="31" t="str">
        <f t="shared" si="3"/>
        <v>水道事業</v>
      </c>
      <c r="K6" s="31" t="str">
        <f t="shared" si="3"/>
        <v>末端給水事業</v>
      </c>
      <c r="L6" s="31" t="str">
        <f t="shared" si="3"/>
        <v>A6</v>
      </c>
      <c r="M6" s="32" t="str">
        <f t="shared" si="3"/>
        <v>-</v>
      </c>
      <c r="N6" s="32">
        <f t="shared" si="3"/>
        <v>82.42</v>
      </c>
      <c r="O6" s="32">
        <f t="shared" si="3"/>
        <v>97.76</v>
      </c>
      <c r="P6" s="32">
        <f t="shared" si="3"/>
        <v>2154</v>
      </c>
      <c r="Q6" s="32">
        <f t="shared" si="3"/>
        <v>27985</v>
      </c>
      <c r="R6" s="32">
        <f t="shared" si="3"/>
        <v>78.66</v>
      </c>
      <c r="S6" s="32">
        <f t="shared" si="3"/>
        <v>355.77</v>
      </c>
      <c r="T6" s="32">
        <f t="shared" si="3"/>
        <v>27228</v>
      </c>
      <c r="U6" s="32">
        <f t="shared" si="3"/>
        <v>16.54</v>
      </c>
      <c r="V6" s="32">
        <f t="shared" si="3"/>
        <v>1646.19</v>
      </c>
      <c r="W6" s="33">
        <f>IF(W7="",NA(),W7)</f>
        <v>108.59</v>
      </c>
      <c r="X6" s="33">
        <f t="shared" ref="X6:AF6" si="4">IF(X7="",NA(),X7)</f>
        <v>100.34</v>
      </c>
      <c r="Y6" s="33">
        <f t="shared" si="4"/>
        <v>102.26</v>
      </c>
      <c r="Z6" s="33">
        <f t="shared" si="4"/>
        <v>106.29</v>
      </c>
      <c r="AA6" s="33">
        <f t="shared" si="4"/>
        <v>102.29</v>
      </c>
      <c r="AB6" s="33">
        <f t="shared" si="4"/>
        <v>107.37</v>
      </c>
      <c r="AC6" s="33">
        <f t="shared" si="4"/>
        <v>107.57</v>
      </c>
      <c r="AD6" s="33">
        <f t="shared" si="4"/>
        <v>106.55</v>
      </c>
      <c r="AE6" s="33">
        <f t="shared" si="4"/>
        <v>110.01</v>
      </c>
      <c r="AF6" s="33">
        <f t="shared" si="4"/>
        <v>111.21</v>
      </c>
      <c r="AG6" s="32" t="str">
        <f>IF(AG7="","",IF(AG7="-","【-】","【"&amp;SUBSTITUTE(TEXT(AG7,"#,##0.00"),"-","△")&amp;"】"))</f>
        <v>【113.56】</v>
      </c>
      <c r="AH6" s="32">
        <f>IF(AH7="",NA(),AH7)</f>
        <v>0</v>
      </c>
      <c r="AI6" s="32">
        <f t="shared" ref="AI6:AQ6" si="5">IF(AI7="",NA(),AI7)</f>
        <v>0</v>
      </c>
      <c r="AJ6" s="32">
        <f t="shared" si="5"/>
        <v>0</v>
      </c>
      <c r="AK6" s="32">
        <f t="shared" si="5"/>
        <v>0</v>
      </c>
      <c r="AL6" s="32">
        <f t="shared" si="5"/>
        <v>0</v>
      </c>
      <c r="AM6" s="33">
        <f t="shared" si="5"/>
        <v>8.5</v>
      </c>
      <c r="AN6" s="33">
        <f t="shared" si="5"/>
        <v>9.34</v>
      </c>
      <c r="AO6" s="33">
        <f t="shared" si="5"/>
        <v>9.56</v>
      </c>
      <c r="AP6" s="33">
        <f t="shared" si="5"/>
        <v>2.8</v>
      </c>
      <c r="AQ6" s="33">
        <f t="shared" si="5"/>
        <v>1.93</v>
      </c>
      <c r="AR6" s="32" t="str">
        <f>IF(AR7="","",IF(AR7="-","【-】","【"&amp;SUBSTITUTE(TEXT(AR7,"#,##0.00"),"-","△")&amp;"】"))</f>
        <v>【0.87】</v>
      </c>
      <c r="AS6" s="33">
        <f>IF(AS7="",NA(),AS7)</f>
        <v>775.9</v>
      </c>
      <c r="AT6" s="33">
        <f t="shared" ref="AT6:BB6" si="6">IF(AT7="",NA(),AT7)</f>
        <v>716.62</v>
      </c>
      <c r="AU6" s="33">
        <f t="shared" si="6"/>
        <v>754.11</v>
      </c>
      <c r="AV6" s="33">
        <f t="shared" si="6"/>
        <v>648.29999999999995</v>
      </c>
      <c r="AW6" s="33">
        <f t="shared" si="6"/>
        <v>607.72</v>
      </c>
      <c r="AX6" s="33">
        <f t="shared" si="6"/>
        <v>995.5</v>
      </c>
      <c r="AY6" s="33">
        <f t="shared" si="6"/>
        <v>915.5</v>
      </c>
      <c r="AZ6" s="33">
        <f t="shared" si="6"/>
        <v>963.24</v>
      </c>
      <c r="BA6" s="33">
        <f t="shared" si="6"/>
        <v>381.53</v>
      </c>
      <c r="BB6" s="33">
        <f t="shared" si="6"/>
        <v>391.54</v>
      </c>
      <c r="BC6" s="32" t="str">
        <f>IF(BC7="","",IF(BC7="-","【-】","【"&amp;SUBSTITUTE(TEXT(BC7,"#,##0.00"),"-","△")&amp;"】"))</f>
        <v>【262.74】</v>
      </c>
      <c r="BD6" s="33">
        <f>IF(BD7="",NA(),BD7)</f>
        <v>162.27000000000001</v>
      </c>
      <c r="BE6" s="33">
        <f t="shared" ref="BE6:BM6" si="7">IF(BE7="",NA(),BE7)</f>
        <v>171.28</v>
      </c>
      <c r="BF6" s="33">
        <f t="shared" si="7"/>
        <v>171.47</v>
      </c>
      <c r="BG6" s="33">
        <f t="shared" si="7"/>
        <v>174.81</v>
      </c>
      <c r="BH6" s="33">
        <f t="shared" si="7"/>
        <v>165.59</v>
      </c>
      <c r="BI6" s="33">
        <f t="shared" si="7"/>
        <v>414.59</v>
      </c>
      <c r="BJ6" s="33">
        <f t="shared" si="7"/>
        <v>404.78</v>
      </c>
      <c r="BK6" s="33">
        <f t="shared" si="7"/>
        <v>400.38</v>
      </c>
      <c r="BL6" s="33">
        <f t="shared" si="7"/>
        <v>393.27</v>
      </c>
      <c r="BM6" s="33">
        <f t="shared" si="7"/>
        <v>386.97</v>
      </c>
      <c r="BN6" s="32" t="str">
        <f>IF(BN7="","",IF(BN7="-","【-】","【"&amp;SUBSTITUTE(TEXT(BN7,"#,##0.00"),"-","△")&amp;"】"))</f>
        <v>【276.38】</v>
      </c>
      <c r="BO6" s="33">
        <f>IF(BO7="",NA(),BO7)</f>
        <v>97.86</v>
      </c>
      <c r="BP6" s="33">
        <f t="shared" ref="BP6:BX6" si="8">IF(BP7="",NA(),BP7)</f>
        <v>90.58</v>
      </c>
      <c r="BQ6" s="33">
        <f t="shared" si="8"/>
        <v>89.82</v>
      </c>
      <c r="BR6" s="33">
        <f t="shared" si="8"/>
        <v>94.52</v>
      </c>
      <c r="BS6" s="33">
        <f t="shared" si="8"/>
        <v>91.73</v>
      </c>
      <c r="BT6" s="33">
        <f t="shared" si="8"/>
        <v>97.71</v>
      </c>
      <c r="BU6" s="33">
        <f t="shared" si="8"/>
        <v>98.07</v>
      </c>
      <c r="BV6" s="33">
        <f t="shared" si="8"/>
        <v>96.56</v>
      </c>
      <c r="BW6" s="33">
        <f t="shared" si="8"/>
        <v>100.47</v>
      </c>
      <c r="BX6" s="33">
        <f t="shared" si="8"/>
        <v>101.72</v>
      </c>
      <c r="BY6" s="32" t="str">
        <f>IF(BY7="","",IF(BY7="-","【-】","【"&amp;SUBSTITUTE(TEXT(BY7,"#,##0.00"),"-","△")&amp;"】"))</f>
        <v>【104.99】</v>
      </c>
      <c r="BZ6" s="33">
        <f>IF(BZ7="",NA(),BZ7)</f>
        <v>133.41</v>
      </c>
      <c r="CA6" s="33">
        <f t="shared" ref="CA6:CI6" si="9">IF(CA7="",NA(),CA7)</f>
        <v>143.66</v>
      </c>
      <c r="CB6" s="33">
        <f t="shared" si="9"/>
        <v>144.72</v>
      </c>
      <c r="CC6" s="33">
        <f t="shared" si="9"/>
        <v>137.13</v>
      </c>
      <c r="CD6" s="33">
        <f t="shared" si="9"/>
        <v>141.38</v>
      </c>
      <c r="CE6" s="33">
        <f t="shared" si="9"/>
        <v>173.56</v>
      </c>
      <c r="CF6" s="33">
        <f t="shared" si="9"/>
        <v>172.26</v>
      </c>
      <c r="CG6" s="33">
        <f t="shared" si="9"/>
        <v>177.14</v>
      </c>
      <c r="CH6" s="33">
        <f t="shared" si="9"/>
        <v>169.82</v>
      </c>
      <c r="CI6" s="33">
        <f t="shared" si="9"/>
        <v>168.2</v>
      </c>
      <c r="CJ6" s="32" t="str">
        <f>IF(CJ7="","",IF(CJ7="-","【-】","【"&amp;SUBSTITUTE(TEXT(CJ7,"#,##0.00"),"-","△")&amp;"】"))</f>
        <v>【163.72】</v>
      </c>
      <c r="CK6" s="33">
        <f>IF(CK7="",NA(),CK7)</f>
        <v>59.17</v>
      </c>
      <c r="CL6" s="33">
        <f t="shared" ref="CL6:CT6" si="10">IF(CL7="",NA(),CL7)</f>
        <v>59.57</v>
      </c>
      <c r="CM6" s="33">
        <f t="shared" si="10"/>
        <v>57.84</v>
      </c>
      <c r="CN6" s="33">
        <f t="shared" si="10"/>
        <v>56.56</v>
      </c>
      <c r="CO6" s="33">
        <f t="shared" si="10"/>
        <v>56.67</v>
      </c>
      <c r="CP6" s="33">
        <f t="shared" si="10"/>
        <v>55.84</v>
      </c>
      <c r="CQ6" s="33">
        <f t="shared" si="10"/>
        <v>55.68</v>
      </c>
      <c r="CR6" s="33">
        <f t="shared" si="10"/>
        <v>55.64</v>
      </c>
      <c r="CS6" s="33">
        <f t="shared" si="10"/>
        <v>55.13</v>
      </c>
      <c r="CT6" s="33">
        <f t="shared" si="10"/>
        <v>54.77</v>
      </c>
      <c r="CU6" s="32" t="str">
        <f>IF(CU7="","",IF(CU7="-","【-】","【"&amp;SUBSTITUTE(TEXT(CU7,"#,##0.00"),"-","△")&amp;"】"))</f>
        <v>【59.76】</v>
      </c>
      <c r="CV6" s="33">
        <f>IF(CV7="",NA(),CV7)</f>
        <v>80.12</v>
      </c>
      <c r="CW6" s="33">
        <f t="shared" ref="CW6:DE6" si="11">IF(CW7="",NA(),CW7)</f>
        <v>78.73</v>
      </c>
      <c r="CX6" s="33">
        <f t="shared" si="11"/>
        <v>79.86</v>
      </c>
      <c r="CY6" s="33">
        <f t="shared" si="11"/>
        <v>79.72</v>
      </c>
      <c r="CZ6" s="33">
        <f t="shared" si="11"/>
        <v>79.37</v>
      </c>
      <c r="DA6" s="33">
        <f t="shared" si="11"/>
        <v>83.11</v>
      </c>
      <c r="DB6" s="33">
        <f t="shared" si="11"/>
        <v>83.18</v>
      </c>
      <c r="DC6" s="33">
        <f t="shared" si="11"/>
        <v>83.09</v>
      </c>
      <c r="DD6" s="33">
        <f t="shared" si="11"/>
        <v>83</v>
      </c>
      <c r="DE6" s="33">
        <f t="shared" si="11"/>
        <v>82.89</v>
      </c>
      <c r="DF6" s="32" t="str">
        <f>IF(DF7="","",IF(DF7="-","【-】","【"&amp;SUBSTITUTE(TEXT(DF7,"#,##0.00"),"-","△")&amp;"】"))</f>
        <v>【89.95】</v>
      </c>
      <c r="DG6" s="33">
        <f>IF(DG7="",NA(),DG7)</f>
        <v>48.16</v>
      </c>
      <c r="DH6" s="33">
        <f t="shared" ref="DH6:DP6" si="12">IF(DH7="",NA(),DH7)</f>
        <v>49.27</v>
      </c>
      <c r="DI6" s="33">
        <f t="shared" si="12"/>
        <v>50.69</v>
      </c>
      <c r="DJ6" s="33">
        <f t="shared" si="12"/>
        <v>53.47</v>
      </c>
      <c r="DK6" s="33">
        <f t="shared" si="12"/>
        <v>54.86</v>
      </c>
      <c r="DL6" s="33">
        <f t="shared" si="12"/>
        <v>37.090000000000003</v>
      </c>
      <c r="DM6" s="33">
        <f t="shared" si="12"/>
        <v>38.07</v>
      </c>
      <c r="DN6" s="33">
        <f t="shared" si="12"/>
        <v>39.06</v>
      </c>
      <c r="DO6" s="33">
        <f t="shared" si="12"/>
        <v>46.66</v>
      </c>
      <c r="DP6" s="33">
        <f t="shared" si="12"/>
        <v>47.46</v>
      </c>
      <c r="DQ6" s="32" t="str">
        <f>IF(DQ7="","",IF(DQ7="-","【-】","【"&amp;SUBSTITUTE(TEXT(DQ7,"#,##0.00"),"-","△")&amp;"】"))</f>
        <v>【47.18】</v>
      </c>
      <c r="DR6" s="33">
        <f>IF(DR7="",NA(),DR7)</f>
        <v>29.51</v>
      </c>
      <c r="DS6" s="33">
        <f t="shared" ref="DS6:EA6" si="13">IF(DS7="",NA(),DS7)</f>
        <v>32.06</v>
      </c>
      <c r="DT6" s="33">
        <f t="shared" si="13"/>
        <v>33.799999999999997</v>
      </c>
      <c r="DU6" s="33">
        <f t="shared" si="13"/>
        <v>35.1</v>
      </c>
      <c r="DV6" s="33">
        <f t="shared" si="13"/>
        <v>35.92</v>
      </c>
      <c r="DW6" s="33">
        <f t="shared" si="13"/>
        <v>6.63</v>
      </c>
      <c r="DX6" s="33">
        <f t="shared" si="13"/>
        <v>7.73</v>
      </c>
      <c r="DY6" s="33">
        <f t="shared" si="13"/>
        <v>8.8699999999999992</v>
      </c>
      <c r="DZ6" s="33">
        <f t="shared" si="13"/>
        <v>9.85</v>
      </c>
      <c r="EA6" s="33">
        <f t="shared" si="13"/>
        <v>9.7100000000000009</v>
      </c>
      <c r="EB6" s="32" t="str">
        <f>IF(EB7="","",IF(EB7="-","【-】","【"&amp;SUBSTITUTE(TEXT(EB7,"#,##0.00"),"-","△")&amp;"】"))</f>
        <v>【13.18】</v>
      </c>
      <c r="EC6" s="33">
        <f>IF(EC7="",NA(),EC7)</f>
        <v>0.53</v>
      </c>
      <c r="ED6" s="33">
        <f t="shared" ref="ED6:EL6" si="14">IF(ED7="",NA(),ED7)</f>
        <v>0.45</v>
      </c>
      <c r="EE6" s="33">
        <f t="shared" si="14"/>
        <v>0.34</v>
      </c>
      <c r="EF6" s="33">
        <f t="shared" si="14"/>
        <v>0.11</v>
      </c>
      <c r="EG6" s="33">
        <f t="shared" si="14"/>
        <v>0.2</v>
      </c>
      <c r="EH6" s="33">
        <f t="shared" si="14"/>
        <v>0.78</v>
      </c>
      <c r="EI6" s="33">
        <f t="shared" si="14"/>
        <v>0.67</v>
      </c>
      <c r="EJ6" s="33">
        <f t="shared" si="14"/>
        <v>0.67</v>
      </c>
      <c r="EK6" s="33">
        <f t="shared" si="14"/>
        <v>0.66</v>
      </c>
      <c r="EL6" s="33">
        <f t="shared" si="14"/>
        <v>0.99</v>
      </c>
      <c r="EM6" s="32" t="str">
        <f>IF(EM7="","",IF(EM7="-","【-】","【"&amp;SUBSTITUTE(TEXT(EM7,"#,##0.00"),"-","△")&amp;"】"))</f>
        <v>【0.85】</v>
      </c>
    </row>
    <row r="7" spans="1:143" s="34" customFormat="1">
      <c r="A7" s="26"/>
      <c r="B7" s="35">
        <v>2015</v>
      </c>
      <c r="C7" s="35">
        <v>342114</v>
      </c>
      <c r="D7" s="35">
        <v>46</v>
      </c>
      <c r="E7" s="35">
        <v>1</v>
      </c>
      <c r="F7" s="35">
        <v>0</v>
      </c>
      <c r="G7" s="35">
        <v>1</v>
      </c>
      <c r="H7" s="35" t="s">
        <v>93</v>
      </c>
      <c r="I7" s="35" t="s">
        <v>94</v>
      </c>
      <c r="J7" s="35" t="s">
        <v>95</v>
      </c>
      <c r="K7" s="35" t="s">
        <v>96</v>
      </c>
      <c r="L7" s="35" t="s">
        <v>97</v>
      </c>
      <c r="M7" s="36" t="s">
        <v>98</v>
      </c>
      <c r="N7" s="36">
        <v>82.42</v>
      </c>
      <c r="O7" s="36">
        <v>97.76</v>
      </c>
      <c r="P7" s="36">
        <v>2154</v>
      </c>
      <c r="Q7" s="36">
        <v>27985</v>
      </c>
      <c r="R7" s="36">
        <v>78.66</v>
      </c>
      <c r="S7" s="36">
        <v>355.77</v>
      </c>
      <c r="T7" s="36">
        <v>27228</v>
      </c>
      <c r="U7" s="36">
        <v>16.54</v>
      </c>
      <c r="V7" s="36">
        <v>1646.19</v>
      </c>
      <c r="W7" s="36">
        <v>108.59</v>
      </c>
      <c r="X7" s="36">
        <v>100.34</v>
      </c>
      <c r="Y7" s="36">
        <v>102.26</v>
      </c>
      <c r="Z7" s="36">
        <v>106.29</v>
      </c>
      <c r="AA7" s="36">
        <v>102.29</v>
      </c>
      <c r="AB7" s="36">
        <v>107.37</v>
      </c>
      <c r="AC7" s="36">
        <v>107.57</v>
      </c>
      <c r="AD7" s="36">
        <v>106.55</v>
      </c>
      <c r="AE7" s="36">
        <v>110.01</v>
      </c>
      <c r="AF7" s="36">
        <v>111.21</v>
      </c>
      <c r="AG7" s="36">
        <v>113.56</v>
      </c>
      <c r="AH7" s="36">
        <v>0</v>
      </c>
      <c r="AI7" s="36">
        <v>0</v>
      </c>
      <c r="AJ7" s="36">
        <v>0</v>
      </c>
      <c r="AK7" s="36">
        <v>0</v>
      </c>
      <c r="AL7" s="36">
        <v>0</v>
      </c>
      <c r="AM7" s="36">
        <v>8.5</v>
      </c>
      <c r="AN7" s="36">
        <v>9.34</v>
      </c>
      <c r="AO7" s="36">
        <v>9.56</v>
      </c>
      <c r="AP7" s="36">
        <v>2.8</v>
      </c>
      <c r="AQ7" s="36">
        <v>1.93</v>
      </c>
      <c r="AR7" s="36">
        <v>0.87</v>
      </c>
      <c r="AS7" s="36">
        <v>775.9</v>
      </c>
      <c r="AT7" s="36">
        <v>716.62</v>
      </c>
      <c r="AU7" s="36">
        <v>754.11</v>
      </c>
      <c r="AV7" s="36">
        <v>648.29999999999995</v>
      </c>
      <c r="AW7" s="36">
        <v>607.72</v>
      </c>
      <c r="AX7" s="36">
        <v>995.5</v>
      </c>
      <c r="AY7" s="36">
        <v>915.5</v>
      </c>
      <c r="AZ7" s="36">
        <v>963.24</v>
      </c>
      <c r="BA7" s="36">
        <v>381.53</v>
      </c>
      <c r="BB7" s="36">
        <v>391.54</v>
      </c>
      <c r="BC7" s="36">
        <v>262.74</v>
      </c>
      <c r="BD7" s="36">
        <v>162.27000000000001</v>
      </c>
      <c r="BE7" s="36">
        <v>171.28</v>
      </c>
      <c r="BF7" s="36">
        <v>171.47</v>
      </c>
      <c r="BG7" s="36">
        <v>174.81</v>
      </c>
      <c r="BH7" s="36">
        <v>165.59</v>
      </c>
      <c r="BI7" s="36">
        <v>414.59</v>
      </c>
      <c r="BJ7" s="36">
        <v>404.78</v>
      </c>
      <c r="BK7" s="36">
        <v>400.38</v>
      </c>
      <c r="BL7" s="36">
        <v>393.27</v>
      </c>
      <c r="BM7" s="36">
        <v>386.97</v>
      </c>
      <c r="BN7" s="36">
        <v>276.38</v>
      </c>
      <c r="BO7" s="36">
        <v>97.86</v>
      </c>
      <c r="BP7" s="36">
        <v>90.58</v>
      </c>
      <c r="BQ7" s="36">
        <v>89.82</v>
      </c>
      <c r="BR7" s="36">
        <v>94.52</v>
      </c>
      <c r="BS7" s="36">
        <v>91.73</v>
      </c>
      <c r="BT7" s="36">
        <v>97.71</v>
      </c>
      <c r="BU7" s="36">
        <v>98.07</v>
      </c>
      <c r="BV7" s="36">
        <v>96.56</v>
      </c>
      <c r="BW7" s="36">
        <v>100.47</v>
      </c>
      <c r="BX7" s="36">
        <v>101.72</v>
      </c>
      <c r="BY7" s="36">
        <v>104.99</v>
      </c>
      <c r="BZ7" s="36">
        <v>133.41</v>
      </c>
      <c r="CA7" s="36">
        <v>143.66</v>
      </c>
      <c r="CB7" s="36">
        <v>144.72</v>
      </c>
      <c r="CC7" s="36">
        <v>137.13</v>
      </c>
      <c r="CD7" s="36">
        <v>141.38</v>
      </c>
      <c r="CE7" s="36">
        <v>173.56</v>
      </c>
      <c r="CF7" s="36">
        <v>172.26</v>
      </c>
      <c r="CG7" s="36">
        <v>177.14</v>
      </c>
      <c r="CH7" s="36">
        <v>169.82</v>
      </c>
      <c r="CI7" s="36">
        <v>168.2</v>
      </c>
      <c r="CJ7" s="36">
        <v>163.72</v>
      </c>
      <c r="CK7" s="36">
        <v>59.17</v>
      </c>
      <c r="CL7" s="36">
        <v>59.57</v>
      </c>
      <c r="CM7" s="36">
        <v>57.84</v>
      </c>
      <c r="CN7" s="36">
        <v>56.56</v>
      </c>
      <c r="CO7" s="36">
        <v>56.67</v>
      </c>
      <c r="CP7" s="36">
        <v>55.84</v>
      </c>
      <c r="CQ7" s="36">
        <v>55.68</v>
      </c>
      <c r="CR7" s="36">
        <v>55.64</v>
      </c>
      <c r="CS7" s="36">
        <v>55.13</v>
      </c>
      <c r="CT7" s="36">
        <v>54.77</v>
      </c>
      <c r="CU7" s="36">
        <v>59.76</v>
      </c>
      <c r="CV7" s="36">
        <v>80.12</v>
      </c>
      <c r="CW7" s="36">
        <v>78.73</v>
      </c>
      <c r="CX7" s="36">
        <v>79.86</v>
      </c>
      <c r="CY7" s="36">
        <v>79.72</v>
      </c>
      <c r="CZ7" s="36">
        <v>79.37</v>
      </c>
      <c r="DA7" s="36">
        <v>83.11</v>
      </c>
      <c r="DB7" s="36">
        <v>83.18</v>
      </c>
      <c r="DC7" s="36">
        <v>83.09</v>
      </c>
      <c r="DD7" s="36">
        <v>83</v>
      </c>
      <c r="DE7" s="36">
        <v>82.89</v>
      </c>
      <c r="DF7" s="36">
        <v>89.95</v>
      </c>
      <c r="DG7" s="36">
        <v>48.16</v>
      </c>
      <c r="DH7" s="36">
        <v>49.27</v>
      </c>
      <c r="DI7" s="36">
        <v>50.69</v>
      </c>
      <c r="DJ7" s="36">
        <v>53.47</v>
      </c>
      <c r="DK7" s="36">
        <v>54.86</v>
      </c>
      <c r="DL7" s="36">
        <v>37.090000000000003</v>
      </c>
      <c r="DM7" s="36">
        <v>38.07</v>
      </c>
      <c r="DN7" s="36">
        <v>39.06</v>
      </c>
      <c r="DO7" s="36">
        <v>46.66</v>
      </c>
      <c r="DP7" s="36">
        <v>47.46</v>
      </c>
      <c r="DQ7" s="36">
        <v>47.18</v>
      </c>
      <c r="DR7" s="36">
        <v>29.51</v>
      </c>
      <c r="DS7" s="36">
        <v>32.06</v>
      </c>
      <c r="DT7" s="36">
        <v>33.799999999999997</v>
      </c>
      <c r="DU7" s="36">
        <v>35.1</v>
      </c>
      <c r="DV7" s="36">
        <v>35.92</v>
      </c>
      <c r="DW7" s="36">
        <v>6.63</v>
      </c>
      <c r="DX7" s="36">
        <v>7.73</v>
      </c>
      <c r="DY7" s="36">
        <v>8.8699999999999992</v>
      </c>
      <c r="DZ7" s="36">
        <v>9.85</v>
      </c>
      <c r="EA7" s="36">
        <v>9.7100000000000009</v>
      </c>
      <c r="EB7" s="36">
        <v>13.18</v>
      </c>
      <c r="EC7" s="36">
        <v>0.53</v>
      </c>
      <c r="ED7" s="36">
        <v>0.45</v>
      </c>
      <c r="EE7" s="36">
        <v>0.34</v>
      </c>
      <c r="EF7" s="36">
        <v>0.11</v>
      </c>
      <c r="EG7" s="36">
        <v>0.2</v>
      </c>
      <c r="EH7" s="36">
        <v>0.78</v>
      </c>
      <c r="EI7" s="36">
        <v>0.67</v>
      </c>
      <c r="EJ7" s="36">
        <v>0.67</v>
      </c>
      <c r="EK7" s="36">
        <v>0.66</v>
      </c>
      <c r="EL7" s="36">
        <v>0.99</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2017-02-22T02:25:58Z</cp:lastPrinted>
  <dcterms:created xsi:type="dcterms:W3CDTF">2017-02-01T08:47:24Z</dcterms:created>
  <dcterms:modified xsi:type="dcterms:W3CDTF">2017-02-22T02:25:58Z</dcterms:modified>
  <cp:category/>
</cp:coreProperties>
</file>