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AD10" i="4" s="1"/>
  <c r="P6" i="5"/>
  <c r="O6" i="5"/>
  <c r="P10" i="4" s="1"/>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I10" i="4"/>
  <c r="BB8" i="4"/>
  <c r="AT8" i="4"/>
  <c r="AL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<sst xmlns="http://schemas.openxmlformats.org/spreadsheetml/2006/main" count="220" uniqueCount="110">
  <si>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</si>
  <si>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</si>
  <si>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</si>
  <si>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</si>
  <si>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</si>
  <si>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</si>
  <si>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</si>
  <si>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</si>
  <si>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</si>
  <si>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</si>
  <si>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</si>
  <si>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</si>
  <si>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</si>
  <si>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</si>
  <si>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</si>
  <si>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</si>
  <si>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</si>
  <si>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</si>
  <si>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</si>
  <si>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</si>
  <si>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</si>
  <si>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</si>
  <si>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</si>
  <si>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</si>
  <si>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</si>
  <si>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</si>
  <si>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</si>
  <si>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</si>
  <si>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</si>
  <si>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</si>
  <si>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</si>
  <si>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</si>
  <si>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</si>
  <si>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</si>
  <si>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</si>
  <si>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</si>
  <si>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</si>
  <si>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</si>
  <si>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</si>
  <si>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</si>
  <si>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</si>
  <si>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</si>
  <si>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</si>
  <si>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</si>
  <si>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</si>
  <si>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</si>
  <si>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</si>
  <si>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</si>
  <si>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</si>
  <si>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</si>
  <si>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</si>
  <si>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</si>
  <si>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</si>
  <si>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</si>
  <si>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</si>
  <si>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</si>
  <si>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</si>
  <si>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</si>
  <si>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</si>
  <si>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</si>
  <si>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</si>
  <si>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</si>
  <si>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</si>
  <si>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</si>
  <si>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</si>
  <si>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</si>
  <si>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</si>
  <si>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</si>
  <si>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</si>
  <si>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</si>
  <si>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</si>
  <si>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</si>
  <si>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</si>
  <si>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</si>
  <si>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</si>
  <si>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</si>
  <si>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</si>
  <si>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</si>
  <si>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</si>
  <si>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</si>
  <si>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</si>
  <si>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</si>
  <si>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</si>
  <si>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</si>
  <si>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</si>
  <si>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</si>
  <si>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</si>
  <si>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</si>
  <si>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</si>
  <si>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</si>
  <si>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</si>
  <si>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</si>
  <si>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</si>
  <si>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</si>
  <si>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</si>
  <si>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</si>
  <si>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大竹市</t>
  </si>
  <si>
    <t>法適用</t>
  </si>
  <si>
    <t>下水道事業</t>
  </si>
  <si>
    <t>公共下水道</t>
  </si>
  <si>
    <t>Cc1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</si>
  <si>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</si>
  <si>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</si>
  <si>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</si>
  <si>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</si>
  <si>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</si>
  <si>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</si>
  <si>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早くから下水道整備に取り組んできたため，今後，施設の老朽化対策が大きな課題となっています。
　これまで，下水処理場やポンプ場等の施設の延命化と維持費の平準化等による中長期的な費用の抑制を図る「下水道長寿命化計画」を進めてきましたが，今後はストックマネジメントによる計画的な施設更新を図っていく必要があります。</t>
    <phoneticPr fontId="4"/>
  </si>
  <si>
    <t>　経営的には，累積欠損もなく，経費回収率も全国的にも高いことから健全であるように伺えます。
　しかしながら，処理人口の減少や節水機器の普及による処理水量の減少などにより，使用料収入が年々減少していることから，経常収支比率も低下傾向にあり，併せて流動比率も大幅に低下しています（経常収支比率は，平成26年度に大幅に回復しているように見えますが，これは企業会計制度の見直しによるもので，その影響分を除くと低下傾向にあります。）。
　そのため，経費の節減に努めるとともに，計画的な施設更新を見据えた使用料体系の見直しをしていく必要があります。</t>
    <rPh sb="138" eb="140">
      <t>ケイジョウ</t>
    </rPh>
    <phoneticPr fontId="4"/>
  </si>
  <si>
    <t>　本市としては，上記の課題解決に向けて，今後も業務の見直しや引き続き包括的民間委託を進めるとともに，計画的な施設更新が図れるよう使用料体系を見直すなど経営戦略の策定を進め，いっそうの経営の健全化に努めていきます。</t>
    <rPh sb="75" eb="77">
      <t>ケイエイ</t>
    </rPh>
    <rPh sb="77" eb="79">
      <t>センリャク</t>
    </rPh>
    <rPh sb="80" eb="82">
      <t>サクテイ</t>
    </rPh>
    <rPh sb="83" eb="84">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</si>
</sst>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124928"/>
        <c:axId val="10080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0.24</c:v>
                </c:pt>
                <c:pt idx="2">
                  <c:v>0.15</c:v>
                </c:pt>
                <c:pt idx="3">
                  <c:v>0.11</c:v>
                </c:pt>
                <c:pt idx="4">
                  <c:v>0.09</c:v>
                </c:pt>
              </c:numCache>
            </c:numRef>
          </c:val>
          <c:smooth val="0"/>
        </c:ser>
        <c:dLbls>
          <c:showLegendKey val="0"/>
          <c:showVal val="0"/>
          <c:showCatName val="0"/>
          <c:showSerName val="0"/>
          <c:showPercent val="0"/>
          <c:showBubbleSize val="0"/>
        </c:dLbls>
        <c:marker val="1"/>
        <c:smooth val="0"/>
        <c:axId val="100124928"/>
        <c:axId val="100802944"/>
      </c:lineChart>
      <c:dateAx>
        <c:axId val="100124928"/>
        <c:scaling>
          <c:orientation val="minMax"/>
        </c:scaling>
        <c:delete val="1"/>
        <c:axPos val="b"/>
        <c:numFmt formatCode="ge" sourceLinked="1"/>
        <c:majorTickMark val="none"/>
        <c:minorTickMark val="none"/>
        <c:tickLblPos val="none"/>
        <c:crossAx val="100802944"/>
        <c:crosses val="autoZero"/>
        <c:auto val="1"/>
        <c:lblOffset val="100"/>
        <c:baseTimeUnit val="years"/>
      </c:dateAx>
      <c:valAx>
        <c:axId val="10080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2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86.12</c:v>
                </c:pt>
                <c:pt idx="1">
                  <c:v>84.95</c:v>
                </c:pt>
                <c:pt idx="2">
                  <c:v>84.38</c:v>
                </c:pt>
                <c:pt idx="3">
                  <c:v>73.239999999999995</c:v>
                </c:pt>
                <c:pt idx="4">
                  <c:v>78.38</c:v>
                </c:pt>
              </c:numCache>
            </c:numRef>
          </c:val>
        </c:ser>
        <c:dLbls>
          <c:showLegendKey val="0"/>
          <c:showVal val="0"/>
          <c:showCatName val="0"/>
          <c:showSerName val="0"/>
          <c:showPercent val="0"/>
          <c:showBubbleSize val="0"/>
        </c:dLbls>
        <c:gapWidth val="150"/>
        <c:axId val="109714048"/>
        <c:axId val="10972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61.95</c:v>
                </c:pt>
                <c:pt idx="1">
                  <c:v>61.91</c:v>
                </c:pt>
                <c:pt idx="2">
                  <c:v>63.6</c:v>
                </c:pt>
                <c:pt idx="3">
                  <c:v>64.23</c:v>
                </c:pt>
                <c:pt idx="4">
                  <c:v>59.4</c:v>
                </c:pt>
              </c:numCache>
            </c:numRef>
          </c:val>
          <c:smooth val="0"/>
        </c:ser>
        <c:dLbls>
          <c:showLegendKey val="0"/>
          <c:showVal val="0"/>
          <c:showCatName val="0"/>
          <c:showSerName val="0"/>
          <c:showPercent val="0"/>
          <c:showBubbleSize val="0"/>
        </c:dLbls>
        <c:marker val="1"/>
        <c:smooth val="0"/>
        <c:axId val="109714048"/>
        <c:axId val="109728512"/>
      </c:lineChart>
      <c:dateAx>
        <c:axId val="109714048"/>
        <c:scaling>
          <c:orientation val="minMax"/>
        </c:scaling>
        <c:delete val="1"/>
        <c:axPos val="b"/>
        <c:numFmt formatCode="ge" sourceLinked="1"/>
        <c:majorTickMark val="none"/>
        <c:minorTickMark val="none"/>
        <c:tickLblPos val="none"/>
        <c:crossAx val="109728512"/>
        <c:crosses val="autoZero"/>
        <c:auto val="1"/>
        <c:lblOffset val="100"/>
        <c:baseTimeUnit val="years"/>
      </c:dateAx>
      <c:valAx>
        <c:axId val="1097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99.56</c:v>
                </c:pt>
                <c:pt idx="1">
                  <c:v>99.62</c:v>
                </c:pt>
                <c:pt idx="2">
                  <c:v>99.62</c:v>
                </c:pt>
                <c:pt idx="3">
                  <c:v>99.61</c:v>
                </c:pt>
                <c:pt idx="4">
                  <c:v>99.56</c:v>
                </c:pt>
              </c:numCache>
            </c:numRef>
          </c:val>
        </c:ser>
        <c:dLbls>
          <c:showLegendKey val="0"/>
          <c:showVal val="0"/>
          <c:showCatName val="0"/>
          <c:showSerName val="0"/>
          <c:showPercent val="0"/>
          <c:showBubbleSize val="0"/>
        </c:dLbls>
        <c:gapWidth val="150"/>
        <c:axId val="109771008"/>
        <c:axId val="10977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90.37</c:v>
                </c:pt>
                <c:pt idx="1">
                  <c:v>90.89</c:v>
                </c:pt>
                <c:pt idx="2">
                  <c:v>90.98</c:v>
                </c:pt>
                <c:pt idx="3">
                  <c:v>90.22</c:v>
                </c:pt>
                <c:pt idx="4">
                  <c:v>89.81</c:v>
                </c:pt>
              </c:numCache>
            </c:numRef>
          </c:val>
          <c:smooth val="0"/>
        </c:ser>
        <c:dLbls>
          <c:showLegendKey val="0"/>
          <c:showVal val="0"/>
          <c:showCatName val="0"/>
          <c:showSerName val="0"/>
          <c:showPercent val="0"/>
          <c:showBubbleSize val="0"/>
        </c:dLbls>
        <c:marker val="1"/>
        <c:smooth val="0"/>
        <c:axId val="109771008"/>
        <c:axId val="109777280"/>
      </c:lineChart>
      <c:dateAx>
        <c:axId val="109771008"/>
        <c:scaling>
          <c:orientation val="minMax"/>
        </c:scaling>
        <c:delete val="1"/>
        <c:axPos val="b"/>
        <c:numFmt formatCode="ge" sourceLinked="1"/>
        <c:majorTickMark val="none"/>
        <c:minorTickMark val="none"/>
        <c:tickLblPos val="none"/>
        <c:crossAx val="109777280"/>
        <c:crosses val="autoZero"/>
        <c:auto val="1"/>
        <c:lblOffset val="100"/>
        <c:baseTimeUnit val="years"/>
      </c:dateAx>
      <c:valAx>
        <c:axId val="10977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7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103.78</c:v>
                </c:pt>
                <c:pt idx="1">
                  <c:v>102.92</c:v>
                </c:pt>
                <c:pt idx="2">
                  <c:v>101.08</c:v>
                </c:pt>
                <c:pt idx="3">
                  <c:v>114.75</c:v>
                </c:pt>
                <c:pt idx="4">
                  <c:v>109.31</c:v>
                </c:pt>
              </c:numCache>
            </c:numRef>
          </c:val>
        </c:ser>
        <c:dLbls>
          <c:showLegendKey val="0"/>
          <c:showVal val="0"/>
          <c:showCatName val="0"/>
          <c:showSerName val="0"/>
          <c:showPercent val="0"/>
          <c:showBubbleSize val="0"/>
        </c:dLbls>
        <c:gapWidth val="150"/>
        <c:axId val="100833152"/>
        <c:axId val="10084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c:v>
                </c:pt>
                <c:pt idx="1">
                  <c:v>110.02</c:v>
                </c:pt>
                <c:pt idx="2">
                  <c:v>109.71</c:v>
                </c:pt>
                <c:pt idx="3">
                  <c:v>107.31</c:v>
                </c:pt>
                <c:pt idx="4">
                  <c:v>115.25</c:v>
                </c:pt>
              </c:numCache>
            </c:numRef>
          </c:val>
          <c:smooth val="0"/>
        </c:ser>
        <c:dLbls>
          <c:showLegendKey val="0"/>
          <c:showVal val="0"/>
          <c:showCatName val="0"/>
          <c:showSerName val="0"/>
          <c:showPercent val="0"/>
          <c:showBubbleSize val="0"/>
        </c:dLbls>
        <c:marker val="1"/>
        <c:smooth val="0"/>
        <c:axId val="100833152"/>
        <c:axId val="100843520"/>
      </c:lineChart>
      <c:dateAx>
        <c:axId val="100833152"/>
        <c:scaling>
          <c:orientation val="minMax"/>
        </c:scaling>
        <c:delete val="1"/>
        <c:axPos val="b"/>
        <c:numFmt formatCode="ge" sourceLinked="1"/>
        <c:majorTickMark val="none"/>
        <c:minorTickMark val="none"/>
        <c:tickLblPos val="none"/>
        <c:crossAx val="100843520"/>
        <c:crosses val="autoZero"/>
        <c:auto val="1"/>
        <c:lblOffset val="100"/>
        <c:baseTimeUnit val="years"/>
      </c:dateAx>
      <c:valAx>
        <c:axId val="10084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3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15.64</c:v>
                </c:pt>
                <c:pt idx="1">
                  <c:v>17.350000000000001</c:v>
                </c:pt>
                <c:pt idx="2">
                  <c:v>19.34</c:v>
                </c:pt>
                <c:pt idx="3">
                  <c:v>32.57</c:v>
                </c:pt>
                <c:pt idx="4">
                  <c:v>35.75</c:v>
                </c:pt>
              </c:numCache>
            </c:numRef>
          </c:val>
        </c:ser>
        <c:dLbls>
          <c:showLegendKey val="0"/>
          <c:showVal val="0"/>
          <c:showCatName val="0"/>
          <c:showSerName val="0"/>
          <c:showPercent val="0"/>
          <c:showBubbleSize val="0"/>
        </c:dLbls>
        <c:gapWidth val="150"/>
        <c:axId val="100939264"/>
        <c:axId val="1009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18.34</c:v>
                </c:pt>
                <c:pt idx="1">
                  <c:v>19.329999999999998</c:v>
                </c:pt>
                <c:pt idx="2">
                  <c:v>20.43</c:v>
                </c:pt>
                <c:pt idx="3">
                  <c:v>33.46</c:v>
                </c:pt>
                <c:pt idx="4">
                  <c:v>30.5</c:v>
                </c:pt>
              </c:numCache>
            </c:numRef>
          </c:val>
          <c:smooth val="0"/>
        </c:ser>
        <c:dLbls>
          <c:showLegendKey val="0"/>
          <c:showVal val="0"/>
          <c:showCatName val="0"/>
          <c:showSerName val="0"/>
          <c:showPercent val="0"/>
          <c:showBubbleSize val="0"/>
        </c:dLbls>
        <c:marker val="1"/>
        <c:smooth val="0"/>
        <c:axId val="100939264"/>
        <c:axId val="100941184"/>
      </c:lineChart>
      <c:dateAx>
        <c:axId val="100939264"/>
        <c:scaling>
          <c:orientation val="minMax"/>
        </c:scaling>
        <c:delete val="1"/>
        <c:axPos val="b"/>
        <c:numFmt formatCode="ge" sourceLinked="1"/>
        <c:majorTickMark val="none"/>
        <c:minorTickMark val="none"/>
        <c:tickLblPos val="none"/>
        <c:crossAx val="100941184"/>
        <c:crosses val="autoZero"/>
        <c:auto val="1"/>
        <c:lblOffset val="100"/>
        <c:baseTimeUnit val="years"/>
      </c:dateAx>
      <c:valAx>
        <c:axId val="1009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0.02</c:v>
                </c:pt>
                <c:pt idx="1">
                  <c:v>0.18</c:v>
                </c:pt>
                <c:pt idx="2">
                  <c:v>0.35</c:v>
                </c:pt>
                <c:pt idx="3">
                  <c:v>0.18</c:v>
                </c:pt>
                <c:pt idx="4" formatCode="#,##0.00;&quot;△&quot;#,##0.00">
                  <c:v>0</c:v>
                </c:pt>
              </c:numCache>
            </c:numRef>
          </c:val>
        </c:ser>
        <c:dLbls>
          <c:showLegendKey val="0"/>
          <c:showVal val="0"/>
          <c:showCatName val="0"/>
          <c:showSerName val="0"/>
          <c:showPercent val="0"/>
          <c:showBubbleSize val="0"/>
        </c:dLbls>
        <c:gapWidth val="150"/>
        <c:axId val="100979840"/>
        <c:axId val="10098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1.0900000000000001</c:v>
                </c:pt>
                <c:pt idx="1">
                  <c:v>1.48</c:v>
                </c:pt>
                <c:pt idx="2">
                  <c:v>1.73</c:v>
                </c:pt>
                <c:pt idx="3">
                  <c:v>3.12</c:v>
                </c:pt>
                <c:pt idx="4">
                  <c:v>3</c:v>
                </c:pt>
              </c:numCache>
            </c:numRef>
          </c:val>
          <c:smooth val="0"/>
        </c:ser>
        <c:dLbls>
          <c:showLegendKey val="0"/>
          <c:showVal val="0"/>
          <c:showCatName val="0"/>
          <c:showSerName val="0"/>
          <c:showPercent val="0"/>
          <c:showBubbleSize val="0"/>
        </c:dLbls>
        <c:marker val="1"/>
        <c:smooth val="0"/>
        <c:axId val="100979840"/>
        <c:axId val="100981760"/>
      </c:lineChart>
      <c:dateAx>
        <c:axId val="100979840"/>
        <c:scaling>
          <c:orientation val="minMax"/>
        </c:scaling>
        <c:delete val="1"/>
        <c:axPos val="b"/>
        <c:numFmt formatCode="ge" sourceLinked="1"/>
        <c:majorTickMark val="none"/>
        <c:minorTickMark val="none"/>
        <c:tickLblPos val="none"/>
        <c:crossAx val="100981760"/>
        <c:crosses val="autoZero"/>
        <c:auto val="1"/>
        <c:lblOffset val="100"/>
        <c:baseTimeUnit val="years"/>
      </c:dateAx>
      <c:valAx>
        <c:axId val="10098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7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409408"/>
        <c:axId val="10941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68.02</c:v>
                </c:pt>
                <c:pt idx="1">
                  <c:v>67.48</c:v>
                </c:pt>
                <c:pt idx="2">
                  <c:v>67.930000000000007</c:v>
                </c:pt>
                <c:pt idx="3">
                  <c:v>24.54</c:v>
                </c:pt>
                <c:pt idx="4">
                  <c:v>19.440000000000001</c:v>
                </c:pt>
              </c:numCache>
            </c:numRef>
          </c:val>
          <c:smooth val="0"/>
        </c:ser>
        <c:dLbls>
          <c:showLegendKey val="0"/>
          <c:showVal val="0"/>
          <c:showCatName val="0"/>
          <c:showSerName val="0"/>
          <c:showPercent val="0"/>
          <c:showBubbleSize val="0"/>
        </c:dLbls>
        <c:marker val="1"/>
        <c:smooth val="0"/>
        <c:axId val="109409408"/>
        <c:axId val="109411328"/>
      </c:lineChart>
      <c:dateAx>
        <c:axId val="109409408"/>
        <c:scaling>
          <c:orientation val="minMax"/>
        </c:scaling>
        <c:delete val="1"/>
        <c:axPos val="b"/>
        <c:numFmt formatCode="ge" sourceLinked="1"/>
        <c:majorTickMark val="none"/>
        <c:minorTickMark val="none"/>
        <c:tickLblPos val="none"/>
        <c:crossAx val="109411328"/>
        <c:crosses val="autoZero"/>
        <c:auto val="1"/>
        <c:lblOffset val="100"/>
        <c:baseTimeUnit val="years"/>
      </c:dateAx>
      <c:valAx>
        <c:axId val="10941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0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295.19</c:v>
                </c:pt>
                <c:pt idx="1">
                  <c:v>295.98</c:v>
                </c:pt>
                <c:pt idx="2">
                  <c:v>315.42</c:v>
                </c:pt>
                <c:pt idx="3">
                  <c:v>138.58000000000001</c:v>
                </c:pt>
                <c:pt idx="4">
                  <c:v>138.93</c:v>
                </c:pt>
              </c:numCache>
            </c:numRef>
          </c:val>
        </c:ser>
        <c:dLbls>
          <c:showLegendKey val="0"/>
          <c:showVal val="0"/>
          <c:showCatName val="0"/>
          <c:showSerName val="0"/>
          <c:showPercent val="0"/>
          <c:showBubbleSize val="0"/>
        </c:dLbls>
        <c:gapWidth val="150"/>
        <c:axId val="109458176"/>
        <c:axId val="10946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73.83</c:v>
                </c:pt>
                <c:pt idx="1">
                  <c:v>103.96</c:v>
                </c:pt>
                <c:pt idx="2">
                  <c:v>133.77000000000001</c:v>
                </c:pt>
                <c:pt idx="3">
                  <c:v>56.94</c:v>
                </c:pt>
                <c:pt idx="4">
                  <c:v>71.52</c:v>
                </c:pt>
              </c:numCache>
            </c:numRef>
          </c:val>
          <c:smooth val="0"/>
        </c:ser>
        <c:dLbls>
          <c:showLegendKey val="0"/>
          <c:showVal val="0"/>
          <c:showCatName val="0"/>
          <c:showSerName val="0"/>
          <c:showPercent val="0"/>
          <c:showBubbleSize val="0"/>
        </c:dLbls>
        <c:marker val="1"/>
        <c:smooth val="0"/>
        <c:axId val="109458176"/>
        <c:axId val="109460096"/>
      </c:lineChart>
      <c:dateAx>
        <c:axId val="109458176"/>
        <c:scaling>
          <c:orientation val="minMax"/>
        </c:scaling>
        <c:delete val="1"/>
        <c:axPos val="b"/>
        <c:numFmt formatCode="ge" sourceLinked="1"/>
        <c:majorTickMark val="none"/>
        <c:minorTickMark val="none"/>
        <c:tickLblPos val="none"/>
        <c:crossAx val="109460096"/>
        <c:crosses val="autoZero"/>
        <c:auto val="1"/>
        <c:lblOffset val="100"/>
        <c:baseTimeUnit val="years"/>
      </c:dateAx>
      <c:valAx>
        <c:axId val="10946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5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621.67999999999995</c:v>
                </c:pt>
                <c:pt idx="1">
                  <c:v>595.39</c:v>
                </c:pt>
                <c:pt idx="2">
                  <c:v>581.44000000000005</c:v>
                </c:pt>
                <c:pt idx="3">
                  <c:v>539.32000000000005</c:v>
                </c:pt>
                <c:pt idx="4">
                  <c:v>511.33</c:v>
                </c:pt>
              </c:numCache>
            </c:numRef>
          </c:val>
        </c:ser>
        <c:dLbls>
          <c:showLegendKey val="0"/>
          <c:showVal val="0"/>
          <c:showCatName val="0"/>
          <c:showSerName val="0"/>
          <c:showPercent val="0"/>
          <c:showBubbleSize val="0"/>
        </c:dLbls>
        <c:gapWidth val="150"/>
        <c:axId val="109494656"/>
        <c:axId val="10949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793.1</c:v>
                </c:pt>
                <c:pt idx="1">
                  <c:v>759.86</c:v>
                </c:pt>
                <c:pt idx="2">
                  <c:v>739.53</c:v>
                </c:pt>
                <c:pt idx="3">
                  <c:v>721.06</c:v>
                </c:pt>
                <c:pt idx="4">
                  <c:v>862.87</c:v>
                </c:pt>
              </c:numCache>
            </c:numRef>
          </c:val>
          <c:smooth val="0"/>
        </c:ser>
        <c:dLbls>
          <c:showLegendKey val="0"/>
          <c:showVal val="0"/>
          <c:showCatName val="0"/>
          <c:showSerName val="0"/>
          <c:showPercent val="0"/>
          <c:showBubbleSize val="0"/>
        </c:dLbls>
        <c:marker val="1"/>
        <c:smooth val="0"/>
        <c:axId val="109494656"/>
        <c:axId val="109496576"/>
      </c:lineChart>
      <c:dateAx>
        <c:axId val="109494656"/>
        <c:scaling>
          <c:orientation val="minMax"/>
        </c:scaling>
        <c:delete val="1"/>
        <c:axPos val="b"/>
        <c:numFmt formatCode="ge" sourceLinked="1"/>
        <c:majorTickMark val="none"/>
        <c:minorTickMark val="none"/>
        <c:tickLblPos val="none"/>
        <c:crossAx val="109496576"/>
        <c:crosses val="autoZero"/>
        <c:auto val="1"/>
        <c:lblOffset val="100"/>
        <c:baseTimeUnit val="years"/>
      </c:dateAx>
      <c:valAx>
        <c:axId val="10949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9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100.9</c:v>
                </c:pt>
                <c:pt idx="1">
                  <c:v>98.53</c:v>
                </c:pt>
                <c:pt idx="2">
                  <c:v>96.36</c:v>
                </c:pt>
                <c:pt idx="3">
                  <c:v>109.48</c:v>
                </c:pt>
                <c:pt idx="4">
                  <c:v>103.95</c:v>
                </c:pt>
              </c:numCache>
            </c:numRef>
          </c:val>
        </c:ser>
        <c:dLbls>
          <c:showLegendKey val="0"/>
          <c:showVal val="0"/>
          <c:showCatName val="0"/>
          <c:showSerName val="0"/>
          <c:showPercent val="0"/>
          <c:showBubbleSize val="0"/>
        </c:dLbls>
        <c:gapWidth val="150"/>
        <c:axId val="109531136"/>
        <c:axId val="10953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85.47</c:v>
                </c:pt>
                <c:pt idx="1">
                  <c:v>85.6</c:v>
                </c:pt>
                <c:pt idx="2">
                  <c:v>84.05</c:v>
                </c:pt>
                <c:pt idx="3">
                  <c:v>84.86</c:v>
                </c:pt>
                <c:pt idx="4">
                  <c:v>85.39</c:v>
                </c:pt>
              </c:numCache>
            </c:numRef>
          </c:val>
          <c:smooth val="0"/>
        </c:ser>
        <c:dLbls>
          <c:showLegendKey val="0"/>
          <c:showVal val="0"/>
          <c:showCatName val="0"/>
          <c:showSerName val="0"/>
          <c:showPercent val="0"/>
          <c:showBubbleSize val="0"/>
        </c:dLbls>
        <c:marker val="1"/>
        <c:smooth val="0"/>
        <c:axId val="109531136"/>
        <c:axId val="109533056"/>
      </c:lineChart>
      <c:dateAx>
        <c:axId val="109531136"/>
        <c:scaling>
          <c:orientation val="minMax"/>
        </c:scaling>
        <c:delete val="1"/>
        <c:axPos val="b"/>
        <c:numFmt formatCode="ge" sourceLinked="1"/>
        <c:majorTickMark val="none"/>
        <c:minorTickMark val="none"/>
        <c:tickLblPos val="none"/>
        <c:crossAx val="109533056"/>
        <c:crosses val="autoZero"/>
        <c:auto val="1"/>
        <c:lblOffset val="100"/>
        <c:baseTimeUnit val="years"/>
      </c:dateAx>
      <c:valAx>
        <c:axId val="10953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3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99.74</c:v>
                </c:pt>
                <c:pt idx="1">
                  <c:v>100.89</c:v>
                </c:pt>
                <c:pt idx="2">
                  <c:v>112.63</c:v>
                </c:pt>
                <c:pt idx="3">
                  <c:v>97.58</c:v>
                </c:pt>
                <c:pt idx="4">
                  <c:v>94.55</c:v>
                </c:pt>
              </c:numCache>
            </c:numRef>
          </c:val>
        </c:ser>
        <c:dLbls>
          <c:showLegendKey val="0"/>
          <c:showVal val="0"/>
          <c:showCatName val="0"/>
          <c:showSerName val="0"/>
          <c:showPercent val="0"/>
          <c:showBubbleSize val="0"/>
        </c:dLbls>
        <c:gapWidth val="150"/>
        <c:axId val="109566976"/>
        <c:axId val="10956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184.8</c:v>
                </c:pt>
                <c:pt idx="1">
                  <c:v>185.04</c:v>
                </c:pt>
                <c:pt idx="2">
                  <c:v>190.12</c:v>
                </c:pt>
                <c:pt idx="3">
                  <c:v>188.14</c:v>
                </c:pt>
                <c:pt idx="4">
                  <c:v>188.79</c:v>
                </c:pt>
              </c:numCache>
            </c:numRef>
          </c:val>
          <c:smooth val="0"/>
        </c:ser>
        <c:dLbls>
          <c:showLegendKey val="0"/>
          <c:showVal val="0"/>
          <c:showCatName val="0"/>
          <c:showSerName val="0"/>
          <c:showPercent val="0"/>
          <c:showBubbleSize val="0"/>
        </c:dLbls>
        <c:marker val="1"/>
        <c:smooth val="0"/>
        <c:axId val="109566976"/>
        <c:axId val="109569152"/>
      </c:lineChart>
      <c:dateAx>
        <c:axId val="109566976"/>
        <c:scaling>
          <c:orientation val="minMax"/>
        </c:scaling>
        <c:delete val="1"/>
        <c:axPos val="b"/>
        <c:numFmt formatCode="ge" sourceLinked="1"/>
        <c:majorTickMark val="none"/>
        <c:minorTickMark val="none"/>
        <c:tickLblPos val="none"/>
        <c:crossAx val="109569152"/>
        <c:crosses val="autoZero"/>
        <c:auto val="1"/>
        <c:lblOffset val="100"/>
        <c:baseTimeUnit val="years"/>
      </c:dateAx>
      <c:valAx>
        <c:axId val="1095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6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大竹市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Cc1</v>
      </c>
      <c r="X8" s="46"/>
      <c r="Y8" s="46"/>
      <c r="Z8" s="46"/>
      <c r="AA8" s="46"/>
      <c r="AB8" s="46"/>
      <c r="AC8" s="46"/>
      <c r="AD8" s="3"/>
      <c r="AE8" s="3"/>
      <c r="AF8" s="3"/>
      <c r="AG8" s="3"/>
      <c r="AH8" s="3"/>
      <c r="AI8" s="3"/>
      <c r="AJ8" s="3"/>
      <c r="AK8" s="3"/>
      <c r="AL8" s="47">
        <f>データ!R6</f>
        <v>27985</v>
      </c>
      <c r="AM8" s="47"/>
      <c r="AN8" s="47"/>
      <c r="AO8" s="47"/>
      <c r="AP8" s="47"/>
      <c r="AQ8" s="47"/>
      <c r="AR8" s="47"/>
      <c r="AS8" s="47"/>
      <c r="AT8" s="43">
        <f>データ!S6</f>
        <v>78.66</v>
      </c>
      <c r="AU8" s="43"/>
      <c r="AV8" s="43"/>
      <c r="AW8" s="43"/>
      <c r="AX8" s="43"/>
      <c r="AY8" s="43"/>
      <c r="AZ8" s="43"/>
      <c r="BA8" s="43"/>
      <c r="BB8" s="43">
        <f>データ!T6</f>
        <v>355.77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69.69</v>
      </c>
      <c r="J10" s="43"/>
      <c r="K10" s="43"/>
      <c r="L10" s="43"/>
      <c r="M10" s="43"/>
      <c r="N10" s="43"/>
      <c r="O10" s="43"/>
      <c r="P10" s="43">
        <f>データ!O6</f>
        <v>94.24</v>
      </c>
      <c r="Q10" s="43"/>
      <c r="R10" s="43"/>
      <c r="S10" s="43"/>
      <c r="T10" s="43"/>
      <c r="U10" s="43"/>
      <c r="V10" s="43"/>
      <c r="W10" s="43">
        <f>データ!P6</f>
        <v>77.790000000000006</v>
      </c>
      <c r="X10" s="43"/>
      <c r="Y10" s="43"/>
      <c r="Z10" s="43"/>
      <c r="AA10" s="43"/>
      <c r="AB10" s="43"/>
      <c r="AC10" s="43"/>
      <c r="AD10" s="47">
        <f>データ!Q6</f>
        <v>2750</v>
      </c>
      <c r="AE10" s="47"/>
      <c r="AF10" s="47"/>
      <c r="AG10" s="47"/>
      <c r="AH10" s="47"/>
      <c r="AI10" s="47"/>
      <c r="AJ10" s="47"/>
      <c r="AK10" s="2"/>
      <c r="AL10" s="47">
        <f>データ!U6</f>
        <v>26249</v>
      </c>
      <c r="AM10" s="47"/>
      <c r="AN10" s="47"/>
      <c r="AO10" s="47"/>
      <c r="AP10" s="47"/>
      <c r="AQ10" s="47"/>
      <c r="AR10" s="47"/>
      <c r="AS10" s="47"/>
      <c r="AT10" s="43">
        <f>データ!V6</f>
        <v>7.04</v>
      </c>
      <c r="AU10" s="43"/>
      <c r="AV10" s="43"/>
      <c r="AW10" s="43"/>
      <c r="AX10" s="43"/>
      <c r="AY10" s="43"/>
      <c r="AZ10" s="43"/>
      <c r="BA10" s="43"/>
      <c r="BB10" s="43">
        <f>データ!W6</f>
        <v>3728.55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342114</v>
      </c>
      <c r="D6" s="31">
        <f t="shared" si="3"/>
        <v>46</v>
      </c>
      <c r="E6" s="31">
        <f t="shared" si="3"/>
        <v>17</v>
      </c>
      <c r="F6" s="31">
        <f t="shared" si="3"/>
        <v>1</v>
      </c>
      <c r="G6" s="31">
        <f t="shared" si="3"/>
        <v>0</v>
      </c>
      <c r="H6" s="31" t="str">
        <f t="shared" si="3"/>
        <v>広島県　大竹市</v>
      </c>
      <c r="I6" s="31" t="str">
        <f t="shared" si="3"/>
        <v>法適用</v>
      </c>
      <c r="J6" s="31" t="str">
        <f t="shared" si="3"/>
        <v>下水道事業</v>
      </c>
      <c r="K6" s="31" t="str">
        <f t="shared" si="3"/>
        <v>公共下水道</v>
      </c>
      <c r="L6" s="31" t="str">
        <f t="shared" si="3"/>
        <v>Cc1</v>
      </c>
      <c r="M6" s="32" t="str">
        <f t="shared" si="3"/>
        <v>-</v>
      </c>
      <c r="N6" s="32">
        <f t="shared" si="3"/>
        <v>69.69</v>
      </c>
      <c r="O6" s="32">
        <f t="shared" si="3"/>
        <v>94.24</v>
      </c>
      <c r="P6" s="32">
        <f t="shared" si="3"/>
        <v>77.790000000000006</v>
      </c>
      <c r="Q6" s="32">
        <f t="shared" si="3"/>
        <v>2750</v>
      </c>
      <c r="R6" s="32">
        <f t="shared" si="3"/>
        <v>27985</v>
      </c>
      <c r="S6" s="32">
        <f t="shared" si="3"/>
        <v>78.66</v>
      </c>
      <c r="T6" s="32">
        <f t="shared" si="3"/>
        <v>355.77</v>
      </c>
      <c r="U6" s="32">
        <f t="shared" si="3"/>
        <v>26249</v>
      </c>
      <c r="V6" s="32">
        <f t="shared" si="3"/>
        <v>7.04</v>
      </c>
      <c r="W6" s="32">
        <f t="shared" si="3"/>
        <v>3728.55</v>
      </c>
      <c r="X6" s="33">
        <f>IF(X7="",NA(),X7)</f>
        <v>103.78</v>
      </c>
      <c r="Y6" s="33">
        <f t="shared" ref="Y6:AG6" si="4">IF(Y7="",NA(),Y7)</f>
        <v>102.92</v>
      </c>
      <c r="Z6" s="33">
        <f t="shared" si="4"/>
        <v>101.08</v>
      </c>
      <c r="AA6" s="33">
        <f t="shared" si="4"/>
        <v>114.75</v>
      </c>
      <c r="AB6" s="33">
        <f t="shared" si="4"/>
        <v>109.31</v>
      </c>
      <c r="AC6" s="33">
        <f t="shared" si="4"/>
        <v>111.7</v>
      </c>
      <c r="AD6" s="33">
        <f t="shared" si="4"/>
        <v>110.02</v>
      </c>
      <c r="AE6" s="33">
        <f t="shared" si="4"/>
        <v>109.71</v>
      </c>
      <c r="AF6" s="33">
        <f t="shared" si="4"/>
        <v>107.31</v>
      </c>
      <c r="AG6" s="33">
        <f t="shared" si="4"/>
        <v>115.25</v>
      </c>
      <c r="AH6" s="32" t="str">
        <f>IF(AH7="","",IF(AH7="-","【-】","【"&amp;SUBSTITUTE(TEXT(AH7,"#,##0.00"),"-","△")&amp;"】"))</f>
        <v>【108.23】</v>
      </c>
      <c r="AI6" s="32">
        <f>IF(AI7="",NA(),AI7)</f>
        <v>0</v>
      </c>
      <c r="AJ6" s="32">
        <f t="shared" ref="AJ6:AR6" si="5">IF(AJ7="",NA(),AJ7)</f>
        <v>0</v>
      </c>
      <c r="AK6" s="32">
        <f t="shared" si="5"/>
        <v>0</v>
      </c>
      <c r="AL6" s="32">
        <f t="shared" si="5"/>
        <v>0</v>
      </c>
      <c r="AM6" s="32">
        <f t="shared" si="5"/>
        <v>0</v>
      </c>
      <c r="AN6" s="33">
        <f t="shared" si="5"/>
        <v>68.02</v>
      </c>
      <c r="AO6" s="33">
        <f t="shared" si="5"/>
        <v>67.48</v>
      </c>
      <c r="AP6" s="33">
        <f t="shared" si="5"/>
        <v>67.930000000000007</v>
      </c>
      <c r="AQ6" s="33">
        <f t="shared" si="5"/>
        <v>24.54</v>
      </c>
      <c r="AR6" s="33">
        <f t="shared" si="5"/>
        <v>19.440000000000001</v>
      </c>
      <c r="AS6" s="32" t="str">
        <f>IF(AS7="","",IF(AS7="-","【-】","【"&amp;SUBSTITUTE(TEXT(AS7,"#,##0.00"),"-","△")&amp;"】"))</f>
        <v>【4.45】</v>
      </c>
      <c r="AT6" s="33">
        <f>IF(AT7="",NA(),AT7)</f>
        <v>295.19</v>
      </c>
      <c r="AU6" s="33">
        <f t="shared" ref="AU6:BC6" si="6">IF(AU7="",NA(),AU7)</f>
        <v>295.98</v>
      </c>
      <c r="AV6" s="33">
        <f t="shared" si="6"/>
        <v>315.42</v>
      </c>
      <c r="AW6" s="33">
        <f t="shared" si="6"/>
        <v>138.58000000000001</v>
      </c>
      <c r="AX6" s="33">
        <f t="shared" si="6"/>
        <v>138.93</v>
      </c>
      <c r="AY6" s="33">
        <f t="shared" si="6"/>
        <v>73.83</v>
      </c>
      <c r="AZ6" s="33">
        <f t="shared" si="6"/>
        <v>103.96</v>
      </c>
      <c r="BA6" s="33">
        <f t="shared" si="6"/>
        <v>133.77000000000001</v>
      </c>
      <c r="BB6" s="33">
        <f t="shared" si="6"/>
        <v>56.94</v>
      </c>
      <c r="BC6" s="33">
        <f t="shared" si="6"/>
        <v>71.52</v>
      </c>
      <c r="BD6" s="32" t="str">
        <f>IF(BD7="","",IF(BD7="-","【-】","【"&amp;SUBSTITUTE(TEXT(BD7,"#,##0.00"),"-","△")&amp;"】"))</f>
        <v>【57.41】</v>
      </c>
      <c r="BE6" s="33">
        <f>IF(BE7="",NA(),BE7)</f>
        <v>621.67999999999995</v>
      </c>
      <c r="BF6" s="33">
        <f t="shared" ref="BF6:BN6" si="7">IF(BF7="",NA(),BF7)</f>
        <v>595.39</v>
      </c>
      <c r="BG6" s="33">
        <f t="shared" si="7"/>
        <v>581.44000000000005</v>
      </c>
      <c r="BH6" s="33">
        <f t="shared" si="7"/>
        <v>539.32000000000005</v>
      </c>
      <c r="BI6" s="33">
        <f t="shared" si="7"/>
        <v>511.33</v>
      </c>
      <c r="BJ6" s="33">
        <f t="shared" si="7"/>
        <v>793.1</v>
      </c>
      <c r="BK6" s="33">
        <f t="shared" si="7"/>
        <v>759.86</v>
      </c>
      <c r="BL6" s="33">
        <f t="shared" si="7"/>
        <v>739.53</v>
      </c>
      <c r="BM6" s="33">
        <f t="shared" si="7"/>
        <v>721.06</v>
      </c>
      <c r="BN6" s="33">
        <f t="shared" si="7"/>
        <v>862.87</v>
      </c>
      <c r="BO6" s="32" t="str">
        <f>IF(BO7="","",IF(BO7="-","【-】","【"&amp;SUBSTITUTE(TEXT(BO7,"#,##0.00"),"-","△")&amp;"】"))</f>
        <v>【763.62】</v>
      </c>
      <c r="BP6" s="33">
        <f>IF(BP7="",NA(),BP7)</f>
        <v>100.9</v>
      </c>
      <c r="BQ6" s="33">
        <f t="shared" ref="BQ6:BY6" si="8">IF(BQ7="",NA(),BQ7)</f>
        <v>98.53</v>
      </c>
      <c r="BR6" s="33">
        <f t="shared" si="8"/>
        <v>96.36</v>
      </c>
      <c r="BS6" s="33">
        <f t="shared" si="8"/>
        <v>109.48</v>
      </c>
      <c r="BT6" s="33">
        <f t="shared" si="8"/>
        <v>103.95</v>
      </c>
      <c r="BU6" s="33">
        <f t="shared" si="8"/>
        <v>85.47</v>
      </c>
      <c r="BV6" s="33">
        <f t="shared" si="8"/>
        <v>85.6</v>
      </c>
      <c r="BW6" s="33">
        <f t="shared" si="8"/>
        <v>84.05</v>
      </c>
      <c r="BX6" s="33">
        <f t="shared" si="8"/>
        <v>84.86</v>
      </c>
      <c r="BY6" s="33">
        <f t="shared" si="8"/>
        <v>85.39</v>
      </c>
      <c r="BZ6" s="32" t="str">
        <f>IF(BZ7="","",IF(BZ7="-","【-】","【"&amp;SUBSTITUTE(TEXT(BZ7,"#,##0.00"),"-","△")&amp;"】"))</f>
        <v>【98.53】</v>
      </c>
      <c r="CA6" s="33">
        <f>IF(CA7="",NA(),CA7)</f>
        <v>99.74</v>
      </c>
      <c r="CB6" s="33">
        <f t="shared" ref="CB6:CJ6" si="9">IF(CB7="",NA(),CB7)</f>
        <v>100.89</v>
      </c>
      <c r="CC6" s="33">
        <f t="shared" si="9"/>
        <v>112.63</v>
      </c>
      <c r="CD6" s="33">
        <f t="shared" si="9"/>
        <v>97.58</v>
      </c>
      <c r="CE6" s="33">
        <f t="shared" si="9"/>
        <v>94.55</v>
      </c>
      <c r="CF6" s="33">
        <f t="shared" si="9"/>
        <v>184.8</v>
      </c>
      <c r="CG6" s="33">
        <f t="shared" si="9"/>
        <v>185.04</v>
      </c>
      <c r="CH6" s="33">
        <f t="shared" si="9"/>
        <v>190.12</v>
      </c>
      <c r="CI6" s="33">
        <f t="shared" si="9"/>
        <v>188.14</v>
      </c>
      <c r="CJ6" s="33">
        <f t="shared" si="9"/>
        <v>188.79</v>
      </c>
      <c r="CK6" s="32" t="str">
        <f>IF(CK7="","",IF(CK7="-","【-】","【"&amp;SUBSTITUTE(TEXT(CK7,"#,##0.00"),"-","△")&amp;"】"))</f>
        <v>【139.70】</v>
      </c>
      <c r="CL6" s="33">
        <f>IF(CL7="",NA(),CL7)</f>
        <v>86.12</v>
      </c>
      <c r="CM6" s="33">
        <f t="shared" ref="CM6:CU6" si="10">IF(CM7="",NA(),CM7)</f>
        <v>84.95</v>
      </c>
      <c r="CN6" s="33">
        <f t="shared" si="10"/>
        <v>84.38</v>
      </c>
      <c r="CO6" s="33">
        <f t="shared" si="10"/>
        <v>73.239999999999995</v>
      </c>
      <c r="CP6" s="33">
        <f t="shared" si="10"/>
        <v>78.38</v>
      </c>
      <c r="CQ6" s="33">
        <f t="shared" si="10"/>
        <v>61.95</v>
      </c>
      <c r="CR6" s="33">
        <f t="shared" si="10"/>
        <v>61.91</v>
      </c>
      <c r="CS6" s="33">
        <f t="shared" si="10"/>
        <v>63.6</v>
      </c>
      <c r="CT6" s="33">
        <f t="shared" si="10"/>
        <v>64.23</v>
      </c>
      <c r="CU6" s="33">
        <f t="shared" si="10"/>
        <v>59.4</v>
      </c>
      <c r="CV6" s="32" t="str">
        <f>IF(CV7="","",IF(CV7="-","【-】","【"&amp;SUBSTITUTE(TEXT(CV7,"#,##0.00"),"-","△")&amp;"】"))</f>
        <v>【60.01】</v>
      </c>
      <c r="CW6" s="33">
        <f>IF(CW7="",NA(),CW7)</f>
        <v>99.56</v>
      </c>
      <c r="CX6" s="33">
        <f t="shared" ref="CX6:DF6" si="11">IF(CX7="",NA(),CX7)</f>
        <v>99.62</v>
      </c>
      <c r="CY6" s="33">
        <f t="shared" si="11"/>
        <v>99.62</v>
      </c>
      <c r="CZ6" s="33">
        <f t="shared" si="11"/>
        <v>99.61</v>
      </c>
      <c r="DA6" s="33">
        <f t="shared" si="11"/>
        <v>99.56</v>
      </c>
      <c r="DB6" s="33">
        <f t="shared" si="11"/>
        <v>90.37</v>
      </c>
      <c r="DC6" s="33">
        <f t="shared" si="11"/>
        <v>90.89</v>
      </c>
      <c r="DD6" s="33">
        <f t="shared" si="11"/>
        <v>90.98</v>
      </c>
      <c r="DE6" s="33">
        <f t="shared" si="11"/>
        <v>90.22</v>
      </c>
      <c r="DF6" s="33">
        <f t="shared" si="11"/>
        <v>89.81</v>
      </c>
      <c r="DG6" s="32" t="str">
        <f>IF(DG7="","",IF(DG7="-","【-】","【"&amp;SUBSTITUTE(TEXT(DG7,"#,##0.00"),"-","△")&amp;"】"))</f>
        <v>【94.73】</v>
      </c>
      <c r="DH6" s="33">
        <f>IF(DH7="",NA(),DH7)</f>
        <v>15.64</v>
      </c>
      <c r="DI6" s="33">
        <f t="shared" ref="DI6:DQ6" si="12">IF(DI7="",NA(),DI7)</f>
        <v>17.350000000000001</v>
      </c>
      <c r="DJ6" s="33">
        <f t="shared" si="12"/>
        <v>19.34</v>
      </c>
      <c r="DK6" s="33">
        <f t="shared" si="12"/>
        <v>32.57</v>
      </c>
      <c r="DL6" s="33">
        <f t="shared" si="12"/>
        <v>35.75</v>
      </c>
      <c r="DM6" s="33">
        <f t="shared" si="12"/>
        <v>18.34</v>
      </c>
      <c r="DN6" s="33">
        <f t="shared" si="12"/>
        <v>19.329999999999998</v>
      </c>
      <c r="DO6" s="33">
        <f t="shared" si="12"/>
        <v>20.43</v>
      </c>
      <c r="DP6" s="33">
        <f t="shared" si="12"/>
        <v>33.46</v>
      </c>
      <c r="DQ6" s="33">
        <f t="shared" si="12"/>
        <v>30.5</v>
      </c>
      <c r="DR6" s="32" t="str">
        <f>IF(DR7="","",IF(DR7="-","【-】","【"&amp;SUBSTITUTE(TEXT(DR7,"#,##0.00"),"-","△")&amp;"】"))</f>
        <v>【36.85】</v>
      </c>
      <c r="DS6" s="33">
        <f>IF(DS7="",NA(),DS7)</f>
        <v>0.02</v>
      </c>
      <c r="DT6" s="33">
        <f t="shared" ref="DT6:EB6" si="13">IF(DT7="",NA(),DT7)</f>
        <v>0.18</v>
      </c>
      <c r="DU6" s="33">
        <f t="shared" si="13"/>
        <v>0.35</v>
      </c>
      <c r="DV6" s="33">
        <f t="shared" si="13"/>
        <v>0.18</v>
      </c>
      <c r="DW6" s="32">
        <f t="shared" si="13"/>
        <v>0</v>
      </c>
      <c r="DX6" s="33">
        <f t="shared" si="13"/>
        <v>1.0900000000000001</v>
      </c>
      <c r="DY6" s="33">
        <f t="shared" si="13"/>
        <v>1.48</v>
      </c>
      <c r="DZ6" s="33">
        <f t="shared" si="13"/>
        <v>1.73</v>
      </c>
      <c r="EA6" s="33">
        <f t="shared" si="13"/>
        <v>3.12</v>
      </c>
      <c r="EB6" s="33">
        <f t="shared" si="13"/>
        <v>3</v>
      </c>
      <c r="EC6" s="32" t="str">
        <f>IF(EC7="","",IF(EC7="-","【-】","【"&amp;SUBSTITUTE(TEXT(EC7,"#,##0.00"),"-","△")&amp;"】"))</f>
        <v>【4.56】</v>
      </c>
      <c r="ED6" s="32">
        <f>IF(ED7="",NA(),ED7)</f>
        <v>0</v>
      </c>
      <c r="EE6" s="32">
        <f t="shared" ref="EE6:EM6" si="14">IF(EE7="",NA(),EE7)</f>
        <v>0</v>
      </c>
      <c r="EF6" s="32">
        <f t="shared" si="14"/>
        <v>0</v>
      </c>
      <c r="EG6" s="32">
        <f t="shared" si="14"/>
        <v>0</v>
      </c>
      <c r="EH6" s="32">
        <f t="shared" si="14"/>
        <v>0</v>
      </c>
      <c r="EI6" s="33">
        <f t="shared" si="14"/>
        <v>0.05</v>
      </c>
      <c r="EJ6" s="33">
        <f t="shared" si="14"/>
        <v>0.24</v>
      </c>
      <c r="EK6" s="33">
        <f t="shared" si="14"/>
        <v>0.15</v>
      </c>
      <c r="EL6" s="33">
        <f t="shared" si="14"/>
        <v>0.11</v>
      </c>
      <c r="EM6" s="33">
        <f t="shared" si="14"/>
        <v>0.09</v>
      </c>
      <c r="EN6" s="32" t="str">
        <f>IF(EN7="","",IF(EN7="-","【-】","【"&amp;SUBSTITUTE(TEXT(EN7,"#,##0.00"),"-","△")&amp;"】"))</f>
        <v>【0.23】</v>
      </c>
    </row>
    <row r="7" spans="1:147" s="34" customFormat="1">
      <c r="A7" s="26"/>
      <c r="B7" s="35">
        <v>2015</v>
      </c>
      <c r="C7" s="35">
        <v>342114</v>
      </c>
      <c r="D7" s="35">
        <v>46</v>
      </c>
      <c r="E7" s="35">
        <v>17</v>
      </c>
      <c r="F7" s="35">
        <v>1</v>
      </c>
      <c r="G7" s="35">
        <v>0</v>
      </c>
      <c r="H7" s="35" t="s">
        <v>96</v>
      </c>
      <c r="I7" s="35" t="s">
        <v>97</v>
      </c>
      <c r="J7" s="35" t="s">
        <v>98</v>
      </c>
      <c r="K7" s="35" t="s">
        <v>99</v>
      </c>
      <c r="L7" s="35" t="s">
        <v>100</v>
      </c>
      <c r="M7" s="36" t="s">
        <v>101</v>
      </c>
      <c r="N7" s="36">
        <v>69.69</v>
      </c>
      <c r="O7" s="36">
        <v>94.24</v>
      </c>
      <c r="P7" s="36">
        <v>77.790000000000006</v>
      </c>
      <c r="Q7" s="36">
        <v>2750</v>
      </c>
      <c r="R7" s="36">
        <v>27985</v>
      </c>
      <c r="S7" s="36">
        <v>78.66</v>
      </c>
      <c r="T7" s="36">
        <v>355.77</v>
      </c>
      <c r="U7" s="36">
        <v>26249</v>
      </c>
      <c r="V7" s="36">
        <v>7.04</v>
      </c>
      <c r="W7" s="36">
        <v>3728.55</v>
      </c>
      <c r="X7" s="36">
        <v>103.78</v>
      </c>
      <c r="Y7" s="36">
        <v>102.92</v>
      </c>
      <c r="Z7" s="36">
        <v>101.08</v>
      </c>
      <c r="AA7" s="36">
        <v>114.75</v>
      </c>
      <c r="AB7" s="36">
        <v>109.31</v>
      </c>
      <c r="AC7" s="36">
        <v>111.7</v>
      </c>
      <c r="AD7" s="36">
        <v>110.02</v>
      </c>
      <c r="AE7" s="36">
        <v>109.71</v>
      </c>
      <c r="AF7" s="36">
        <v>107.31</v>
      </c>
      <c r="AG7" s="36">
        <v>115.25</v>
      </c>
      <c r="AH7" s="36">
        <v>108.23</v>
      </c>
      <c r="AI7" s="36">
        <v>0</v>
      </c>
      <c r="AJ7" s="36">
        <v>0</v>
      </c>
      <c r="AK7" s="36">
        <v>0</v>
      </c>
      <c r="AL7" s="36">
        <v>0</v>
      </c>
      <c r="AM7" s="36">
        <v>0</v>
      </c>
      <c r="AN7" s="36">
        <v>68.02</v>
      </c>
      <c r="AO7" s="36">
        <v>67.48</v>
      </c>
      <c r="AP7" s="36">
        <v>67.930000000000007</v>
      </c>
      <c r="AQ7" s="36">
        <v>24.54</v>
      </c>
      <c r="AR7" s="36">
        <v>19.440000000000001</v>
      </c>
      <c r="AS7" s="36">
        <v>4.45</v>
      </c>
      <c r="AT7" s="36">
        <v>295.19</v>
      </c>
      <c r="AU7" s="36">
        <v>295.98</v>
      </c>
      <c r="AV7" s="36">
        <v>315.42</v>
      </c>
      <c r="AW7" s="36">
        <v>138.58000000000001</v>
      </c>
      <c r="AX7" s="36">
        <v>138.93</v>
      </c>
      <c r="AY7" s="36">
        <v>73.83</v>
      </c>
      <c r="AZ7" s="36">
        <v>103.96</v>
      </c>
      <c r="BA7" s="36">
        <v>133.77000000000001</v>
      </c>
      <c r="BB7" s="36">
        <v>56.94</v>
      </c>
      <c r="BC7" s="36">
        <v>71.52</v>
      </c>
      <c r="BD7" s="36">
        <v>57.41</v>
      </c>
      <c r="BE7" s="36">
        <v>621.67999999999995</v>
      </c>
      <c r="BF7" s="36">
        <v>595.39</v>
      </c>
      <c r="BG7" s="36">
        <v>581.44000000000005</v>
      </c>
      <c r="BH7" s="36">
        <v>539.32000000000005</v>
      </c>
      <c r="BI7" s="36">
        <v>511.33</v>
      </c>
      <c r="BJ7" s="36">
        <v>793.1</v>
      </c>
      <c r="BK7" s="36">
        <v>759.86</v>
      </c>
      <c r="BL7" s="36">
        <v>739.53</v>
      </c>
      <c r="BM7" s="36">
        <v>721.06</v>
      </c>
      <c r="BN7" s="36">
        <v>862.87</v>
      </c>
      <c r="BO7" s="36">
        <v>763.62</v>
      </c>
      <c r="BP7" s="36">
        <v>100.9</v>
      </c>
      <c r="BQ7" s="36">
        <v>98.53</v>
      </c>
      <c r="BR7" s="36">
        <v>96.36</v>
      </c>
      <c r="BS7" s="36">
        <v>109.48</v>
      </c>
      <c r="BT7" s="36">
        <v>103.95</v>
      </c>
      <c r="BU7" s="36">
        <v>85.47</v>
      </c>
      <c r="BV7" s="36">
        <v>85.6</v>
      </c>
      <c r="BW7" s="36">
        <v>84.05</v>
      </c>
      <c r="BX7" s="36">
        <v>84.86</v>
      </c>
      <c r="BY7" s="36">
        <v>85.39</v>
      </c>
      <c r="BZ7" s="36">
        <v>98.53</v>
      </c>
      <c r="CA7" s="36">
        <v>99.74</v>
      </c>
      <c r="CB7" s="36">
        <v>100.89</v>
      </c>
      <c r="CC7" s="36">
        <v>112.63</v>
      </c>
      <c r="CD7" s="36">
        <v>97.58</v>
      </c>
      <c r="CE7" s="36">
        <v>94.55</v>
      </c>
      <c r="CF7" s="36">
        <v>184.8</v>
      </c>
      <c r="CG7" s="36">
        <v>185.04</v>
      </c>
      <c r="CH7" s="36">
        <v>190.12</v>
      </c>
      <c r="CI7" s="36">
        <v>188.14</v>
      </c>
      <c r="CJ7" s="36">
        <v>188.79</v>
      </c>
      <c r="CK7" s="36">
        <v>139.69999999999999</v>
      </c>
      <c r="CL7" s="36">
        <v>86.12</v>
      </c>
      <c r="CM7" s="36">
        <v>84.95</v>
      </c>
      <c r="CN7" s="36">
        <v>84.38</v>
      </c>
      <c r="CO7" s="36">
        <v>73.239999999999995</v>
      </c>
      <c r="CP7" s="36">
        <v>78.38</v>
      </c>
      <c r="CQ7" s="36">
        <v>61.95</v>
      </c>
      <c r="CR7" s="36">
        <v>61.91</v>
      </c>
      <c r="CS7" s="36">
        <v>63.6</v>
      </c>
      <c r="CT7" s="36">
        <v>64.23</v>
      </c>
      <c r="CU7" s="36">
        <v>59.4</v>
      </c>
      <c r="CV7" s="36">
        <v>60.01</v>
      </c>
      <c r="CW7" s="36">
        <v>99.56</v>
      </c>
      <c r="CX7" s="36">
        <v>99.62</v>
      </c>
      <c r="CY7" s="36">
        <v>99.62</v>
      </c>
      <c r="CZ7" s="36">
        <v>99.61</v>
      </c>
      <c r="DA7" s="36">
        <v>99.56</v>
      </c>
      <c r="DB7" s="36">
        <v>90.37</v>
      </c>
      <c r="DC7" s="36">
        <v>90.89</v>
      </c>
      <c r="DD7" s="36">
        <v>90.98</v>
      </c>
      <c r="DE7" s="36">
        <v>90.22</v>
      </c>
      <c r="DF7" s="36">
        <v>89.81</v>
      </c>
      <c r="DG7" s="36">
        <v>94.73</v>
      </c>
      <c r="DH7" s="36">
        <v>15.64</v>
      </c>
      <c r="DI7" s="36">
        <v>17.350000000000001</v>
      </c>
      <c r="DJ7" s="36">
        <v>19.34</v>
      </c>
      <c r="DK7" s="36">
        <v>32.57</v>
      </c>
      <c r="DL7" s="36">
        <v>35.75</v>
      </c>
      <c r="DM7" s="36">
        <v>18.34</v>
      </c>
      <c r="DN7" s="36">
        <v>19.329999999999998</v>
      </c>
      <c r="DO7" s="36">
        <v>20.43</v>
      </c>
      <c r="DP7" s="36">
        <v>33.46</v>
      </c>
      <c r="DQ7" s="36">
        <v>30.5</v>
      </c>
      <c r="DR7" s="36">
        <v>36.85</v>
      </c>
      <c r="DS7" s="36">
        <v>0.02</v>
      </c>
      <c r="DT7" s="36">
        <v>0.18</v>
      </c>
      <c r="DU7" s="36">
        <v>0.35</v>
      </c>
      <c r="DV7" s="36">
        <v>0.18</v>
      </c>
      <c r="DW7" s="36">
        <v>0</v>
      </c>
      <c r="DX7" s="36">
        <v>1.0900000000000001</v>
      </c>
      <c r="DY7" s="36">
        <v>1.48</v>
      </c>
      <c r="DZ7" s="36">
        <v>1.73</v>
      </c>
      <c r="EA7" s="36">
        <v>3.12</v>
      </c>
      <c r="EB7" s="36">
        <v>3</v>
      </c>
      <c r="EC7" s="36">
        <v>4.5599999999999996</v>
      </c>
      <c r="ED7" s="36">
        <v>0</v>
      </c>
      <c r="EE7" s="36">
        <v>0</v>
      </c>
      <c r="EF7" s="36">
        <v>0</v>
      </c>
      <c r="EG7" s="36">
        <v>0</v>
      </c>
      <c r="EH7" s="36">
        <v>0</v>
      </c>
      <c r="EI7" s="36">
        <v>0.05</v>
      </c>
      <c r="EJ7" s="36">
        <v>0.24</v>
      </c>
      <c r="EK7" s="36">
        <v>0.15</v>
      </c>
      <c r="EL7" s="36">
        <v>0.11</v>
      </c>
      <c r="EM7" s="36">
        <v>0.09</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2017-02-22T02:26:16Z</cp:lastPrinted>
  <dcterms:created xsi:type="dcterms:W3CDTF">2017-02-08T02:37:03Z</dcterms:created>
  <dcterms:modified xsi:type="dcterms:W3CDTF">2017-02-22T02:26:16Z</dcterms:modified>
  <cp:category/>
</cp:coreProperties>
</file>