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 yWindow="5445" windowWidth="19230" windowHeight="550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AQ8" i="4" s="1"/>
  <c r="Q6" i="5"/>
  <c r="AI8" i="4" s="1"/>
  <c r="P6" i="5"/>
  <c r="O6" i="5"/>
  <c r="R10" i="4" s="1"/>
  <c r="N6" i="5"/>
  <c r="J10" i="4" s="1"/>
  <c r="M6" i="5"/>
  <c r="B10" i="4" s="1"/>
  <c r="L6" i="5"/>
  <c r="Z8" i="4" s="1"/>
  <c r="K6" i="5"/>
  <c r="R8" i="4" s="1"/>
  <c r="J6" i="5"/>
  <c r="J8" i="4" s="1"/>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C10" i="5" l="1"/>
  <c r="D10" i="5"/>
  <c r="E10" i="5"/>
  <c r="B10" i="5"/>
</calcChain>
</file>

<file path=xl/sharedStrings.xml><?xml version="1.0" encoding="utf-8"?>
<sst xmlns="http://schemas.openxmlformats.org/spreadsheetml/2006/main" count="218" uniqueCount="108">
  <si>
    <t>経営比較分析表</t>
    <phoneticPr fontId="5"/>
  </si>
  <si>
    <t>業務名</t>
    <rPh sb="2" eb="3">
      <t>メイ</t>
    </rPh>
    <phoneticPr fontId="5"/>
  </si>
  <si>
    <t>業種名</t>
    <rPh sb="2" eb="3">
      <t>メイ</t>
    </rPh>
    <phoneticPr fontId="5"/>
  </si>
  <si>
    <t>事業名</t>
    <phoneticPr fontId="5"/>
  </si>
  <si>
    <t>類似団体区分</t>
    <rPh sb="4" eb="6">
      <t>クブン</t>
    </rPh>
    <phoneticPr fontId="5"/>
  </si>
  <si>
    <t>人口（人）</t>
    <rPh sb="0" eb="2">
      <t>ジンコウ</t>
    </rPh>
    <rPh sb="3" eb="4">
      <t>ヒト</t>
    </rPh>
    <phoneticPr fontId="5"/>
  </si>
  <si>
    <r>
      <t>面積(km</t>
    </r>
    <r>
      <rPr>
        <b/>
        <vertAlign val="superscript"/>
        <sz val="11"/>
        <color theme="1"/>
        <rFont val="ＭＳ ゴシック"/>
        <family val="3"/>
        <charset val="128"/>
      </rPr>
      <t>2</t>
    </r>
    <r>
      <rPr>
        <b/>
        <sz val="11"/>
        <color theme="1"/>
        <rFont val="ＭＳ ゴシック"/>
        <family val="3"/>
        <charset val="128"/>
      </rPr>
      <t>)</t>
    </r>
    <phoneticPr fontId="5"/>
  </si>
  <si>
    <r>
      <t>人口密度(人/km</t>
    </r>
    <r>
      <rPr>
        <b/>
        <vertAlign val="superscript"/>
        <sz val="11"/>
        <color theme="1"/>
        <rFont val="ＭＳ ゴシック"/>
        <family val="3"/>
        <charset val="128"/>
      </rPr>
      <t>2</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</si>
  <si>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</si>
  <si>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</si>
  <si>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</si>
  <si>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</si>
  <si>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</si>
  <si>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普及率(％)</t>
    <phoneticPr fontId="5"/>
  </si>
  <si>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5"/>
  </si>
  <si>
    <t>現在給水人口(人)</t>
    <phoneticPr fontId="5"/>
  </si>
  <si>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5"/>
  </si>
  <si>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5"/>
  </si>
  <si>
    <t>－</t>
    <phoneticPr fontId="5"/>
  </si>
  <si>
    <t>類似団体平均値（平均値）</t>
    <phoneticPr fontId="5"/>
  </si>
  <si>
    <t>【】</t>
    <phoneticPr fontId="5"/>
  </si>
  <si>
    <t>平成27年度全国平均</t>
    <phoneticPr fontId="5"/>
  </si>
  <si>
    <t>分析欄</t>
    <rPh sb="0" eb="2">
      <t>ブンセキ</t>
    </rPh>
    <rPh sb="2" eb="3">
      <t>ラン</t>
    </rPh>
    <phoneticPr fontId="5"/>
  </si>
  <si>
    <t>1. 経営の健全性・効率性</t>
    <phoneticPr fontId="5"/>
  </si>
  <si>
    <t>1. 経営の健全性・効率性について</t>
    <phoneticPr fontId="5"/>
  </si>
  <si>
    <t>「単年度の収支」</t>
    <phoneticPr fontId="5"/>
  </si>
  <si>
    <t>「累積欠損」</t>
    <rPh sb="1" eb="3">
      <t>ルイセキ</t>
    </rPh>
    <rPh sb="3" eb="5">
      <t>ケッソン</t>
    </rPh>
    <phoneticPr fontId="5"/>
  </si>
  <si>
    <t>「支払能力」</t>
    <phoneticPr fontId="5"/>
  </si>
  <si>
    <t>「債務残高」</t>
    <rPh sb="1" eb="3">
      <t>サイム</t>
    </rPh>
    <rPh sb="3" eb="5">
      <t>ザンダカ</t>
    </rPh>
    <phoneticPr fontId="5"/>
  </si>
  <si>
    <t>2. 老朽化の状況について</t>
    <phoneticPr fontId="5"/>
  </si>
  <si>
    <t>「料金水準の適切性」</t>
    <rPh sb="1" eb="3">
      <t>リョウキン</t>
    </rPh>
    <rPh sb="3" eb="5">
      <t>スイジュン</t>
    </rPh>
    <rPh sb="6" eb="8">
      <t>テキセツ</t>
    </rPh>
    <rPh sb="8" eb="9">
      <t>セイ</t>
    </rPh>
    <phoneticPr fontId="5"/>
  </si>
  <si>
    <t>「費用の効率性」</t>
    <rPh sb="1" eb="3">
      <t>ヒヨウ</t>
    </rPh>
    <rPh sb="4" eb="6">
      <t>コウリツ</t>
    </rPh>
    <rPh sb="6" eb="7">
      <t>セイ</t>
    </rPh>
    <phoneticPr fontId="5"/>
  </si>
  <si>
    <t>「施設の効率性」</t>
    <rPh sb="1" eb="3">
      <t>シセツ</t>
    </rPh>
    <rPh sb="4" eb="6">
      <t>コウリツ</t>
    </rPh>
    <rPh sb="6" eb="7">
      <t>セイ</t>
    </rPh>
    <phoneticPr fontId="5"/>
  </si>
  <si>
    <t>「供給した配水量の効率性」</t>
    <rPh sb="1" eb="3">
      <t>キョウキュウ</t>
    </rPh>
    <rPh sb="5" eb="7">
      <t>ハイスイ</t>
    </rPh>
    <rPh sb="7" eb="8">
      <t>リョウ</t>
    </rPh>
    <rPh sb="9" eb="11">
      <t>コウリツ</t>
    </rPh>
    <rPh sb="11" eb="12">
      <t>セイ</t>
    </rPh>
    <phoneticPr fontId="5"/>
  </si>
  <si>
    <t>2. 老朽化の状況</t>
    <phoneticPr fontId="5"/>
  </si>
  <si>
    <t>全体総括</t>
    <rPh sb="0" eb="2">
      <t>ゼンタイ</t>
    </rPh>
    <rPh sb="2" eb="4">
      <t>ソウカツ</t>
    </rPh>
    <phoneticPr fontId="5"/>
  </si>
  <si>
    <t>「施設全体の減価償却の状況」</t>
    <rPh sb="1" eb="3">
      <t>シセツ</t>
    </rPh>
    <rPh sb="3" eb="5">
      <t>ゼンタイ</t>
    </rPh>
    <rPh sb="6" eb="8">
      <t>ゲンカ</t>
    </rPh>
    <rPh sb="8" eb="10">
      <t>ショウキャク</t>
    </rPh>
    <rPh sb="11" eb="13">
      <t>ジョウキョウ</t>
    </rPh>
    <phoneticPr fontId="5"/>
  </si>
  <si>
    <t>「管路の経年化の状況」</t>
    <rPh sb="1" eb="3">
      <t>カンロ</t>
    </rPh>
    <rPh sb="4" eb="7">
      <t>ケイネンカ</t>
    </rPh>
    <rPh sb="8" eb="10">
      <t>ジョウキョウ</t>
    </rPh>
    <phoneticPr fontId="5"/>
  </si>
  <si>
    <t>「管路の更新投資の実施状況」</t>
    <rPh sb="1" eb="3">
      <t>カンロ</t>
    </rPh>
    <rPh sb="4" eb="6">
      <t>コウシン</t>
    </rPh>
    <rPh sb="6" eb="8">
      <t>トウシ</t>
    </rPh>
    <rPh sb="9" eb="11">
      <t>ジッシ</t>
    </rPh>
    <rPh sb="11" eb="13">
      <t>ジョウキョウ</t>
    </rPh>
    <phoneticPr fontId="5"/>
  </si>
  <si>
    <t>※　平成23年度から平成25年度における各指標の類似団体平均値は、当時の事業数を基に算出していますが、管路更新率については、平成26年度の事業数を基に類似団体平均値を算出しています。</t>
    <phoneticPr fontId="5"/>
  </si>
  <si>
    <t>水道事業(法非適用)</t>
    <rPh sb="0" eb="2">
      <t>スイドウ</t>
    </rPh>
    <rPh sb="2" eb="4">
      <t>ジギョウ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</si>
  <si>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</si>
  <si>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</si>
  <si>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</si>
  <si>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</si>
  <si>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</si>
  <si>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</si>
  <si>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</si>
  <si>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</si>
  <si>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</si>
  <si>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</si>
  <si>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</si>
  <si>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</si>
  <si>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①収益的収支比率(％)</t>
    <rPh sb="1" eb="4">
      <t>シュウエキテキ</t>
    </rPh>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</si>
  <si>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</si>
  <si>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</si>
  <si>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</si>
  <si>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</si>
  <si>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</si>
  <si>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</si>
  <si>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⑧有収率(％)</t>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</si>
  <si>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</si>
  <si>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</si>
  <si>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</si>
  <si>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</si>
  <si>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都道府県名</t>
    <rPh sb="0" eb="4">
      <t>トドウフケン</t>
    </rPh>
    <rPh sb="4" eb="5">
      <t>メイ</t>
    </rPh>
    <phoneticPr fontId="5"/>
  </si>
  <si>
    <t>法適・法非適</t>
    <rPh sb="0" eb="1">
      <t>ホウ</t>
    </rPh>
    <rPh sb="1" eb="2">
      <t>テキ</t>
    </rPh>
    <rPh sb="3" eb="4">
      <t>ホウ</t>
    </rPh>
    <rPh sb="4" eb="5">
      <t>ヒ</t>
    </rPh>
    <rPh sb="5" eb="6">
      <t>テキ</t>
    </rPh>
    <phoneticPr fontId="5"/>
  </si>
  <si>
    <t>業種名称</t>
    <rPh sb="0" eb="2">
      <t>ギョウシュ</t>
    </rPh>
    <rPh sb="2" eb="4">
      <t>メイショウ</t>
    </rPh>
    <phoneticPr fontId="5"/>
  </si>
  <si>
    <t>事業名称</t>
    <rPh sb="0" eb="2">
      <t>ジギョウ</t>
    </rPh>
    <rPh sb="2" eb="4">
      <t>メイショウ</t>
    </rPh>
    <phoneticPr fontId="5"/>
  </si>
  <si>
    <t>類似団体</t>
    <rPh sb="0" eb="2">
      <t>ルイジ</t>
    </rPh>
    <rPh sb="2" eb="4">
      <t>ダンタイ</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</si>
  <si>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</si>
  <si>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</si>
  <si>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普及率</t>
    <rPh sb="0" eb="2">
      <t>フキュウ</t>
    </rPh>
    <rPh sb="2" eb="3">
      <t>リツ</t>
    </rPh>
    <phoneticPr fontId="5"/>
  </si>
  <si>
    <t>1ヶ月20㎥当たり家庭料金</t>
    <rPh sb="2" eb="3">
      <t>ゲツ</t>
    </rPh>
    <rPh sb="6" eb="7">
      <t>ア</t>
    </rPh>
    <rPh sb="9" eb="11">
      <t>カテイ</t>
    </rPh>
    <rPh sb="11" eb="13">
      <t>リョウキン</t>
    </rPh>
    <phoneticPr fontId="5"/>
  </si>
  <si>
    <t>人口</t>
    <rPh sb="0" eb="2">
      <t>ジンコウ</t>
    </rPh>
    <phoneticPr fontId="5"/>
  </si>
  <si>
    <t>面積</t>
    <rPh sb="0" eb="2">
      <t>メンセキ</t>
    </rPh>
    <phoneticPr fontId="5"/>
  </si>
  <si>
    <t>人口密度</t>
    <rPh sb="0" eb="2">
      <t>ジンコウ</t>
    </rPh>
    <rPh sb="2" eb="4">
      <t>ミツド</t>
    </rPh>
    <phoneticPr fontId="5"/>
  </si>
  <si>
    <t>給水人口</t>
  </si>
  <si>
    <t>給水区域面積</t>
  </si>
  <si>
    <t>給水人口密度</t>
  </si>
  <si>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</si>
  <si>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</si>
  <si>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</si>
  <si>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</si>
  <si>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</si>
  <si>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</si>
  <si>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</si>
  <si>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</si>
  <si>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</si>
  <si>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</si>
  <si>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</si>
  <si>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</si>
  <si>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参照用</t>
    <rPh sb="0" eb="3">
      <t>サンショウヨウ</t>
    </rPh>
    <phoneticPr fontId="5"/>
  </si>
  <si>
    <t>広島県　廿日市市</t>
  </si>
  <si>
    <t>法非適用</t>
  </si>
  <si>
    <t>水道事業</t>
  </si>
  <si>
    <t>簡易水道事業</t>
  </si>
  <si>
    <t>D2</t>
  </si>
  <si>
    <t>-</t>
  </si>
  <si>
    <t>該当数値なし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</si>
  <si>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</si>
  <si>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</si>
  <si>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</si>
  <si>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</si>
  <si>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</si>
  <si>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①⑤収益的収支比率、料金回収率ともに100％を割り込んでおり、厳しい経営環境にある。
　企業債元利償還の費用負担が収益圧迫の要因となっている。
④給水収益が減少傾向にあること、また近年の建設投資に伴う企業債残高の増加によって、平均値を超えている。
⑥有収水量の減少や企業債元利償還金の増加により給水原価は平均値を上回っているため、維持管理費の削減など経営改善が必要である。
⑦⑧施設利用率、有収率が低く、整備した施設が適切な水準の料金収入に結びついていないため、施設効率を改善するとともに、運営体制など見直す必要がある。</t>
    <rPh sb="44" eb="46">
      <t>キギョウ</t>
    </rPh>
    <rPh sb="46" eb="47">
      <t>サイ</t>
    </rPh>
    <rPh sb="47" eb="49">
      <t>ガンリ</t>
    </rPh>
    <rPh sb="74" eb="76">
      <t>キュウスイ</t>
    </rPh>
    <rPh sb="76" eb="78">
      <t>シュウエキ</t>
    </rPh>
    <rPh sb="79" eb="81">
      <t>ゲンショウ</t>
    </rPh>
    <rPh sb="81" eb="83">
      <t>ケイコウ</t>
    </rPh>
    <rPh sb="91" eb="93">
      <t>キンネン</t>
    </rPh>
    <rPh sb="94" eb="96">
      <t>ケンセツ</t>
    </rPh>
    <rPh sb="96" eb="98">
      <t>トウシ</t>
    </rPh>
    <rPh sb="99" eb="100">
      <t>トモナ</t>
    </rPh>
    <rPh sb="101" eb="103">
      <t>キギョウ</t>
    </rPh>
    <rPh sb="103" eb="104">
      <t>サイ</t>
    </rPh>
    <rPh sb="104" eb="106">
      <t>ザンダカ</t>
    </rPh>
    <rPh sb="107" eb="108">
      <t>ゾウ</t>
    </rPh>
    <rPh sb="108" eb="109">
      <t>カ</t>
    </rPh>
    <rPh sb="114" eb="117">
      <t>ヘイキンチ</t>
    </rPh>
    <rPh sb="118" eb="119">
      <t>コ</t>
    </rPh>
    <rPh sb="127" eb="128">
      <t>ユウ</t>
    </rPh>
    <rPh sb="154" eb="157">
      <t>ヘイキンチ</t>
    </rPh>
    <rPh sb="158" eb="160">
      <t>ウワマワ</t>
    </rPh>
    <rPh sb="167" eb="169">
      <t>イジ</t>
    </rPh>
    <rPh sb="169" eb="172">
      <t>カンリヒ</t>
    </rPh>
    <rPh sb="173" eb="175">
      <t>サクゲン</t>
    </rPh>
    <rPh sb="177" eb="179">
      <t>ケイエイ</t>
    </rPh>
    <rPh sb="179" eb="181">
      <t>カイゼン</t>
    </rPh>
    <rPh sb="182" eb="184">
      <t>ヒツヨウ</t>
    </rPh>
    <rPh sb="192" eb="194">
      <t>シセツ</t>
    </rPh>
    <rPh sb="194" eb="196">
      <t>リヨウ</t>
    </rPh>
    <rPh sb="196" eb="197">
      <t>リツ</t>
    </rPh>
    <rPh sb="198" eb="199">
      <t>ユウ</t>
    </rPh>
    <rPh sb="234" eb="236">
      <t>シセツ</t>
    </rPh>
    <rPh sb="236" eb="238">
      <t>コウリツ</t>
    </rPh>
    <rPh sb="239" eb="241">
      <t>カイゼン</t>
    </rPh>
    <rPh sb="248" eb="250">
      <t>ウンエイ</t>
    </rPh>
    <rPh sb="250" eb="252">
      <t>タイセイ</t>
    </rPh>
    <rPh sb="254" eb="256">
      <t>ミナオ</t>
    </rPh>
    <rPh sb="257" eb="259">
      <t>ヒツヨウ</t>
    </rPh>
    <phoneticPr fontId="5"/>
  </si>
  <si>
    <t>③管路ついては、近年、大規模な改修を終えており、更新率は平均値を上回っているが、設備は耐用年数を超えたものが散見される状況である。</t>
    <phoneticPr fontId="5"/>
  </si>
  <si>
    <t>　料金収入で運転費用を賄うことが困難な状況である。
　上水道事業への統合等、今後より良い運営体制のあり方や投資のあり方を検討する必要がある。
　管路、施設とも老朽化したものを計画的に更新していく必要がある。</t>
    <rPh sb="1" eb="3">
      <t>リョウキン</t>
    </rPh>
    <rPh sb="3" eb="5">
      <t>シュウニュウ</t>
    </rPh>
    <rPh sb="6" eb="8">
      <t>ウンテン</t>
    </rPh>
    <rPh sb="16" eb="18">
      <t>コンナン</t>
    </rPh>
    <rPh sb="19" eb="21">
      <t>ジョウキョウ</t>
    </rPh>
    <rPh sb="28" eb="29">
      <t>ジョウ</t>
    </rPh>
    <rPh sb="29" eb="30">
      <t>スイ</t>
    </rPh>
    <rPh sb="30" eb="31">
      <t>ドウ</t>
    </rPh>
    <rPh sb="31" eb="33">
      <t>ジギョウ</t>
    </rPh>
    <rPh sb="35" eb="37">
      <t>トウゴウ</t>
    </rPh>
    <rPh sb="37" eb="38">
      <t>トウ</t>
    </rPh>
    <rPh sb="39" eb="41">
      <t>コンゴ</t>
    </rPh>
    <rPh sb="77" eb="79">
      <t>シセツ</t>
    </rPh>
    <rPh sb="81" eb="84">
      <t>ロウキュウカ</t>
    </rPh>
    <rPh sb="93" eb="95">
      <t>コウシン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</si>
</sst>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3">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2">
    <xf numFmtId="0" fontId="0" fillId="0" borderId="0">
      <alignment vertical="center"/>
    </xf>
    <xf numFmtId="38" fontId="2" fillId="0" borderId="0" applyFont="0" applyFill="0" applyBorder="0" applyAlignment="0" applyProtection="0">
      <alignment vertical="center"/>
    </xf>
    <xf numFmtId="38" fontId="16" fillId="0" borderId="0" applyFont="0" applyFill="0" applyBorder="0" applyAlignment="0" applyProtection="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8" fillId="0" borderId="0">
      <alignment vertical="center"/>
    </xf>
    <xf numFmtId="0" fontId="17" fillId="0" borderId="0"/>
    <xf numFmtId="0" fontId="18" fillId="0" borderId="0">
      <alignment vertical="center"/>
    </xf>
    <xf numFmtId="0" fontId="2" fillId="0" borderId="0">
      <alignment vertical="center"/>
    </xf>
    <xf numFmtId="0" fontId="17" fillId="0" borderId="0"/>
    <xf numFmtId="0" fontId="19" fillId="0" borderId="0"/>
    <xf numFmtId="0" fontId="20" fillId="0" borderId="0">
      <alignment vertical="center"/>
    </xf>
    <xf numFmtId="0" fontId="14" fillId="0" borderId="0">
      <alignment vertical="center"/>
    </xf>
    <xf numFmtId="0" fontId="17" fillId="0" borderId="0"/>
    <xf numFmtId="0" fontId="18" fillId="0" borderId="0">
      <alignment vertical="center"/>
    </xf>
    <xf numFmtId="0" fontId="19" fillId="0" borderId="0"/>
    <xf numFmtId="0" fontId="21" fillId="0" borderId="0">
      <alignment vertical="center"/>
    </xf>
    <xf numFmtId="0" fontId="22" fillId="0" borderId="0"/>
    <xf numFmtId="0" fontId="1" fillId="0" borderId="0">
      <alignment vertical="center"/>
    </xf>
    <xf numFmtId="0" fontId="1" fillId="0" borderId="0">
      <alignment vertical="center"/>
    </xf>
    <xf numFmtId="0" fontId="1" fillId="0" borderId="0">
      <alignment vertical="center"/>
    </xf>
  </cellStyleXfs>
  <cellXfs count="8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0" fontId="6" fillId="0" borderId="9" xfId="0" applyFont="1" applyBorder="1">
      <alignment vertical="center"/>
    </xf>
    <xf numFmtId="0" fontId="6" fillId="0" borderId="0" xfId="0" applyFont="1" applyBorder="1">
      <alignment vertical="center"/>
    </xf>
    <xf numFmtId="0" fontId="6" fillId="0" borderId="10" xfId="0" applyFont="1" applyBorder="1">
      <alignment vertical="center"/>
    </xf>
    <xf numFmtId="0" fontId="14" fillId="0" borderId="0" xfId="0" applyFont="1" applyBorder="1">
      <alignment vertical="center"/>
    </xf>
    <xf numFmtId="0" fontId="15"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4" fillId="0" borderId="0" xfId="0" applyFont="1" applyBorder="1" applyAlignment="1">
      <alignment horizontal="center" vertical="center"/>
    </xf>
    <xf numFmtId="0" fontId="3"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49"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177" fontId="6" fillId="0" borderId="5" xfId="0" applyNumberFormat="1" applyFont="1" applyBorder="1" applyAlignment="1" applyProtection="1">
      <alignment horizontal="center" vertical="center"/>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12" fillId="0" borderId="9" xfId="0" applyFont="1" applyBorder="1" applyAlignment="1">
      <alignment horizontal="center" vertical="center"/>
    </xf>
    <xf numFmtId="0" fontId="12" fillId="0" borderId="0" xfId="0" applyFont="1" applyBorder="1" applyAlignment="1">
      <alignment horizontal="center" vertical="center"/>
    </xf>
    <xf numFmtId="0" fontId="6" fillId="0" borderId="2" xfId="0" applyNumberFormat="1" applyFont="1" applyBorder="1" applyAlignment="1" applyProtection="1">
      <alignment horizontal="center" vertical="center"/>
      <protection hidden="1"/>
    </xf>
    <xf numFmtId="0" fontId="6" fillId="0" borderId="3" xfId="0" applyNumberFormat="1" applyFont="1" applyBorder="1" applyAlignment="1" applyProtection="1">
      <alignment horizontal="center" vertical="center"/>
      <protection hidden="1"/>
    </xf>
    <xf numFmtId="0" fontId="6" fillId="0" borderId="4" xfId="0" applyNumberFormat="1" applyFont="1" applyBorder="1" applyAlignment="1" applyProtection="1">
      <alignment horizontal="center" vertical="center"/>
      <protection hidden="1"/>
    </xf>
    <xf numFmtId="176" fontId="6" fillId="0" borderId="2" xfId="0" applyNumberFormat="1" applyFont="1" applyBorder="1" applyAlignment="1" applyProtection="1">
      <alignment horizontal="center" vertical="center"/>
      <protection hidden="1"/>
    </xf>
    <xf numFmtId="176" fontId="6" fillId="0" borderId="3" xfId="0" applyNumberFormat="1" applyFont="1" applyBorder="1" applyAlignment="1" applyProtection="1">
      <alignment horizontal="center" vertical="center"/>
      <protection hidden="1"/>
    </xf>
    <xf numFmtId="176" fontId="6" fillId="0" borderId="4" xfId="0" applyNumberFormat="1" applyFont="1" applyBorder="1" applyAlignment="1" applyProtection="1">
      <alignment horizontal="center" vertical="center"/>
      <protection hidden="1"/>
    </xf>
    <xf numFmtId="0" fontId="4" fillId="0" borderId="0" xfId="0" applyFont="1" applyBorder="1" applyAlignment="1">
      <alignment horizontal="center" vertical="center"/>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0" xfId="0" applyFont="1" applyBorder="1" applyAlignment="1">
      <alignment horizontal="left" vertical="center"/>
    </xf>
    <xf numFmtId="0" fontId="13" fillId="0" borderId="10" xfId="0" applyFont="1" applyBorder="1" applyAlignment="1">
      <alignment horizontal="left" vertical="center"/>
    </xf>
    <xf numFmtId="176" fontId="6"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2">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3 3" xfId="20"/>
    <cellStyle name="標準 2 4" xfId="10"/>
    <cellStyle name="標準 2 5" xfId="19"/>
    <cellStyle name="標準 2_【重要】（県）指数表_書式まとめ" xfId="11"/>
    <cellStyle name="標準 3" xfId="12"/>
    <cellStyle name="標準 3 2" xfId="13"/>
    <cellStyle name="標準 3 3" xfId="14"/>
    <cellStyle name="標準 4" xfId="15"/>
    <cellStyle name="標準 4 2" xfId="21"/>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2.14</c:v>
                </c:pt>
                <c:pt idx="1">
                  <c:v>7.3</c:v>
                </c:pt>
                <c:pt idx="2">
                  <c:v>4.55</c:v>
                </c:pt>
                <c:pt idx="3">
                  <c:v>2.38</c:v>
                </c:pt>
                <c:pt idx="4">
                  <c:v>1.54</c:v>
                </c:pt>
              </c:numCache>
            </c:numRef>
          </c:val>
        </c:ser>
        <c:dLbls>
          <c:showLegendKey val="0"/>
          <c:showVal val="0"/>
          <c:showCatName val="0"/>
          <c:showSerName val="0"/>
          <c:showPercent val="0"/>
          <c:showBubbleSize val="0"/>
        </c:dLbls>
        <c:gapWidth val="150"/>
        <c:axId val="93636864"/>
        <c:axId val="9388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0.62</c:v>
                </c:pt>
                <c:pt idx="1">
                  <c:v>0.59</c:v>
                </c:pt>
                <c:pt idx="2">
                  <c:v>0.64</c:v>
                </c:pt>
                <c:pt idx="3">
                  <c:v>0.98</c:v>
                </c:pt>
                <c:pt idx="4">
                  <c:v>0.76</c:v>
                </c:pt>
              </c:numCache>
            </c:numRef>
          </c:val>
          <c:smooth val="0"/>
        </c:ser>
        <c:dLbls>
          <c:showLegendKey val="0"/>
          <c:showVal val="0"/>
          <c:showCatName val="0"/>
          <c:showSerName val="0"/>
          <c:showPercent val="0"/>
          <c:showBubbleSize val="0"/>
        </c:dLbls>
        <c:marker val="1"/>
        <c:smooth val="0"/>
        <c:axId val="93636864"/>
        <c:axId val="93884800"/>
      </c:lineChart>
      <c:dateAx>
        <c:axId val="93636864"/>
        <c:scaling>
          <c:orientation val="minMax"/>
        </c:scaling>
        <c:delete val="1"/>
        <c:axPos val="b"/>
        <c:numFmt formatCode="ge" sourceLinked="1"/>
        <c:majorTickMark val="none"/>
        <c:minorTickMark val="none"/>
        <c:tickLblPos val="none"/>
        <c:crossAx val="93884800"/>
        <c:crosses val="autoZero"/>
        <c:auto val="1"/>
        <c:lblOffset val="100"/>
        <c:baseTimeUnit val="years"/>
      </c:dateAx>
      <c:valAx>
        <c:axId val="9388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3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58.32</c:v>
                </c:pt>
                <c:pt idx="1">
                  <c:v>57.28</c:v>
                </c:pt>
                <c:pt idx="2">
                  <c:v>59.24</c:v>
                </c:pt>
                <c:pt idx="3">
                  <c:v>53.77</c:v>
                </c:pt>
                <c:pt idx="4">
                  <c:v>51.69</c:v>
                </c:pt>
              </c:numCache>
            </c:numRef>
          </c:val>
        </c:ser>
        <c:dLbls>
          <c:showLegendKey val="0"/>
          <c:showVal val="0"/>
          <c:showCatName val="0"/>
          <c:showSerName val="0"/>
          <c:showPercent val="0"/>
          <c:showBubbleSize val="0"/>
        </c:dLbls>
        <c:gapWidth val="150"/>
        <c:axId val="97881472"/>
        <c:axId val="9790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64.3</c:v>
                </c:pt>
                <c:pt idx="1">
                  <c:v>63.99</c:v>
                </c:pt>
                <c:pt idx="2">
                  <c:v>62.01</c:v>
                </c:pt>
                <c:pt idx="3">
                  <c:v>58.96</c:v>
                </c:pt>
                <c:pt idx="4">
                  <c:v>58.1</c:v>
                </c:pt>
              </c:numCache>
            </c:numRef>
          </c:val>
          <c:smooth val="0"/>
        </c:ser>
        <c:dLbls>
          <c:showLegendKey val="0"/>
          <c:showVal val="0"/>
          <c:showCatName val="0"/>
          <c:showSerName val="0"/>
          <c:showPercent val="0"/>
          <c:showBubbleSize val="0"/>
        </c:dLbls>
        <c:marker val="1"/>
        <c:smooth val="0"/>
        <c:axId val="97881472"/>
        <c:axId val="97908224"/>
      </c:lineChart>
      <c:dateAx>
        <c:axId val="97881472"/>
        <c:scaling>
          <c:orientation val="minMax"/>
        </c:scaling>
        <c:delete val="1"/>
        <c:axPos val="b"/>
        <c:numFmt formatCode="ge" sourceLinked="1"/>
        <c:majorTickMark val="none"/>
        <c:minorTickMark val="none"/>
        <c:tickLblPos val="none"/>
        <c:crossAx val="97908224"/>
        <c:crosses val="autoZero"/>
        <c:auto val="1"/>
        <c:lblOffset val="100"/>
        <c:baseTimeUnit val="years"/>
      </c:dateAx>
      <c:valAx>
        <c:axId val="9790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8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78.73</c:v>
                </c:pt>
                <c:pt idx="1">
                  <c:v>82.17</c:v>
                </c:pt>
                <c:pt idx="2">
                  <c:v>77.56</c:v>
                </c:pt>
                <c:pt idx="3">
                  <c:v>82.83</c:v>
                </c:pt>
                <c:pt idx="4">
                  <c:v>84.14</c:v>
                </c:pt>
              </c:numCache>
            </c:numRef>
          </c:val>
        </c:ser>
        <c:dLbls>
          <c:showLegendKey val="0"/>
          <c:showVal val="0"/>
          <c:showCatName val="0"/>
          <c:showSerName val="0"/>
          <c:showPercent val="0"/>
          <c:showBubbleSize val="0"/>
        </c:dLbls>
        <c:gapWidth val="150"/>
        <c:axId val="99109888"/>
        <c:axId val="9912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76.38</c:v>
                </c:pt>
                <c:pt idx="1">
                  <c:v>76.260000000000005</c:v>
                </c:pt>
                <c:pt idx="2">
                  <c:v>75.8</c:v>
                </c:pt>
                <c:pt idx="3">
                  <c:v>76.58</c:v>
                </c:pt>
                <c:pt idx="4">
                  <c:v>76.69</c:v>
                </c:pt>
              </c:numCache>
            </c:numRef>
          </c:val>
          <c:smooth val="0"/>
        </c:ser>
        <c:dLbls>
          <c:showLegendKey val="0"/>
          <c:showVal val="0"/>
          <c:showCatName val="0"/>
          <c:showSerName val="0"/>
          <c:showPercent val="0"/>
          <c:showBubbleSize val="0"/>
        </c:dLbls>
        <c:marker val="1"/>
        <c:smooth val="0"/>
        <c:axId val="99109888"/>
        <c:axId val="99128448"/>
      </c:lineChart>
      <c:dateAx>
        <c:axId val="99109888"/>
        <c:scaling>
          <c:orientation val="minMax"/>
        </c:scaling>
        <c:delete val="1"/>
        <c:axPos val="b"/>
        <c:numFmt formatCode="ge" sourceLinked="1"/>
        <c:majorTickMark val="none"/>
        <c:minorTickMark val="none"/>
        <c:tickLblPos val="none"/>
        <c:crossAx val="99128448"/>
        <c:crosses val="autoZero"/>
        <c:auto val="1"/>
        <c:lblOffset val="100"/>
        <c:baseTimeUnit val="years"/>
      </c:dateAx>
      <c:valAx>
        <c:axId val="9912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0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86.97</c:v>
                </c:pt>
                <c:pt idx="1">
                  <c:v>83.6</c:v>
                </c:pt>
                <c:pt idx="2">
                  <c:v>85.2</c:v>
                </c:pt>
                <c:pt idx="3">
                  <c:v>83.34</c:v>
                </c:pt>
                <c:pt idx="4">
                  <c:v>80.63</c:v>
                </c:pt>
              </c:numCache>
            </c:numRef>
          </c:val>
        </c:ser>
        <c:dLbls>
          <c:showLegendKey val="0"/>
          <c:showVal val="0"/>
          <c:showCatName val="0"/>
          <c:showSerName val="0"/>
          <c:showPercent val="0"/>
          <c:showBubbleSize val="0"/>
        </c:dLbls>
        <c:gapWidth val="150"/>
        <c:axId val="97585024"/>
        <c:axId val="9759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76.64</c:v>
                </c:pt>
                <c:pt idx="1">
                  <c:v>75.91</c:v>
                </c:pt>
                <c:pt idx="2">
                  <c:v>77.19</c:v>
                </c:pt>
                <c:pt idx="3">
                  <c:v>75.09</c:v>
                </c:pt>
                <c:pt idx="4">
                  <c:v>75.34</c:v>
                </c:pt>
              </c:numCache>
            </c:numRef>
          </c:val>
          <c:smooth val="0"/>
        </c:ser>
        <c:dLbls>
          <c:showLegendKey val="0"/>
          <c:showVal val="0"/>
          <c:showCatName val="0"/>
          <c:showSerName val="0"/>
          <c:showPercent val="0"/>
          <c:showBubbleSize val="0"/>
        </c:dLbls>
        <c:marker val="1"/>
        <c:smooth val="0"/>
        <c:axId val="97585024"/>
        <c:axId val="97599488"/>
      </c:lineChart>
      <c:dateAx>
        <c:axId val="97585024"/>
        <c:scaling>
          <c:orientation val="minMax"/>
        </c:scaling>
        <c:delete val="1"/>
        <c:axPos val="b"/>
        <c:numFmt formatCode="ge" sourceLinked="1"/>
        <c:majorTickMark val="none"/>
        <c:minorTickMark val="none"/>
        <c:tickLblPos val="none"/>
        <c:crossAx val="97599488"/>
        <c:crosses val="autoZero"/>
        <c:auto val="1"/>
        <c:lblOffset val="100"/>
        <c:baseTimeUnit val="years"/>
      </c:dateAx>
      <c:valAx>
        <c:axId val="9759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8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629696"/>
        <c:axId val="9763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629696"/>
        <c:axId val="97631616"/>
      </c:lineChart>
      <c:dateAx>
        <c:axId val="97629696"/>
        <c:scaling>
          <c:orientation val="minMax"/>
        </c:scaling>
        <c:delete val="1"/>
        <c:axPos val="b"/>
        <c:numFmt formatCode="ge" sourceLinked="1"/>
        <c:majorTickMark val="none"/>
        <c:minorTickMark val="none"/>
        <c:tickLblPos val="none"/>
        <c:crossAx val="97631616"/>
        <c:crosses val="autoZero"/>
        <c:auto val="1"/>
        <c:lblOffset val="100"/>
        <c:baseTimeUnit val="years"/>
      </c:dateAx>
      <c:valAx>
        <c:axId val="9763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2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989184"/>
        <c:axId val="9899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989184"/>
        <c:axId val="98991104"/>
      </c:lineChart>
      <c:dateAx>
        <c:axId val="98989184"/>
        <c:scaling>
          <c:orientation val="minMax"/>
        </c:scaling>
        <c:delete val="1"/>
        <c:axPos val="b"/>
        <c:numFmt formatCode="ge" sourceLinked="1"/>
        <c:majorTickMark val="none"/>
        <c:minorTickMark val="none"/>
        <c:tickLblPos val="none"/>
        <c:crossAx val="98991104"/>
        <c:crosses val="autoZero"/>
        <c:auto val="1"/>
        <c:lblOffset val="100"/>
        <c:baseTimeUnit val="years"/>
      </c:dateAx>
      <c:valAx>
        <c:axId val="9899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8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718272"/>
        <c:axId val="9771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718272"/>
        <c:axId val="97719424"/>
      </c:lineChart>
      <c:dateAx>
        <c:axId val="97718272"/>
        <c:scaling>
          <c:orientation val="minMax"/>
        </c:scaling>
        <c:delete val="1"/>
        <c:axPos val="b"/>
        <c:numFmt formatCode="ge" sourceLinked="1"/>
        <c:majorTickMark val="none"/>
        <c:minorTickMark val="none"/>
        <c:tickLblPos val="none"/>
        <c:crossAx val="97719424"/>
        <c:crosses val="autoZero"/>
        <c:auto val="1"/>
        <c:lblOffset val="100"/>
        <c:baseTimeUnit val="years"/>
      </c:dateAx>
      <c:valAx>
        <c:axId val="9771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1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753728"/>
        <c:axId val="9776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753728"/>
        <c:axId val="97768192"/>
      </c:lineChart>
      <c:dateAx>
        <c:axId val="97753728"/>
        <c:scaling>
          <c:orientation val="minMax"/>
        </c:scaling>
        <c:delete val="1"/>
        <c:axPos val="b"/>
        <c:numFmt formatCode="ge" sourceLinked="1"/>
        <c:majorTickMark val="none"/>
        <c:minorTickMark val="none"/>
        <c:tickLblPos val="none"/>
        <c:crossAx val="97768192"/>
        <c:crosses val="autoZero"/>
        <c:auto val="1"/>
        <c:lblOffset val="100"/>
        <c:baseTimeUnit val="years"/>
      </c:dateAx>
      <c:valAx>
        <c:axId val="9776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5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1204.95</c:v>
                </c:pt>
                <c:pt idx="1">
                  <c:v>1224.19</c:v>
                </c:pt>
                <c:pt idx="2">
                  <c:v>1336.28</c:v>
                </c:pt>
                <c:pt idx="3">
                  <c:v>1330.07</c:v>
                </c:pt>
                <c:pt idx="4">
                  <c:v>1322.72</c:v>
                </c:pt>
              </c:numCache>
            </c:numRef>
          </c:val>
        </c:ser>
        <c:dLbls>
          <c:showLegendKey val="0"/>
          <c:showVal val="0"/>
          <c:showCatName val="0"/>
          <c:showSerName val="0"/>
          <c:showPercent val="0"/>
          <c:showBubbleSize val="0"/>
        </c:dLbls>
        <c:gapWidth val="150"/>
        <c:axId val="97786112"/>
        <c:axId val="9780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1355.28</c:v>
                </c:pt>
                <c:pt idx="1">
                  <c:v>1321.78</c:v>
                </c:pt>
                <c:pt idx="2">
                  <c:v>1326.51</c:v>
                </c:pt>
                <c:pt idx="3">
                  <c:v>1228.58</c:v>
                </c:pt>
                <c:pt idx="4">
                  <c:v>1280.18</c:v>
                </c:pt>
              </c:numCache>
            </c:numRef>
          </c:val>
          <c:smooth val="0"/>
        </c:ser>
        <c:dLbls>
          <c:showLegendKey val="0"/>
          <c:showVal val="0"/>
          <c:showCatName val="0"/>
          <c:showSerName val="0"/>
          <c:showPercent val="0"/>
          <c:showBubbleSize val="0"/>
        </c:dLbls>
        <c:marker val="1"/>
        <c:smooth val="0"/>
        <c:axId val="97786112"/>
        <c:axId val="97804672"/>
      </c:lineChart>
      <c:dateAx>
        <c:axId val="97786112"/>
        <c:scaling>
          <c:orientation val="minMax"/>
        </c:scaling>
        <c:delete val="1"/>
        <c:axPos val="b"/>
        <c:numFmt formatCode="ge" sourceLinked="1"/>
        <c:majorTickMark val="none"/>
        <c:minorTickMark val="none"/>
        <c:tickLblPos val="none"/>
        <c:crossAx val="97804672"/>
        <c:crosses val="autoZero"/>
        <c:auto val="1"/>
        <c:lblOffset val="100"/>
        <c:baseTimeUnit val="years"/>
      </c:dateAx>
      <c:valAx>
        <c:axId val="9780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8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67.16</c:v>
                </c:pt>
                <c:pt idx="1">
                  <c:v>71.3</c:v>
                </c:pt>
                <c:pt idx="2">
                  <c:v>66.709999999999994</c:v>
                </c:pt>
                <c:pt idx="3">
                  <c:v>64.03</c:v>
                </c:pt>
                <c:pt idx="4">
                  <c:v>64.239999999999995</c:v>
                </c:pt>
              </c:numCache>
            </c:numRef>
          </c:val>
        </c:ser>
        <c:dLbls>
          <c:showLegendKey val="0"/>
          <c:showVal val="0"/>
          <c:showCatName val="0"/>
          <c:showSerName val="0"/>
          <c:showPercent val="0"/>
          <c:showBubbleSize val="0"/>
        </c:dLbls>
        <c:gapWidth val="150"/>
        <c:axId val="97838976"/>
        <c:axId val="9784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54.56</c:v>
                </c:pt>
                <c:pt idx="1">
                  <c:v>54.57</c:v>
                </c:pt>
                <c:pt idx="2">
                  <c:v>54.4</c:v>
                </c:pt>
                <c:pt idx="3">
                  <c:v>53.81</c:v>
                </c:pt>
                <c:pt idx="4">
                  <c:v>53.62</c:v>
                </c:pt>
              </c:numCache>
            </c:numRef>
          </c:val>
          <c:smooth val="0"/>
        </c:ser>
        <c:dLbls>
          <c:showLegendKey val="0"/>
          <c:showVal val="0"/>
          <c:showCatName val="0"/>
          <c:showSerName val="0"/>
          <c:showPercent val="0"/>
          <c:showBubbleSize val="0"/>
        </c:dLbls>
        <c:marker val="1"/>
        <c:smooth val="0"/>
        <c:axId val="97838976"/>
        <c:axId val="97841152"/>
      </c:lineChart>
      <c:dateAx>
        <c:axId val="97838976"/>
        <c:scaling>
          <c:orientation val="minMax"/>
        </c:scaling>
        <c:delete val="1"/>
        <c:axPos val="b"/>
        <c:numFmt formatCode="ge" sourceLinked="1"/>
        <c:majorTickMark val="none"/>
        <c:minorTickMark val="none"/>
        <c:tickLblPos val="none"/>
        <c:crossAx val="97841152"/>
        <c:crosses val="autoZero"/>
        <c:auto val="1"/>
        <c:lblOffset val="100"/>
        <c:baseTimeUnit val="years"/>
      </c:dateAx>
      <c:valAx>
        <c:axId val="9784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3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291.26</c:v>
                </c:pt>
                <c:pt idx="1">
                  <c:v>281.48</c:v>
                </c:pt>
                <c:pt idx="2">
                  <c:v>292.08999999999997</c:v>
                </c:pt>
                <c:pt idx="3">
                  <c:v>312.58999999999997</c:v>
                </c:pt>
                <c:pt idx="4">
                  <c:v>315.04000000000002</c:v>
                </c:pt>
              </c:numCache>
            </c:numRef>
          </c:val>
        </c:ser>
        <c:dLbls>
          <c:showLegendKey val="0"/>
          <c:showVal val="0"/>
          <c:showCatName val="0"/>
          <c:showSerName val="0"/>
          <c:showPercent val="0"/>
          <c:showBubbleSize val="0"/>
        </c:dLbls>
        <c:gapWidth val="150"/>
        <c:axId val="97867264"/>
        <c:axId val="9786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314.44</c:v>
                </c:pt>
                <c:pt idx="1">
                  <c:v>318.02999999999997</c:v>
                </c:pt>
                <c:pt idx="2">
                  <c:v>325.14</c:v>
                </c:pt>
                <c:pt idx="3">
                  <c:v>284.64999999999998</c:v>
                </c:pt>
                <c:pt idx="4">
                  <c:v>287.7</c:v>
                </c:pt>
              </c:numCache>
            </c:numRef>
          </c:val>
          <c:smooth val="0"/>
        </c:ser>
        <c:dLbls>
          <c:showLegendKey val="0"/>
          <c:showVal val="0"/>
          <c:showCatName val="0"/>
          <c:showSerName val="0"/>
          <c:showPercent val="0"/>
          <c:showBubbleSize val="0"/>
        </c:dLbls>
        <c:marker val="1"/>
        <c:smooth val="0"/>
        <c:axId val="97867264"/>
        <c:axId val="97869184"/>
      </c:lineChart>
      <c:dateAx>
        <c:axId val="97867264"/>
        <c:scaling>
          <c:orientation val="minMax"/>
        </c:scaling>
        <c:delete val="1"/>
        <c:axPos val="b"/>
        <c:numFmt formatCode="ge" sourceLinked="1"/>
        <c:majorTickMark val="none"/>
        <c:minorTickMark val="none"/>
        <c:tickLblPos val="none"/>
        <c:crossAx val="97869184"/>
        <c:crosses val="autoZero"/>
        <c:auto val="1"/>
        <c:lblOffset val="100"/>
        <c:baseTimeUnit val="years"/>
      </c:dateAx>
      <c:valAx>
        <c:axId val="9786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6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85" zoomScaleNormal="85"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廿日市市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D2</v>
      </c>
      <c r="AA8" s="52"/>
      <c r="AB8" s="52"/>
      <c r="AC8" s="52"/>
      <c r="AD8" s="52"/>
      <c r="AE8" s="52"/>
      <c r="AF8" s="52"/>
      <c r="AG8" s="53"/>
      <c r="AH8" s="3"/>
      <c r="AI8" s="54">
        <f>データ!Q6</f>
        <v>117292</v>
      </c>
      <c r="AJ8" s="55"/>
      <c r="AK8" s="55"/>
      <c r="AL8" s="55"/>
      <c r="AM8" s="55"/>
      <c r="AN8" s="55"/>
      <c r="AO8" s="55"/>
      <c r="AP8" s="56"/>
      <c r="AQ8" s="46">
        <f>データ!R6</f>
        <v>489.48</v>
      </c>
      <c r="AR8" s="46"/>
      <c r="AS8" s="46"/>
      <c r="AT8" s="46"/>
      <c r="AU8" s="46"/>
      <c r="AV8" s="46"/>
      <c r="AW8" s="46"/>
      <c r="AX8" s="46"/>
      <c r="AY8" s="46">
        <f>データ!S6</f>
        <v>239.63</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8.39</v>
      </c>
      <c r="S10" s="46"/>
      <c r="T10" s="46"/>
      <c r="U10" s="46"/>
      <c r="V10" s="46"/>
      <c r="W10" s="46"/>
      <c r="X10" s="46"/>
      <c r="Y10" s="46"/>
      <c r="Z10" s="80">
        <f>データ!P6</f>
        <v>3217</v>
      </c>
      <c r="AA10" s="80"/>
      <c r="AB10" s="80"/>
      <c r="AC10" s="80"/>
      <c r="AD10" s="80"/>
      <c r="AE10" s="80"/>
      <c r="AF10" s="80"/>
      <c r="AG10" s="80"/>
      <c r="AH10" s="2"/>
      <c r="AI10" s="80">
        <f>データ!T6</f>
        <v>9817</v>
      </c>
      <c r="AJ10" s="80"/>
      <c r="AK10" s="80"/>
      <c r="AL10" s="80"/>
      <c r="AM10" s="80"/>
      <c r="AN10" s="80"/>
      <c r="AO10" s="80"/>
      <c r="AP10" s="80"/>
      <c r="AQ10" s="46">
        <f>データ!U6</f>
        <v>22.29</v>
      </c>
      <c r="AR10" s="46"/>
      <c r="AS10" s="46"/>
      <c r="AT10" s="46"/>
      <c r="AU10" s="46"/>
      <c r="AV10" s="46"/>
      <c r="AW10" s="46"/>
      <c r="AX10" s="46"/>
      <c r="AY10" s="46">
        <f>データ!V6</f>
        <v>440.42</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57" t="s">
        <v>25</v>
      </c>
      <c r="D34" s="57"/>
      <c r="E34" s="57"/>
      <c r="F34" s="57"/>
      <c r="G34" s="57"/>
      <c r="H34" s="57"/>
      <c r="I34" s="57"/>
      <c r="J34" s="57"/>
      <c r="K34" s="57"/>
      <c r="L34" s="57"/>
      <c r="M34" s="57"/>
      <c r="N34" s="57"/>
      <c r="O34" s="57"/>
      <c r="P34" s="57"/>
      <c r="Q34" s="19"/>
      <c r="R34" s="57" t="s">
        <v>26</v>
      </c>
      <c r="S34" s="57"/>
      <c r="T34" s="57"/>
      <c r="U34" s="57"/>
      <c r="V34" s="57"/>
      <c r="W34" s="57"/>
      <c r="X34" s="57"/>
      <c r="Y34" s="57"/>
      <c r="Z34" s="57"/>
      <c r="AA34" s="57"/>
      <c r="AB34" s="57"/>
      <c r="AC34" s="57"/>
      <c r="AD34" s="57"/>
      <c r="AE34" s="57"/>
      <c r="AF34" s="19"/>
      <c r="AG34" s="57" t="s">
        <v>27</v>
      </c>
      <c r="AH34" s="57"/>
      <c r="AI34" s="57"/>
      <c r="AJ34" s="57"/>
      <c r="AK34" s="57"/>
      <c r="AL34" s="57"/>
      <c r="AM34" s="57"/>
      <c r="AN34" s="57"/>
      <c r="AO34" s="57"/>
      <c r="AP34" s="57"/>
      <c r="AQ34" s="57"/>
      <c r="AR34" s="57"/>
      <c r="AS34" s="57"/>
      <c r="AT34" s="57"/>
      <c r="AU34" s="19"/>
      <c r="AV34" s="57" t="s">
        <v>28</v>
      </c>
      <c r="AW34" s="57"/>
      <c r="AX34" s="57"/>
      <c r="AY34" s="57"/>
      <c r="AZ34" s="57"/>
      <c r="BA34" s="57"/>
      <c r="BB34" s="57"/>
      <c r="BC34" s="57"/>
      <c r="BD34" s="57"/>
      <c r="BE34" s="57"/>
      <c r="BF34" s="57"/>
      <c r="BG34" s="57"/>
      <c r="BH34" s="57"/>
      <c r="BI34" s="57"/>
      <c r="BJ34" s="18"/>
      <c r="BK34" s="2"/>
      <c r="BL34" s="58"/>
      <c r="BM34" s="59"/>
      <c r="BN34" s="59"/>
      <c r="BO34" s="59"/>
      <c r="BP34" s="59"/>
      <c r="BQ34" s="59"/>
      <c r="BR34" s="59"/>
      <c r="BS34" s="59"/>
      <c r="BT34" s="59"/>
      <c r="BU34" s="59"/>
      <c r="BV34" s="59"/>
      <c r="BW34" s="59"/>
      <c r="BX34" s="59"/>
      <c r="BY34" s="59"/>
      <c r="BZ34" s="60"/>
    </row>
    <row r="35" spans="1:78" ht="13.5" customHeight="1">
      <c r="A35" s="2"/>
      <c r="B35" s="16"/>
      <c r="C35" s="57"/>
      <c r="D35" s="57"/>
      <c r="E35" s="57"/>
      <c r="F35" s="57"/>
      <c r="G35" s="57"/>
      <c r="H35" s="57"/>
      <c r="I35" s="57"/>
      <c r="J35" s="57"/>
      <c r="K35" s="57"/>
      <c r="L35" s="57"/>
      <c r="M35" s="57"/>
      <c r="N35" s="57"/>
      <c r="O35" s="57"/>
      <c r="P35" s="57"/>
      <c r="Q35" s="19"/>
      <c r="R35" s="57"/>
      <c r="S35" s="57"/>
      <c r="T35" s="57"/>
      <c r="U35" s="57"/>
      <c r="V35" s="57"/>
      <c r="W35" s="57"/>
      <c r="X35" s="57"/>
      <c r="Y35" s="57"/>
      <c r="Z35" s="57"/>
      <c r="AA35" s="57"/>
      <c r="AB35" s="57"/>
      <c r="AC35" s="57"/>
      <c r="AD35" s="57"/>
      <c r="AE35" s="57"/>
      <c r="AF35" s="19"/>
      <c r="AG35" s="57"/>
      <c r="AH35" s="57"/>
      <c r="AI35" s="57"/>
      <c r="AJ35" s="57"/>
      <c r="AK35" s="57"/>
      <c r="AL35" s="57"/>
      <c r="AM35" s="57"/>
      <c r="AN35" s="57"/>
      <c r="AO35" s="57"/>
      <c r="AP35" s="57"/>
      <c r="AQ35" s="57"/>
      <c r="AR35" s="57"/>
      <c r="AS35" s="57"/>
      <c r="AT35" s="57"/>
      <c r="AU35" s="19"/>
      <c r="AV35" s="57"/>
      <c r="AW35" s="57"/>
      <c r="AX35" s="57"/>
      <c r="AY35" s="57"/>
      <c r="AZ35" s="57"/>
      <c r="BA35" s="57"/>
      <c r="BB35" s="57"/>
      <c r="BC35" s="57"/>
      <c r="BD35" s="57"/>
      <c r="BE35" s="57"/>
      <c r="BF35" s="57"/>
      <c r="BG35" s="57"/>
      <c r="BH35" s="57"/>
      <c r="BI35" s="57"/>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1"/>
      <c r="BM44" s="62"/>
      <c r="BN44" s="62"/>
      <c r="BO44" s="62"/>
      <c r="BP44" s="62"/>
      <c r="BQ44" s="62"/>
      <c r="BR44" s="62"/>
      <c r="BS44" s="62"/>
      <c r="BT44" s="62"/>
      <c r="BU44" s="62"/>
      <c r="BV44" s="62"/>
      <c r="BW44" s="62"/>
      <c r="BX44" s="62"/>
      <c r="BY44" s="62"/>
      <c r="BZ44" s="6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106</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57" t="s">
        <v>30</v>
      </c>
      <c r="D56" s="57"/>
      <c r="E56" s="57"/>
      <c r="F56" s="57"/>
      <c r="G56" s="57"/>
      <c r="H56" s="57"/>
      <c r="I56" s="57"/>
      <c r="J56" s="57"/>
      <c r="K56" s="57"/>
      <c r="L56" s="57"/>
      <c r="M56" s="57"/>
      <c r="N56" s="57"/>
      <c r="O56" s="57"/>
      <c r="P56" s="57"/>
      <c r="Q56" s="19"/>
      <c r="R56" s="57" t="s">
        <v>31</v>
      </c>
      <c r="S56" s="57"/>
      <c r="T56" s="57"/>
      <c r="U56" s="57"/>
      <c r="V56" s="57"/>
      <c r="W56" s="57"/>
      <c r="X56" s="57"/>
      <c r="Y56" s="57"/>
      <c r="Z56" s="57"/>
      <c r="AA56" s="57"/>
      <c r="AB56" s="57"/>
      <c r="AC56" s="57"/>
      <c r="AD56" s="57"/>
      <c r="AE56" s="57"/>
      <c r="AF56" s="19"/>
      <c r="AG56" s="57" t="s">
        <v>32</v>
      </c>
      <c r="AH56" s="57"/>
      <c r="AI56" s="57"/>
      <c r="AJ56" s="57"/>
      <c r="AK56" s="57"/>
      <c r="AL56" s="57"/>
      <c r="AM56" s="57"/>
      <c r="AN56" s="57"/>
      <c r="AO56" s="57"/>
      <c r="AP56" s="57"/>
      <c r="AQ56" s="57"/>
      <c r="AR56" s="57"/>
      <c r="AS56" s="57"/>
      <c r="AT56" s="57"/>
      <c r="AU56" s="19"/>
      <c r="AV56" s="57" t="s">
        <v>33</v>
      </c>
      <c r="AW56" s="57"/>
      <c r="AX56" s="57"/>
      <c r="AY56" s="57"/>
      <c r="AZ56" s="57"/>
      <c r="BA56" s="57"/>
      <c r="BB56" s="57"/>
      <c r="BC56" s="57"/>
      <c r="BD56" s="57"/>
      <c r="BE56" s="57"/>
      <c r="BF56" s="57"/>
      <c r="BG56" s="57"/>
      <c r="BH56" s="57"/>
      <c r="BI56" s="57"/>
      <c r="BJ56" s="18"/>
      <c r="BK56" s="2"/>
      <c r="BL56" s="58"/>
      <c r="BM56" s="59"/>
      <c r="BN56" s="59"/>
      <c r="BO56" s="59"/>
      <c r="BP56" s="59"/>
      <c r="BQ56" s="59"/>
      <c r="BR56" s="59"/>
      <c r="BS56" s="59"/>
      <c r="BT56" s="59"/>
      <c r="BU56" s="59"/>
      <c r="BV56" s="59"/>
      <c r="BW56" s="59"/>
      <c r="BX56" s="59"/>
      <c r="BY56" s="59"/>
      <c r="BZ56" s="60"/>
    </row>
    <row r="57" spans="1:78" ht="13.5" customHeight="1">
      <c r="A57" s="2"/>
      <c r="B57" s="16"/>
      <c r="C57" s="57"/>
      <c r="D57" s="57"/>
      <c r="E57" s="57"/>
      <c r="F57" s="57"/>
      <c r="G57" s="57"/>
      <c r="H57" s="57"/>
      <c r="I57" s="57"/>
      <c r="J57" s="57"/>
      <c r="K57" s="57"/>
      <c r="L57" s="57"/>
      <c r="M57" s="57"/>
      <c r="N57" s="57"/>
      <c r="O57" s="57"/>
      <c r="P57" s="57"/>
      <c r="Q57" s="19"/>
      <c r="R57" s="57"/>
      <c r="S57" s="57"/>
      <c r="T57" s="57"/>
      <c r="U57" s="57"/>
      <c r="V57" s="57"/>
      <c r="W57" s="57"/>
      <c r="X57" s="57"/>
      <c r="Y57" s="57"/>
      <c r="Z57" s="57"/>
      <c r="AA57" s="57"/>
      <c r="AB57" s="57"/>
      <c r="AC57" s="57"/>
      <c r="AD57" s="57"/>
      <c r="AE57" s="57"/>
      <c r="AF57" s="19"/>
      <c r="AG57" s="57"/>
      <c r="AH57" s="57"/>
      <c r="AI57" s="57"/>
      <c r="AJ57" s="57"/>
      <c r="AK57" s="57"/>
      <c r="AL57" s="57"/>
      <c r="AM57" s="57"/>
      <c r="AN57" s="57"/>
      <c r="AO57" s="57"/>
      <c r="AP57" s="57"/>
      <c r="AQ57" s="57"/>
      <c r="AR57" s="57"/>
      <c r="AS57" s="57"/>
      <c r="AT57" s="57"/>
      <c r="AU57" s="19"/>
      <c r="AV57" s="57"/>
      <c r="AW57" s="57"/>
      <c r="AX57" s="57"/>
      <c r="AY57" s="57"/>
      <c r="AZ57" s="57"/>
      <c r="BA57" s="57"/>
      <c r="BB57" s="57"/>
      <c r="BC57" s="57"/>
      <c r="BD57" s="57"/>
      <c r="BE57" s="57"/>
      <c r="BF57" s="57"/>
      <c r="BG57" s="57"/>
      <c r="BH57" s="57"/>
      <c r="BI57" s="57"/>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8"/>
      <c r="BM60" s="59"/>
      <c r="BN60" s="59"/>
      <c r="BO60" s="59"/>
      <c r="BP60" s="59"/>
      <c r="BQ60" s="59"/>
      <c r="BR60" s="59"/>
      <c r="BS60" s="59"/>
      <c r="BT60" s="59"/>
      <c r="BU60" s="59"/>
      <c r="BV60" s="59"/>
      <c r="BW60" s="59"/>
      <c r="BX60" s="59"/>
      <c r="BY60" s="59"/>
      <c r="BZ60" s="60"/>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1"/>
      <c r="BM63" s="62"/>
      <c r="BN63" s="62"/>
      <c r="BO63" s="62"/>
      <c r="BP63" s="62"/>
      <c r="BQ63" s="62"/>
      <c r="BR63" s="62"/>
      <c r="BS63" s="62"/>
      <c r="BT63" s="62"/>
      <c r="BU63" s="62"/>
      <c r="BV63" s="62"/>
      <c r="BW63" s="62"/>
      <c r="BX63" s="62"/>
      <c r="BY63" s="62"/>
      <c r="BZ63" s="6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107</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57" t="s">
        <v>36</v>
      </c>
      <c r="D79" s="57"/>
      <c r="E79" s="57"/>
      <c r="F79" s="57"/>
      <c r="G79" s="57"/>
      <c r="H79" s="57"/>
      <c r="I79" s="57"/>
      <c r="J79" s="57"/>
      <c r="K79" s="57"/>
      <c r="L79" s="57"/>
      <c r="M79" s="57"/>
      <c r="N79" s="57"/>
      <c r="O79" s="57"/>
      <c r="P79" s="57"/>
      <c r="Q79" s="57"/>
      <c r="R79" s="57"/>
      <c r="S79" s="57"/>
      <c r="T79" s="57"/>
      <c r="U79" s="19"/>
      <c r="V79" s="19"/>
      <c r="W79" s="57" t="s">
        <v>37</v>
      </c>
      <c r="X79" s="57"/>
      <c r="Y79" s="57"/>
      <c r="Z79" s="57"/>
      <c r="AA79" s="57"/>
      <c r="AB79" s="57"/>
      <c r="AC79" s="57"/>
      <c r="AD79" s="57"/>
      <c r="AE79" s="57"/>
      <c r="AF79" s="57"/>
      <c r="AG79" s="57"/>
      <c r="AH79" s="57"/>
      <c r="AI79" s="57"/>
      <c r="AJ79" s="57"/>
      <c r="AK79" s="57"/>
      <c r="AL79" s="57"/>
      <c r="AM79" s="57"/>
      <c r="AN79" s="57"/>
      <c r="AO79" s="19"/>
      <c r="AP79" s="19"/>
      <c r="AQ79" s="57" t="s">
        <v>38</v>
      </c>
      <c r="AR79" s="57"/>
      <c r="AS79" s="57"/>
      <c r="AT79" s="57"/>
      <c r="AU79" s="57"/>
      <c r="AV79" s="57"/>
      <c r="AW79" s="57"/>
      <c r="AX79" s="57"/>
      <c r="AY79" s="57"/>
      <c r="AZ79" s="57"/>
      <c r="BA79" s="57"/>
      <c r="BB79" s="57"/>
      <c r="BC79" s="57"/>
      <c r="BD79" s="57"/>
      <c r="BE79" s="57"/>
      <c r="BF79" s="57"/>
      <c r="BG79" s="57"/>
      <c r="BH79" s="57"/>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57"/>
      <c r="D80" s="57"/>
      <c r="E80" s="57"/>
      <c r="F80" s="57"/>
      <c r="G80" s="57"/>
      <c r="H80" s="57"/>
      <c r="I80" s="57"/>
      <c r="J80" s="57"/>
      <c r="K80" s="57"/>
      <c r="L80" s="57"/>
      <c r="M80" s="57"/>
      <c r="N80" s="57"/>
      <c r="O80" s="57"/>
      <c r="P80" s="57"/>
      <c r="Q80" s="57"/>
      <c r="R80" s="57"/>
      <c r="S80" s="57"/>
      <c r="T80" s="57"/>
      <c r="U80" s="19"/>
      <c r="V80" s="19"/>
      <c r="W80" s="57"/>
      <c r="X80" s="57"/>
      <c r="Y80" s="57"/>
      <c r="Z80" s="57"/>
      <c r="AA80" s="57"/>
      <c r="AB80" s="57"/>
      <c r="AC80" s="57"/>
      <c r="AD80" s="57"/>
      <c r="AE80" s="57"/>
      <c r="AF80" s="57"/>
      <c r="AG80" s="57"/>
      <c r="AH80" s="57"/>
      <c r="AI80" s="57"/>
      <c r="AJ80" s="57"/>
      <c r="AK80" s="57"/>
      <c r="AL80" s="57"/>
      <c r="AM80" s="57"/>
      <c r="AN80" s="57"/>
      <c r="AO80" s="19"/>
      <c r="AP80" s="19"/>
      <c r="AQ80" s="57"/>
      <c r="AR80" s="57"/>
      <c r="AS80" s="57"/>
      <c r="AT80" s="57"/>
      <c r="AU80" s="57"/>
      <c r="AV80" s="57"/>
      <c r="AW80" s="57"/>
      <c r="AX80" s="57"/>
      <c r="AY80" s="57"/>
      <c r="AZ80" s="57"/>
      <c r="BA80" s="57"/>
      <c r="BB80" s="57"/>
      <c r="BC80" s="57"/>
      <c r="BD80" s="57"/>
      <c r="BE80" s="57"/>
      <c r="BF80" s="57"/>
      <c r="BG80" s="57"/>
      <c r="BH80" s="57"/>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1"/>
      <c r="BM82" s="62"/>
      <c r="BN82" s="62"/>
      <c r="BO82" s="62"/>
      <c r="BP82" s="62"/>
      <c r="BQ82" s="62"/>
      <c r="BR82" s="62"/>
      <c r="BS82" s="62"/>
      <c r="BT82" s="62"/>
      <c r="BU82" s="62"/>
      <c r="BV82" s="62"/>
      <c r="BW82" s="62"/>
      <c r="BX82" s="62"/>
      <c r="BY82" s="62"/>
      <c r="BZ82" s="63"/>
    </row>
    <row r="83" spans="1:78">
      <c r="C83" s="2" t="s">
        <v>39</v>
      </c>
    </row>
  </sheetData>
  <sheetProtection password="8649" sheet="1" objects="1" scenarios="1" formatCells="0" formatColumns="0" formatRows="0"/>
  <mergeCells count="53">
    <mergeCell ref="BL64:BZ65"/>
    <mergeCell ref="C79:T80"/>
    <mergeCell ref="W79:AN80"/>
    <mergeCell ref="AQ79:BH80"/>
    <mergeCell ref="BL66:BZ82"/>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C34:P35"/>
    <mergeCell ref="R34:AE35"/>
    <mergeCell ref="AG34:AT35"/>
    <mergeCell ref="AV34:BI35"/>
    <mergeCell ref="BL16:BZ44"/>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342131</v>
      </c>
      <c r="D6" s="31">
        <f t="shared" si="3"/>
        <v>47</v>
      </c>
      <c r="E6" s="31">
        <f t="shared" si="3"/>
        <v>1</v>
      </c>
      <c r="F6" s="31">
        <f t="shared" si="3"/>
        <v>0</v>
      </c>
      <c r="G6" s="31">
        <f t="shared" si="3"/>
        <v>0</v>
      </c>
      <c r="H6" s="31" t="str">
        <f t="shared" si="3"/>
        <v>広島県　廿日市市</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8.39</v>
      </c>
      <c r="P6" s="32">
        <f t="shared" si="3"/>
        <v>3217</v>
      </c>
      <c r="Q6" s="32">
        <f t="shared" si="3"/>
        <v>117292</v>
      </c>
      <c r="R6" s="32">
        <f t="shared" si="3"/>
        <v>489.48</v>
      </c>
      <c r="S6" s="32">
        <f t="shared" si="3"/>
        <v>239.63</v>
      </c>
      <c r="T6" s="32">
        <f t="shared" si="3"/>
        <v>9817</v>
      </c>
      <c r="U6" s="32">
        <f t="shared" si="3"/>
        <v>22.29</v>
      </c>
      <c r="V6" s="32">
        <f t="shared" si="3"/>
        <v>440.42</v>
      </c>
      <c r="W6" s="33">
        <f>IF(W7="",NA(),W7)</f>
        <v>86.97</v>
      </c>
      <c r="X6" s="33">
        <f t="shared" ref="X6:AF6" si="4">IF(X7="",NA(),X7)</f>
        <v>83.6</v>
      </c>
      <c r="Y6" s="33">
        <f t="shared" si="4"/>
        <v>85.2</v>
      </c>
      <c r="Z6" s="33">
        <f t="shared" si="4"/>
        <v>83.34</v>
      </c>
      <c r="AA6" s="33">
        <f t="shared" si="4"/>
        <v>80.63</v>
      </c>
      <c r="AB6" s="33">
        <f t="shared" si="4"/>
        <v>76.64</v>
      </c>
      <c r="AC6" s="33">
        <f t="shared" si="4"/>
        <v>75.91</v>
      </c>
      <c r="AD6" s="33">
        <f t="shared" si="4"/>
        <v>77.19</v>
      </c>
      <c r="AE6" s="33">
        <f t="shared" si="4"/>
        <v>75.09</v>
      </c>
      <c r="AF6" s="33">
        <f t="shared" si="4"/>
        <v>75.34</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1204.95</v>
      </c>
      <c r="BE6" s="33">
        <f t="shared" ref="BE6:BM6" si="7">IF(BE7="",NA(),BE7)</f>
        <v>1224.19</v>
      </c>
      <c r="BF6" s="33">
        <f t="shared" si="7"/>
        <v>1336.28</v>
      </c>
      <c r="BG6" s="33">
        <f t="shared" si="7"/>
        <v>1330.07</v>
      </c>
      <c r="BH6" s="33">
        <f t="shared" si="7"/>
        <v>1322.72</v>
      </c>
      <c r="BI6" s="33">
        <f t="shared" si="7"/>
        <v>1355.28</v>
      </c>
      <c r="BJ6" s="33">
        <f t="shared" si="7"/>
        <v>1321.78</v>
      </c>
      <c r="BK6" s="33">
        <f t="shared" si="7"/>
        <v>1326.51</v>
      </c>
      <c r="BL6" s="33">
        <f t="shared" si="7"/>
        <v>1228.58</v>
      </c>
      <c r="BM6" s="33">
        <f t="shared" si="7"/>
        <v>1280.18</v>
      </c>
      <c r="BN6" s="32" t="str">
        <f>IF(BN7="","",IF(BN7="-","【-】","【"&amp;SUBSTITUTE(TEXT(BN7,"#,##0.00"),"-","△")&amp;"】"))</f>
        <v>【1,242.90】</v>
      </c>
      <c r="BO6" s="33">
        <f>IF(BO7="",NA(),BO7)</f>
        <v>67.16</v>
      </c>
      <c r="BP6" s="33">
        <f t="shared" ref="BP6:BX6" si="8">IF(BP7="",NA(),BP7)</f>
        <v>71.3</v>
      </c>
      <c r="BQ6" s="33">
        <f t="shared" si="8"/>
        <v>66.709999999999994</v>
      </c>
      <c r="BR6" s="33">
        <f t="shared" si="8"/>
        <v>64.03</v>
      </c>
      <c r="BS6" s="33">
        <f t="shared" si="8"/>
        <v>64.239999999999995</v>
      </c>
      <c r="BT6" s="33">
        <f t="shared" si="8"/>
        <v>54.56</v>
      </c>
      <c r="BU6" s="33">
        <f t="shared" si="8"/>
        <v>54.57</v>
      </c>
      <c r="BV6" s="33">
        <f t="shared" si="8"/>
        <v>54.4</v>
      </c>
      <c r="BW6" s="33">
        <f t="shared" si="8"/>
        <v>53.81</v>
      </c>
      <c r="BX6" s="33">
        <f t="shared" si="8"/>
        <v>53.62</v>
      </c>
      <c r="BY6" s="32" t="str">
        <f>IF(BY7="","",IF(BY7="-","【-】","【"&amp;SUBSTITUTE(TEXT(BY7,"#,##0.00"),"-","△")&amp;"】"))</f>
        <v>【33.35】</v>
      </c>
      <c r="BZ6" s="33">
        <f>IF(BZ7="",NA(),BZ7)</f>
        <v>291.26</v>
      </c>
      <c r="CA6" s="33">
        <f t="shared" ref="CA6:CI6" si="9">IF(CA7="",NA(),CA7)</f>
        <v>281.48</v>
      </c>
      <c r="CB6" s="33">
        <f t="shared" si="9"/>
        <v>292.08999999999997</v>
      </c>
      <c r="CC6" s="33">
        <f t="shared" si="9"/>
        <v>312.58999999999997</v>
      </c>
      <c r="CD6" s="33">
        <f t="shared" si="9"/>
        <v>315.04000000000002</v>
      </c>
      <c r="CE6" s="33">
        <f t="shared" si="9"/>
        <v>314.44</v>
      </c>
      <c r="CF6" s="33">
        <f t="shared" si="9"/>
        <v>318.02999999999997</v>
      </c>
      <c r="CG6" s="33">
        <f t="shared" si="9"/>
        <v>325.14</v>
      </c>
      <c r="CH6" s="33">
        <f t="shared" si="9"/>
        <v>284.64999999999998</v>
      </c>
      <c r="CI6" s="33">
        <f t="shared" si="9"/>
        <v>287.7</v>
      </c>
      <c r="CJ6" s="32" t="str">
        <f>IF(CJ7="","",IF(CJ7="-","【-】","【"&amp;SUBSTITUTE(TEXT(CJ7,"#,##0.00"),"-","△")&amp;"】"))</f>
        <v>【524.69】</v>
      </c>
      <c r="CK6" s="33">
        <f>IF(CK7="",NA(),CK7)</f>
        <v>58.32</v>
      </c>
      <c r="CL6" s="33">
        <f t="shared" ref="CL6:CT6" si="10">IF(CL7="",NA(),CL7)</f>
        <v>57.28</v>
      </c>
      <c r="CM6" s="33">
        <f t="shared" si="10"/>
        <v>59.24</v>
      </c>
      <c r="CN6" s="33">
        <f t="shared" si="10"/>
        <v>53.77</v>
      </c>
      <c r="CO6" s="33">
        <f t="shared" si="10"/>
        <v>51.69</v>
      </c>
      <c r="CP6" s="33">
        <f t="shared" si="10"/>
        <v>64.3</v>
      </c>
      <c r="CQ6" s="33">
        <f t="shared" si="10"/>
        <v>63.99</v>
      </c>
      <c r="CR6" s="33">
        <f t="shared" si="10"/>
        <v>62.01</v>
      </c>
      <c r="CS6" s="33">
        <f t="shared" si="10"/>
        <v>58.96</v>
      </c>
      <c r="CT6" s="33">
        <f t="shared" si="10"/>
        <v>58.1</v>
      </c>
      <c r="CU6" s="32" t="str">
        <f>IF(CU7="","",IF(CU7="-","【-】","【"&amp;SUBSTITUTE(TEXT(CU7,"#,##0.00"),"-","△")&amp;"】"))</f>
        <v>【57.58】</v>
      </c>
      <c r="CV6" s="33">
        <f>IF(CV7="",NA(),CV7)</f>
        <v>78.73</v>
      </c>
      <c r="CW6" s="33">
        <f t="shared" ref="CW6:DE6" si="11">IF(CW7="",NA(),CW7)</f>
        <v>82.17</v>
      </c>
      <c r="CX6" s="33">
        <f t="shared" si="11"/>
        <v>77.56</v>
      </c>
      <c r="CY6" s="33">
        <f t="shared" si="11"/>
        <v>82.83</v>
      </c>
      <c r="CZ6" s="33">
        <f t="shared" si="11"/>
        <v>84.14</v>
      </c>
      <c r="DA6" s="33">
        <f t="shared" si="11"/>
        <v>76.38</v>
      </c>
      <c r="DB6" s="33">
        <f t="shared" si="11"/>
        <v>76.260000000000005</v>
      </c>
      <c r="DC6" s="33">
        <f t="shared" si="11"/>
        <v>75.8</v>
      </c>
      <c r="DD6" s="33">
        <f t="shared" si="11"/>
        <v>76.58</v>
      </c>
      <c r="DE6" s="33">
        <f t="shared" si="11"/>
        <v>76.69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2.14</v>
      </c>
      <c r="ED6" s="33">
        <f t="shared" ref="ED6:EL6" si="14">IF(ED7="",NA(),ED7)</f>
        <v>7.3</v>
      </c>
      <c r="EE6" s="33">
        <f t="shared" si="14"/>
        <v>4.55</v>
      </c>
      <c r="EF6" s="33">
        <f t="shared" si="14"/>
        <v>2.38</v>
      </c>
      <c r="EG6" s="33">
        <f t="shared" si="14"/>
        <v>1.54</v>
      </c>
      <c r="EH6" s="33">
        <f t="shared" si="14"/>
        <v>0.62</v>
      </c>
      <c r="EI6" s="33">
        <f t="shared" si="14"/>
        <v>0.59</v>
      </c>
      <c r="EJ6" s="33">
        <f t="shared" si="14"/>
        <v>0.64</v>
      </c>
      <c r="EK6" s="33">
        <f t="shared" si="14"/>
        <v>0.98</v>
      </c>
      <c r="EL6" s="33">
        <f t="shared" si="14"/>
        <v>0.76</v>
      </c>
      <c r="EM6" s="32" t="str">
        <f>IF(EM7="","",IF(EM7="-","【-】","【"&amp;SUBSTITUTE(TEXT(EM7,"#,##0.00"),"-","△")&amp;"】"))</f>
        <v>【0.71】</v>
      </c>
    </row>
    <row r="7" spans="1:143" s="34" customFormat="1">
      <c r="A7" s="26"/>
      <c r="B7" s="35">
        <v>2015</v>
      </c>
      <c r="C7" s="35">
        <v>342131</v>
      </c>
      <c r="D7" s="35">
        <v>47</v>
      </c>
      <c r="E7" s="35">
        <v>1</v>
      </c>
      <c r="F7" s="35">
        <v>0</v>
      </c>
      <c r="G7" s="35">
        <v>0</v>
      </c>
      <c r="H7" s="35" t="s">
        <v>93</v>
      </c>
      <c r="I7" s="35" t="s">
        <v>94</v>
      </c>
      <c r="J7" s="35" t="s">
        <v>95</v>
      </c>
      <c r="K7" s="35" t="s">
        <v>96</v>
      </c>
      <c r="L7" s="35" t="s">
        <v>97</v>
      </c>
      <c r="M7" s="36" t="s">
        <v>98</v>
      </c>
      <c r="N7" s="36" t="s">
        <v>99</v>
      </c>
      <c r="O7" s="36">
        <v>8.39</v>
      </c>
      <c r="P7" s="36">
        <v>3217</v>
      </c>
      <c r="Q7" s="36">
        <v>117292</v>
      </c>
      <c r="R7" s="36">
        <v>489.48</v>
      </c>
      <c r="S7" s="36">
        <v>239.63</v>
      </c>
      <c r="T7" s="36">
        <v>9817</v>
      </c>
      <c r="U7" s="36">
        <v>22.29</v>
      </c>
      <c r="V7" s="36">
        <v>440.42</v>
      </c>
      <c r="W7" s="36">
        <v>86.97</v>
      </c>
      <c r="X7" s="36">
        <v>83.6</v>
      </c>
      <c r="Y7" s="36">
        <v>85.2</v>
      </c>
      <c r="Z7" s="36">
        <v>83.34</v>
      </c>
      <c r="AA7" s="36">
        <v>80.63</v>
      </c>
      <c r="AB7" s="36">
        <v>76.64</v>
      </c>
      <c r="AC7" s="36">
        <v>75.91</v>
      </c>
      <c r="AD7" s="36">
        <v>77.19</v>
      </c>
      <c r="AE7" s="36">
        <v>75.09</v>
      </c>
      <c r="AF7" s="36">
        <v>75.34</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1204.95</v>
      </c>
      <c r="BE7" s="36">
        <v>1224.19</v>
      </c>
      <c r="BF7" s="36">
        <v>1336.28</v>
      </c>
      <c r="BG7" s="36">
        <v>1330.07</v>
      </c>
      <c r="BH7" s="36">
        <v>1322.72</v>
      </c>
      <c r="BI7" s="36">
        <v>1355.28</v>
      </c>
      <c r="BJ7" s="36">
        <v>1321.78</v>
      </c>
      <c r="BK7" s="36">
        <v>1326.51</v>
      </c>
      <c r="BL7" s="36">
        <v>1228.58</v>
      </c>
      <c r="BM7" s="36">
        <v>1280.18</v>
      </c>
      <c r="BN7" s="36">
        <v>1242.9000000000001</v>
      </c>
      <c r="BO7" s="36">
        <v>67.16</v>
      </c>
      <c r="BP7" s="36">
        <v>71.3</v>
      </c>
      <c r="BQ7" s="36">
        <v>66.709999999999994</v>
      </c>
      <c r="BR7" s="36">
        <v>64.03</v>
      </c>
      <c r="BS7" s="36">
        <v>64.239999999999995</v>
      </c>
      <c r="BT7" s="36">
        <v>54.56</v>
      </c>
      <c r="BU7" s="36">
        <v>54.57</v>
      </c>
      <c r="BV7" s="36">
        <v>54.4</v>
      </c>
      <c r="BW7" s="36">
        <v>53.81</v>
      </c>
      <c r="BX7" s="36">
        <v>53.62</v>
      </c>
      <c r="BY7" s="36">
        <v>33.35</v>
      </c>
      <c r="BZ7" s="36">
        <v>291.26</v>
      </c>
      <c r="CA7" s="36">
        <v>281.48</v>
      </c>
      <c r="CB7" s="36">
        <v>292.08999999999997</v>
      </c>
      <c r="CC7" s="36">
        <v>312.58999999999997</v>
      </c>
      <c r="CD7" s="36">
        <v>315.04000000000002</v>
      </c>
      <c r="CE7" s="36">
        <v>314.44</v>
      </c>
      <c r="CF7" s="36">
        <v>318.02999999999997</v>
      </c>
      <c r="CG7" s="36">
        <v>325.14</v>
      </c>
      <c r="CH7" s="36">
        <v>284.64999999999998</v>
      </c>
      <c r="CI7" s="36">
        <v>287.7</v>
      </c>
      <c r="CJ7" s="36">
        <v>524.69000000000005</v>
      </c>
      <c r="CK7" s="36">
        <v>58.32</v>
      </c>
      <c r="CL7" s="36">
        <v>57.28</v>
      </c>
      <c r="CM7" s="36">
        <v>59.24</v>
      </c>
      <c r="CN7" s="36">
        <v>53.77</v>
      </c>
      <c r="CO7" s="36">
        <v>51.69</v>
      </c>
      <c r="CP7" s="36">
        <v>64.3</v>
      </c>
      <c r="CQ7" s="36">
        <v>63.99</v>
      </c>
      <c r="CR7" s="36">
        <v>62.01</v>
      </c>
      <c r="CS7" s="36">
        <v>58.96</v>
      </c>
      <c r="CT7" s="36">
        <v>58.1</v>
      </c>
      <c r="CU7" s="36">
        <v>57.58</v>
      </c>
      <c r="CV7" s="36">
        <v>78.73</v>
      </c>
      <c r="CW7" s="36">
        <v>82.17</v>
      </c>
      <c r="CX7" s="36">
        <v>77.56</v>
      </c>
      <c r="CY7" s="36">
        <v>82.83</v>
      </c>
      <c r="CZ7" s="36">
        <v>84.14</v>
      </c>
      <c r="DA7" s="36">
        <v>76.38</v>
      </c>
      <c r="DB7" s="36">
        <v>76.260000000000005</v>
      </c>
      <c r="DC7" s="36">
        <v>75.8</v>
      </c>
      <c r="DD7" s="36">
        <v>76.58</v>
      </c>
      <c r="DE7" s="36">
        <v>76.69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2.14</v>
      </c>
      <c r="ED7" s="36">
        <v>7.3</v>
      </c>
      <c r="EE7" s="36">
        <v>4.55</v>
      </c>
      <c r="EF7" s="36">
        <v>2.38</v>
      </c>
      <c r="EG7" s="36">
        <v>1.54</v>
      </c>
      <c r="EH7" s="36">
        <v>0.62</v>
      </c>
      <c r="EI7" s="36">
        <v>0.59</v>
      </c>
      <c r="EJ7" s="36">
        <v>0.64</v>
      </c>
      <c r="EK7" s="36">
        <v>0.98</v>
      </c>
      <c r="EL7" s="36">
        <v>0.76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2017-01-25T02:29:11Z</cp:lastPrinted>
  <dcterms:created xsi:type="dcterms:W3CDTF">2016-12-02T02:21:03Z</dcterms:created>
  <dcterms:modified xsi:type="dcterms:W3CDTF">2017-02-22T02:29:16Z</dcterms:modified>
</cp:coreProperties>
</file>