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B10" i="4" s="1"/>
  <c r="L6" i="5"/>
  <c r="W8" i="4" s="1"/>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AL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<sst xmlns="http://schemas.openxmlformats.org/spreadsheetml/2006/main" count="221" uniqueCount="111">
  <si>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</si>
  <si>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</si>
  <si>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</si>
  <si>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</si>
  <si>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</si>
  <si>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</si>
  <si>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</si>
  <si>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</si>
  <si>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</si>
  <si>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</si>
  <si>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</si>
  <si>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</si>
  <si>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</si>
  <si>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</si>
  <si>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</si>
  <si>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</si>
  <si>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</si>
  <si>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</si>
  <si>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</si>
  <si>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</si>
  <si>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</si>
  <si>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</si>
  <si>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</si>
  <si>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</si>
  <si>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</si>
  <si>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</si>
  <si>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</si>
  <si>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</si>
  <si>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</si>
  <si>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</si>
  <si>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</si>
  <si>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</si>
  <si>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</si>
  <si>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</si>
  <si>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</si>
  <si>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</si>
  <si>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</si>
  <si>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</si>
  <si>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</si>
  <si>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</si>
  <si>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</si>
  <si>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</si>
  <si>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</si>
  <si>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</si>
  <si>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</si>
  <si>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</si>
  <si>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</si>
  <si>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</si>
  <si>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</si>
  <si>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</si>
  <si>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</si>
  <si>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</si>
  <si>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</si>
  <si>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</si>
  <si>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</si>
  <si>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</si>
  <si>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</si>
  <si>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</si>
  <si>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</si>
  <si>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</si>
  <si>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</si>
  <si>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</si>
  <si>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</si>
  <si>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</si>
  <si>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</si>
  <si>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</si>
  <si>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</si>
  <si>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</si>
  <si>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</si>
  <si>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</si>
  <si>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</si>
  <si>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</si>
  <si>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</si>
  <si>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</si>
  <si>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</si>
  <si>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</si>
  <si>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</si>
  <si>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</si>
  <si>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</si>
  <si>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</si>
  <si>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</si>
  <si>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</si>
  <si>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</si>
  <si>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</si>
  <si>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</si>
  <si>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</si>
  <si>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</si>
  <si>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</si>
  <si>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</si>
  <si>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</si>
  <si>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</si>
  <si>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</si>
  <si>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</si>
  <si>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</si>
  <si>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</si>
  <si>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</si>
  <si>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廿日市市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</si>
  <si>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</si>
  <si>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</si>
  <si>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</si>
  <si>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</si>
  <si>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</si>
  <si>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</si>
  <si>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</si>
  <si>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</si>
  <si>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</si>
  <si>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</si>
  <si>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</si>
  <si>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
　全体的に100％を下回っており、経常的に要する経費を使用料等の収入で賄えていない状況にある。
　使用料の増収に向けた取組を行うとともに、一般会計繰入金の状況を勘案し、借入金の抑制に努める必要がある。
④企業債残高対事業規模比率
　類似団体平均と比べて低い状況にあるが、これは起債残高の大部分を公費負担分が占めているためである。
⑤経費回収率
　全体的に100％に近い数値となっているため、使用料で回収すべき経費の回収は概ねされている。
⑥汚水処理原価
　類似団体平均値と同程度の状況であるが、上回っている年度もあり、維持管理経費の抑制に努めていく必要がある。
⑦施設利用率
　類似団体と比較して低位な状況にあるが、日最大流入量を考慮すると1割程度しか余裕がなく、施設規模が過大な状況ではないと考えられる。　
⑧水洗化率
　全国平均、類似団体と比較して若干下回っているものの、90％を超えている。
　今後100％に近づけていけるよう、普及促進に努める必要がある。</t>
    <rPh sb="1" eb="4">
      <t>シュウエキテキ</t>
    </rPh>
    <rPh sb="4" eb="6">
      <t>シュウシ</t>
    </rPh>
    <rPh sb="6" eb="8">
      <t>ヒリツ</t>
    </rPh>
    <rPh sb="10" eb="13">
      <t>ゼンタイテキ</t>
    </rPh>
    <rPh sb="19" eb="21">
      <t>シタマワ</t>
    </rPh>
    <rPh sb="26" eb="29">
      <t>ケイジョウテキ</t>
    </rPh>
    <rPh sb="30" eb="31">
      <t>ヨウ</t>
    </rPh>
    <rPh sb="33" eb="35">
      <t>ケイヒ</t>
    </rPh>
    <rPh sb="36" eb="39">
      <t>シヨウリョウ</t>
    </rPh>
    <rPh sb="39" eb="40">
      <t>トウ</t>
    </rPh>
    <rPh sb="41" eb="43">
      <t>シュウニュウ</t>
    </rPh>
    <rPh sb="44" eb="45">
      <t>マカナ</t>
    </rPh>
    <rPh sb="50" eb="52">
      <t>ジョウキョウ</t>
    </rPh>
    <rPh sb="58" eb="61">
      <t>シヨウリョウ</t>
    </rPh>
    <rPh sb="62" eb="64">
      <t>ゾウシュウ</t>
    </rPh>
    <rPh sb="65" eb="66">
      <t>ム</t>
    </rPh>
    <rPh sb="68" eb="70">
      <t>トリク</t>
    </rPh>
    <rPh sb="71" eb="72">
      <t>オコナ</t>
    </rPh>
    <rPh sb="78" eb="80">
      <t>イッパン</t>
    </rPh>
    <rPh sb="80" eb="82">
      <t>カイケイ</t>
    </rPh>
    <rPh sb="82" eb="84">
      <t>クリイレ</t>
    </rPh>
    <rPh sb="84" eb="85">
      <t>キン</t>
    </rPh>
    <rPh sb="86" eb="88">
      <t>ジョウキョウ</t>
    </rPh>
    <rPh sb="89" eb="91">
      <t>カンアン</t>
    </rPh>
    <rPh sb="93" eb="95">
      <t>カリイレ</t>
    </rPh>
    <rPh sb="95" eb="96">
      <t>キン</t>
    </rPh>
    <rPh sb="97" eb="99">
      <t>ヨクセイ</t>
    </rPh>
    <rPh sb="100" eb="101">
      <t>ツト</t>
    </rPh>
    <rPh sb="103" eb="105">
      <t>ヒツヨウ</t>
    </rPh>
    <rPh sb="111" eb="113">
      <t>キギョウ</t>
    </rPh>
    <rPh sb="113" eb="114">
      <t>サイ</t>
    </rPh>
    <rPh sb="114" eb="116">
      <t>ザンダカ</t>
    </rPh>
    <rPh sb="116" eb="117">
      <t>タイ</t>
    </rPh>
    <rPh sb="117" eb="119">
      <t>ジギョウ</t>
    </rPh>
    <rPh sb="119" eb="121">
      <t>キボ</t>
    </rPh>
    <rPh sb="121" eb="123">
      <t>ヒリツ</t>
    </rPh>
    <rPh sb="125" eb="127">
      <t>ルイジ</t>
    </rPh>
    <rPh sb="127" eb="129">
      <t>ダンタイ</t>
    </rPh>
    <rPh sb="129" eb="131">
      <t>ヘイキン</t>
    </rPh>
    <rPh sb="132" eb="133">
      <t>クラ</t>
    </rPh>
    <rPh sb="135" eb="136">
      <t>ヒク</t>
    </rPh>
    <rPh sb="137" eb="139">
      <t>ジョウキョウ</t>
    </rPh>
    <rPh sb="147" eb="149">
      <t>キサイ</t>
    </rPh>
    <rPh sb="149" eb="151">
      <t>ザンダカ</t>
    </rPh>
    <rPh sb="152" eb="155">
      <t>ダイブブン</t>
    </rPh>
    <rPh sb="156" eb="158">
      <t>コウヒ</t>
    </rPh>
    <rPh sb="158" eb="160">
      <t>フタン</t>
    </rPh>
    <rPh sb="160" eb="161">
      <t>ブン</t>
    </rPh>
    <rPh sb="162" eb="163">
      <t>シ</t>
    </rPh>
    <rPh sb="175" eb="177">
      <t>ケイヒ</t>
    </rPh>
    <rPh sb="177" eb="179">
      <t>カイシュウ</t>
    </rPh>
    <rPh sb="179" eb="180">
      <t>リツ</t>
    </rPh>
    <rPh sb="182" eb="185">
      <t>ゼンタイテキ</t>
    </rPh>
    <rPh sb="191" eb="192">
      <t>チカ</t>
    </rPh>
    <rPh sb="193" eb="195">
      <t>スウチ</t>
    </rPh>
    <rPh sb="204" eb="207">
      <t>シヨウリョウ</t>
    </rPh>
    <rPh sb="208" eb="210">
      <t>カイシュウ</t>
    </rPh>
    <rPh sb="213" eb="215">
      <t>ケイヒ</t>
    </rPh>
    <rPh sb="216" eb="218">
      <t>カイシュウ</t>
    </rPh>
    <rPh sb="219" eb="220">
      <t>オオム</t>
    </rPh>
    <rPh sb="229" eb="231">
      <t>オスイ</t>
    </rPh>
    <rPh sb="231" eb="233">
      <t>ショリ</t>
    </rPh>
    <rPh sb="233" eb="235">
      <t>ゲンカ</t>
    </rPh>
    <rPh sb="237" eb="239">
      <t>ルイジ</t>
    </rPh>
    <rPh sb="239" eb="241">
      <t>ダンタイ</t>
    </rPh>
    <rPh sb="241" eb="244">
      <t>ヘイキンチ</t>
    </rPh>
    <rPh sb="245" eb="248">
      <t>ドウテイド</t>
    </rPh>
    <rPh sb="249" eb="251">
      <t>ジョウキョウ</t>
    </rPh>
    <rPh sb="256" eb="258">
      <t>ウワマワ</t>
    </rPh>
    <rPh sb="262" eb="264">
      <t>ネンド</t>
    </rPh>
    <rPh sb="268" eb="270">
      <t>イジ</t>
    </rPh>
    <rPh sb="270" eb="272">
      <t>カンリ</t>
    </rPh>
    <rPh sb="272" eb="274">
      <t>ケイヒ</t>
    </rPh>
    <rPh sb="275" eb="277">
      <t>ヨクセイ</t>
    </rPh>
    <rPh sb="278" eb="279">
      <t>ツト</t>
    </rPh>
    <rPh sb="283" eb="285">
      <t>ヒツヨウ</t>
    </rPh>
    <rPh sb="291" eb="293">
      <t>シセツ</t>
    </rPh>
    <rPh sb="293" eb="296">
      <t>リヨウリツ</t>
    </rPh>
    <rPh sb="298" eb="300">
      <t>ルイジ</t>
    </rPh>
    <rPh sb="300" eb="302">
      <t>ダンタイ</t>
    </rPh>
    <rPh sb="303" eb="305">
      <t>ヒカク</t>
    </rPh>
    <rPh sb="307" eb="309">
      <t>テイイ</t>
    </rPh>
    <rPh sb="310" eb="312">
      <t>ジョウキョウ</t>
    </rPh>
    <rPh sb="317" eb="318">
      <t>ニチ</t>
    </rPh>
    <rPh sb="318" eb="320">
      <t>サイダイ</t>
    </rPh>
    <rPh sb="365" eb="368">
      <t>スイセンカ</t>
    </rPh>
    <rPh sb="368" eb="369">
      <t>リツ</t>
    </rPh>
    <rPh sb="371" eb="373">
      <t>ゼンコク</t>
    </rPh>
    <rPh sb="373" eb="375">
      <t>ヘイキン</t>
    </rPh>
    <rPh sb="376" eb="378">
      <t>ルイジ</t>
    </rPh>
    <rPh sb="378" eb="380">
      <t>ダンタイ</t>
    </rPh>
    <rPh sb="381" eb="383">
      <t>ヒカク</t>
    </rPh>
    <rPh sb="385" eb="387">
      <t>ジャッカン</t>
    </rPh>
    <rPh sb="387" eb="389">
      <t>シタマワ</t>
    </rPh>
    <rPh sb="401" eb="402">
      <t>コ</t>
    </rPh>
    <rPh sb="409" eb="411">
      <t>コンゴ</t>
    </rPh>
    <rPh sb="416" eb="417">
      <t>チカ</t>
    </rPh>
    <rPh sb="426" eb="428">
      <t>フキュウ</t>
    </rPh>
    <rPh sb="428" eb="430">
      <t>ソクシン</t>
    </rPh>
    <rPh sb="431" eb="432">
      <t>ツト</t>
    </rPh>
    <rPh sb="434" eb="436">
      <t>ヒツヨウ</t>
    </rPh>
    <phoneticPr fontId="4"/>
  </si>
  <si>
    <t>　該当数値なし</t>
    <rPh sb="1" eb="3">
      <t>ガイトウ</t>
    </rPh>
    <rPh sb="3" eb="5">
      <t>スウチ</t>
    </rPh>
    <phoneticPr fontId="4"/>
  </si>
  <si>
    <t>　使用料で回収すべき経費については概ね回収できているが、収入の大部分を一般会計繰入金や借入金に依存している状況にある。
　今後の整備の必要性に加え、施設の更新への対応も必要な状況であり、効率的な下水道整備を行って収入基盤強化を図るとともに、計画的な投資や維持管理費の抑制に努めるなど、持続可能な事業運営を進めていく必要がある。</t>
    <rPh sb="1" eb="4">
      <t>シヨウリョウ</t>
    </rPh>
    <rPh sb="5" eb="7">
      <t>カイシュウ</t>
    </rPh>
    <rPh sb="10" eb="12">
      <t>ケイヒ</t>
    </rPh>
    <rPh sb="17" eb="18">
      <t>オオム</t>
    </rPh>
    <rPh sb="19" eb="21">
      <t>カイシュウ</t>
    </rPh>
    <rPh sb="28" eb="30">
      <t>シュウニュウ</t>
    </rPh>
    <rPh sb="31" eb="34">
      <t>ダイブブン</t>
    </rPh>
    <rPh sb="35" eb="41">
      <t>イッパンカイケイクリイレ</t>
    </rPh>
    <rPh sb="41" eb="42">
      <t>キン</t>
    </rPh>
    <rPh sb="43" eb="45">
      <t>カリイレ</t>
    </rPh>
    <rPh sb="45" eb="46">
      <t>キン</t>
    </rPh>
    <rPh sb="47" eb="49">
      <t>イゾン</t>
    </rPh>
    <rPh sb="53" eb="55">
      <t>ジョウキョウ</t>
    </rPh>
    <rPh sb="61" eb="63">
      <t>コンゴ</t>
    </rPh>
    <rPh sb="64" eb="66">
      <t>セイビ</t>
    </rPh>
    <rPh sb="67" eb="70">
      <t>ヒツヨウセイ</t>
    </rPh>
    <rPh sb="71" eb="72">
      <t>クワ</t>
    </rPh>
    <rPh sb="74" eb="76">
      <t>シセツ</t>
    </rPh>
    <rPh sb="77" eb="79">
      <t>コウシン</t>
    </rPh>
    <rPh sb="81" eb="83">
      <t>タイオウ</t>
    </rPh>
    <rPh sb="84" eb="86">
      <t>ヒツヨウ</t>
    </rPh>
    <rPh sb="87" eb="89">
      <t>ジョウキョウ</t>
    </rPh>
    <rPh sb="93" eb="96">
      <t>コウリツテキ</t>
    </rPh>
    <rPh sb="97" eb="100">
      <t>ゲスイドウ</t>
    </rPh>
    <rPh sb="100" eb="102">
      <t>セイビ</t>
    </rPh>
    <rPh sb="103" eb="104">
      <t>オコナ</t>
    </rPh>
    <rPh sb="106" eb="108">
      <t>シュウニュウ</t>
    </rPh>
    <rPh sb="108" eb="110">
      <t>キバン</t>
    </rPh>
    <rPh sb="110" eb="112">
      <t>キョウカ</t>
    </rPh>
    <rPh sb="113" eb="114">
      <t>ハカ</t>
    </rPh>
    <rPh sb="120" eb="123">
      <t>ケイカクテキ</t>
    </rPh>
    <rPh sb="124" eb="126">
      <t>トウシ</t>
    </rPh>
    <rPh sb="127" eb="129">
      <t>イジ</t>
    </rPh>
    <rPh sb="129" eb="132">
      <t>カンリヒ</t>
    </rPh>
    <rPh sb="133" eb="135">
      <t>ヨクセイ</t>
    </rPh>
    <rPh sb="136" eb="137">
      <t>ツト</t>
    </rPh>
    <rPh sb="142" eb="144">
      <t>ジゾク</t>
    </rPh>
    <rPh sb="144" eb="146">
      <t>カノウ</t>
    </rPh>
    <rPh sb="147" eb="149">
      <t>ジギョウ</t>
    </rPh>
    <rPh sb="149" eb="151">
      <t>ウンエイ</t>
    </rPh>
    <rPh sb="152" eb="153">
      <t>スス</t>
    </rPh>
    <rPh sb="157" eb="15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</si>
</sst>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387072"/>
        <c:axId val="10040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0.19</c:v>
                </c:pt>
                <c:pt idx="1">
                  <c:v>0.08</c:v>
                </c:pt>
                <c:pt idx="2">
                  <c:v>7.0000000000000007E-2</c:v>
                </c:pt>
                <c:pt idx="3">
                  <c:v>0.1</c:v>
                </c:pt>
                <c:pt idx="4">
                  <c:v>0.27</c:v>
                </c:pt>
              </c:numCache>
            </c:numRef>
          </c:val>
          <c:smooth val="0"/>
        </c:ser>
        <c:dLbls>
          <c:showLegendKey val="0"/>
          <c:showVal val="0"/>
          <c:showCatName val="0"/>
          <c:showSerName val="0"/>
          <c:showPercent val="0"/>
          <c:showBubbleSize val="0"/>
        </c:dLbls>
        <c:marker val="1"/>
        <c:smooth val="0"/>
        <c:axId val="100387072"/>
        <c:axId val="100409728"/>
      </c:lineChart>
      <c:dateAx>
        <c:axId val="100387072"/>
        <c:scaling>
          <c:orientation val="minMax"/>
        </c:scaling>
        <c:delete val="1"/>
        <c:axPos val="b"/>
        <c:numFmt formatCode="ge" sourceLinked="1"/>
        <c:majorTickMark val="none"/>
        <c:minorTickMark val="none"/>
        <c:tickLblPos val="none"/>
        <c:crossAx val="100409728"/>
        <c:crosses val="autoZero"/>
        <c:auto val="1"/>
        <c:lblOffset val="100"/>
        <c:baseTimeUnit val="years"/>
      </c:dateAx>
      <c:valAx>
        <c:axId val="100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8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43.37</c:v>
                </c:pt>
                <c:pt idx="1">
                  <c:v>49.83</c:v>
                </c:pt>
                <c:pt idx="2">
                  <c:v>49.87</c:v>
                </c:pt>
                <c:pt idx="3">
                  <c:v>50.98</c:v>
                </c:pt>
                <c:pt idx="4">
                  <c:v>52.1</c:v>
                </c:pt>
              </c:numCache>
            </c:numRef>
          </c:val>
        </c:ser>
        <c:dLbls>
          <c:showLegendKey val="0"/>
          <c:showVal val="0"/>
          <c:showCatName val="0"/>
          <c:showSerName val="0"/>
          <c:showPercent val="0"/>
          <c:showBubbleSize val="0"/>
        </c:dLbls>
        <c:gapWidth val="150"/>
        <c:axId val="102304384"/>
        <c:axId val="10232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57.74</c:v>
                </c:pt>
                <c:pt idx="1">
                  <c:v>62.27</c:v>
                </c:pt>
                <c:pt idx="2">
                  <c:v>64.12</c:v>
                </c:pt>
                <c:pt idx="3">
                  <c:v>64.87</c:v>
                </c:pt>
                <c:pt idx="4">
                  <c:v>65.62</c:v>
                </c:pt>
              </c:numCache>
            </c:numRef>
          </c:val>
          <c:smooth val="0"/>
        </c:ser>
        <c:dLbls>
          <c:showLegendKey val="0"/>
          <c:showVal val="0"/>
          <c:showCatName val="0"/>
          <c:showSerName val="0"/>
          <c:showPercent val="0"/>
          <c:showBubbleSize val="0"/>
        </c:dLbls>
        <c:marker val="1"/>
        <c:smooth val="0"/>
        <c:axId val="102304384"/>
        <c:axId val="102327040"/>
      </c:lineChart>
      <c:dateAx>
        <c:axId val="102304384"/>
        <c:scaling>
          <c:orientation val="minMax"/>
        </c:scaling>
        <c:delete val="1"/>
        <c:axPos val="b"/>
        <c:numFmt formatCode="ge" sourceLinked="1"/>
        <c:majorTickMark val="none"/>
        <c:minorTickMark val="none"/>
        <c:tickLblPos val="none"/>
        <c:crossAx val="102327040"/>
        <c:crosses val="autoZero"/>
        <c:auto val="1"/>
        <c:lblOffset val="100"/>
        <c:baseTimeUnit val="years"/>
      </c:dateAx>
      <c:valAx>
        <c:axId val="10232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0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89.79</c:v>
                </c:pt>
                <c:pt idx="1">
                  <c:v>90.54</c:v>
                </c:pt>
                <c:pt idx="2">
                  <c:v>90.41</c:v>
                </c:pt>
                <c:pt idx="3">
                  <c:v>90.17</c:v>
                </c:pt>
                <c:pt idx="4">
                  <c:v>90.62</c:v>
                </c:pt>
              </c:numCache>
            </c:numRef>
          </c:val>
        </c:ser>
        <c:dLbls>
          <c:showLegendKey val="0"/>
          <c:showVal val="0"/>
          <c:showCatName val="0"/>
          <c:showSerName val="0"/>
          <c:showPercent val="0"/>
          <c:showBubbleSize val="0"/>
        </c:dLbls>
        <c:gapWidth val="150"/>
        <c:axId val="102353920"/>
        <c:axId val="10342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90.95</c:v>
                </c:pt>
                <c:pt idx="1">
                  <c:v>90.69</c:v>
                </c:pt>
                <c:pt idx="2">
                  <c:v>90.91</c:v>
                </c:pt>
                <c:pt idx="3">
                  <c:v>91.11</c:v>
                </c:pt>
                <c:pt idx="4">
                  <c:v>91.44</c:v>
                </c:pt>
              </c:numCache>
            </c:numRef>
          </c:val>
          <c:smooth val="0"/>
        </c:ser>
        <c:dLbls>
          <c:showLegendKey val="0"/>
          <c:showVal val="0"/>
          <c:showCatName val="0"/>
          <c:showSerName val="0"/>
          <c:showPercent val="0"/>
          <c:showBubbleSize val="0"/>
        </c:dLbls>
        <c:marker val="1"/>
        <c:smooth val="0"/>
        <c:axId val="102353920"/>
        <c:axId val="103421056"/>
      </c:lineChart>
      <c:dateAx>
        <c:axId val="102353920"/>
        <c:scaling>
          <c:orientation val="minMax"/>
        </c:scaling>
        <c:delete val="1"/>
        <c:axPos val="b"/>
        <c:numFmt formatCode="ge" sourceLinked="1"/>
        <c:majorTickMark val="none"/>
        <c:minorTickMark val="none"/>
        <c:tickLblPos val="none"/>
        <c:crossAx val="103421056"/>
        <c:crosses val="autoZero"/>
        <c:auto val="1"/>
        <c:lblOffset val="100"/>
        <c:baseTimeUnit val="years"/>
      </c:dateAx>
      <c:valAx>
        <c:axId val="10342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5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75.819999999999993</c:v>
                </c:pt>
                <c:pt idx="1">
                  <c:v>73.459999999999994</c:v>
                </c:pt>
                <c:pt idx="2">
                  <c:v>76.489999999999995</c:v>
                </c:pt>
                <c:pt idx="3">
                  <c:v>73.489999999999995</c:v>
                </c:pt>
                <c:pt idx="4">
                  <c:v>70.31</c:v>
                </c:pt>
              </c:numCache>
            </c:numRef>
          </c:val>
        </c:ser>
        <c:dLbls>
          <c:showLegendKey val="0"/>
          <c:showVal val="0"/>
          <c:showCatName val="0"/>
          <c:showSerName val="0"/>
          <c:showPercent val="0"/>
          <c:showBubbleSize val="0"/>
        </c:dLbls>
        <c:gapWidth val="150"/>
        <c:axId val="100435840"/>
        <c:axId val="1004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435840"/>
        <c:axId val="100450304"/>
      </c:lineChart>
      <c:dateAx>
        <c:axId val="100435840"/>
        <c:scaling>
          <c:orientation val="minMax"/>
        </c:scaling>
        <c:delete val="1"/>
        <c:axPos val="b"/>
        <c:numFmt formatCode="ge" sourceLinked="1"/>
        <c:majorTickMark val="none"/>
        <c:minorTickMark val="none"/>
        <c:tickLblPos val="none"/>
        <c:crossAx val="100450304"/>
        <c:crosses val="autoZero"/>
        <c:auto val="1"/>
        <c:lblOffset val="100"/>
        <c:baseTimeUnit val="years"/>
      </c:dateAx>
      <c:valAx>
        <c:axId val="1004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43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922304"/>
        <c:axId val="10192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922304"/>
        <c:axId val="101924224"/>
      </c:lineChart>
      <c:dateAx>
        <c:axId val="101922304"/>
        <c:scaling>
          <c:orientation val="minMax"/>
        </c:scaling>
        <c:delete val="1"/>
        <c:axPos val="b"/>
        <c:numFmt formatCode="ge" sourceLinked="1"/>
        <c:majorTickMark val="none"/>
        <c:minorTickMark val="none"/>
        <c:tickLblPos val="none"/>
        <c:crossAx val="101924224"/>
        <c:crosses val="autoZero"/>
        <c:auto val="1"/>
        <c:lblOffset val="100"/>
        <c:baseTimeUnit val="years"/>
      </c:dateAx>
      <c:valAx>
        <c:axId val="10192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2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962880"/>
        <c:axId val="10196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962880"/>
        <c:axId val="101964800"/>
      </c:lineChart>
      <c:dateAx>
        <c:axId val="101962880"/>
        <c:scaling>
          <c:orientation val="minMax"/>
        </c:scaling>
        <c:delete val="1"/>
        <c:axPos val="b"/>
        <c:numFmt formatCode="ge" sourceLinked="1"/>
        <c:majorTickMark val="none"/>
        <c:minorTickMark val="none"/>
        <c:tickLblPos val="none"/>
        <c:crossAx val="101964800"/>
        <c:crosses val="autoZero"/>
        <c:auto val="1"/>
        <c:lblOffset val="100"/>
        <c:baseTimeUnit val="years"/>
      </c:dateAx>
      <c:valAx>
        <c:axId val="10196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6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003840"/>
        <c:axId val="10200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003840"/>
        <c:axId val="102005760"/>
      </c:lineChart>
      <c:dateAx>
        <c:axId val="102003840"/>
        <c:scaling>
          <c:orientation val="minMax"/>
        </c:scaling>
        <c:delete val="1"/>
        <c:axPos val="b"/>
        <c:numFmt formatCode="ge" sourceLinked="1"/>
        <c:majorTickMark val="none"/>
        <c:minorTickMark val="none"/>
        <c:tickLblPos val="none"/>
        <c:crossAx val="102005760"/>
        <c:crosses val="autoZero"/>
        <c:auto val="1"/>
        <c:lblOffset val="100"/>
        <c:baseTimeUnit val="years"/>
      </c:dateAx>
      <c:valAx>
        <c:axId val="10200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0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045952"/>
        <c:axId val="10206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045952"/>
        <c:axId val="102060416"/>
      </c:lineChart>
      <c:dateAx>
        <c:axId val="102045952"/>
        <c:scaling>
          <c:orientation val="minMax"/>
        </c:scaling>
        <c:delete val="1"/>
        <c:axPos val="b"/>
        <c:numFmt formatCode="ge" sourceLinked="1"/>
        <c:majorTickMark val="none"/>
        <c:minorTickMark val="none"/>
        <c:tickLblPos val="none"/>
        <c:crossAx val="102060416"/>
        <c:crosses val="autoZero"/>
        <c:auto val="1"/>
        <c:lblOffset val="100"/>
        <c:baseTimeUnit val="years"/>
      </c:dateAx>
      <c:valAx>
        <c:axId val="10206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4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637.16</c:v>
                </c:pt>
                <c:pt idx="1">
                  <c:v>396.03</c:v>
                </c:pt>
                <c:pt idx="2">
                  <c:v>270.88</c:v>
                </c:pt>
                <c:pt idx="3">
                  <c:v>356.75</c:v>
                </c:pt>
                <c:pt idx="4">
                  <c:v>416.26</c:v>
                </c:pt>
              </c:numCache>
            </c:numRef>
          </c:val>
        </c:ser>
        <c:dLbls>
          <c:showLegendKey val="0"/>
          <c:showVal val="0"/>
          <c:showCatName val="0"/>
          <c:showSerName val="0"/>
          <c:showPercent val="0"/>
          <c:showBubbleSize val="0"/>
        </c:dLbls>
        <c:gapWidth val="150"/>
        <c:axId val="102086528"/>
        <c:axId val="10209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1070.3499999999999</c:v>
                </c:pt>
                <c:pt idx="1">
                  <c:v>918.88</c:v>
                </c:pt>
                <c:pt idx="2">
                  <c:v>885.97</c:v>
                </c:pt>
                <c:pt idx="3">
                  <c:v>854.16</c:v>
                </c:pt>
                <c:pt idx="4">
                  <c:v>848.31</c:v>
                </c:pt>
              </c:numCache>
            </c:numRef>
          </c:val>
          <c:smooth val="0"/>
        </c:ser>
        <c:dLbls>
          <c:showLegendKey val="0"/>
          <c:showVal val="0"/>
          <c:showCatName val="0"/>
          <c:showSerName val="0"/>
          <c:showPercent val="0"/>
          <c:showBubbleSize val="0"/>
        </c:dLbls>
        <c:marker val="1"/>
        <c:smooth val="0"/>
        <c:axId val="102086528"/>
        <c:axId val="102096896"/>
      </c:lineChart>
      <c:dateAx>
        <c:axId val="102086528"/>
        <c:scaling>
          <c:orientation val="minMax"/>
        </c:scaling>
        <c:delete val="1"/>
        <c:axPos val="b"/>
        <c:numFmt formatCode="ge" sourceLinked="1"/>
        <c:majorTickMark val="none"/>
        <c:minorTickMark val="none"/>
        <c:tickLblPos val="none"/>
        <c:crossAx val="102096896"/>
        <c:crosses val="autoZero"/>
        <c:auto val="1"/>
        <c:lblOffset val="100"/>
        <c:baseTimeUnit val="years"/>
      </c:dateAx>
      <c:valAx>
        <c:axId val="10209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8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82.8</c:v>
                </c:pt>
                <c:pt idx="1">
                  <c:v>95.81</c:v>
                </c:pt>
                <c:pt idx="2">
                  <c:v>99.52</c:v>
                </c:pt>
                <c:pt idx="3">
                  <c:v>99.42</c:v>
                </c:pt>
                <c:pt idx="4">
                  <c:v>99.45</c:v>
                </c:pt>
              </c:numCache>
            </c:numRef>
          </c:val>
        </c:ser>
        <c:dLbls>
          <c:showLegendKey val="0"/>
          <c:showVal val="0"/>
          <c:showCatName val="0"/>
          <c:showSerName val="0"/>
          <c:showPercent val="0"/>
          <c:showBubbleSize val="0"/>
        </c:dLbls>
        <c:gapWidth val="150"/>
        <c:axId val="102125568"/>
        <c:axId val="10212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77.56</c:v>
                </c:pt>
                <c:pt idx="1">
                  <c:v>88.2</c:v>
                </c:pt>
                <c:pt idx="2">
                  <c:v>89.94</c:v>
                </c:pt>
                <c:pt idx="3">
                  <c:v>93.13</c:v>
                </c:pt>
                <c:pt idx="4">
                  <c:v>94.38</c:v>
                </c:pt>
              </c:numCache>
            </c:numRef>
          </c:val>
          <c:smooth val="0"/>
        </c:ser>
        <c:dLbls>
          <c:showLegendKey val="0"/>
          <c:showVal val="0"/>
          <c:showCatName val="0"/>
          <c:showSerName val="0"/>
          <c:showPercent val="0"/>
          <c:showBubbleSize val="0"/>
        </c:dLbls>
        <c:marker val="1"/>
        <c:smooth val="0"/>
        <c:axId val="102125568"/>
        <c:axId val="102127488"/>
      </c:lineChart>
      <c:dateAx>
        <c:axId val="102125568"/>
        <c:scaling>
          <c:orientation val="minMax"/>
        </c:scaling>
        <c:delete val="1"/>
        <c:axPos val="b"/>
        <c:numFmt formatCode="ge" sourceLinked="1"/>
        <c:majorTickMark val="none"/>
        <c:minorTickMark val="none"/>
        <c:tickLblPos val="none"/>
        <c:crossAx val="102127488"/>
        <c:crosses val="autoZero"/>
        <c:auto val="1"/>
        <c:lblOffset val="100"/>
        <c:baseTimeUnit val="years"/>
      </c:dateAx>
      <c:valAx>
        <c:axId val="10212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2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191.45</c:v>
                </c:pt>
                <c:pt idx="1">
                  <c:v>173.59</c:v>
                </c:pt>
                <c:pt idx="2">
                  <c:v>164.36</c:v>
                </c:pt>
                <c:pt idx="3">
                  <c:v>167.91</c:v>
                </c:pt>
                <c:pt idx="4">
                  <c:v>168.9</c:v>
                </c:pt>
              </c:numCache>
            </c:numRef>
          </c:val>
        </c:ser>
        <c:dLbls>
          <c:showLegendKey val="0"/>
          <c:showVal val="0"/>
          <c:showCatName val="0"/>
          <c:showSerName val="0"/>
          <c:showPercent val="0"/>
          <c:showBubbleSize val="0"/>
        </c:dLbls>
        <c:gapWidth val="150"/>
        <c:axId val="102157312"/>
        <c:axId val="10215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164.14</c:v>
                </c:pt>
                <c:pt idx="1">
                  <c:v>171.78</c:v>
                </c:pt>
                <c:pt idx="2">
                  <c:v>168.57</c:v>
                </c:pt>
                <c:pt idx="3">
                  <c:v>167.97</c:v>
                </c:pt>
                <c:pt idx="4">
                  <c:v>165.45</c:v>
                </c:pt>
              </c:numCache>
            </c:numRef>
          </c:val>
          <c:smooth val="0"/>
        </c:ser>
        <c:dLbls>
          <c:showLegendKey val="0"/>
          <c:showVal val="0"/>
          <c:showCatName val="0"/>
          <c:showSerName val="0"/>
          <c:showPercent val="0"/>
          <c:showBubbleSize val="0"/>
        </c:dLbls>
        <c:marker val="1"/>
        <c:smooth val="0"/>
        <c:axId val="102157312"/>
        <c:axId val="102159488"/>
      </c:lineChart>
      <c:dateAx>
        <c:axId val="102157312"/>
        <c:scaling>
          <c:orientation val="minMax"/>
        </c:scaling>
        <c:delete val="1"/>
        <c:axPos val="b"/>
        <c:numFmt formatCode="ge" sourceLinked="1"/>
        <c:majorTickMark val="none"/>
        <c:minorTickMark val="none"/>
        <c:tickLblPos val="none"/>
        <c:crossAx val="102159488"/>
        <c:crosses val="autoZero"/>
        <c:auto val="1"/>
        <c:lblOffset val="100"/>
        <c:baseTimeUnit val="years"/>
      </c:dateAx>
      <c:valAx>
        <c:axId val="10215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5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廿日市市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Bd1</v>
      </c>
      <c r="X8" s="46"/>
      <c r="Y8" s="46"/>
      <c r="Z8" s="46"/>
      <c r="AA8" s="46"/>
      <c r="AB8" s="46"/>
      <c r="AC8" s="46"/>
      <c r="AD8" s="3"/>
      <c r="AE8" s="3"/>
      <c r="AF8" s="3"/>
      <c r="AG8" s="3"/>
      <c r="AH8" s="3"/>
      <c r="AI8" s="3"/>
      <c r="AJ8" s="3"/>
      <c r="AK8" s="3"/>
      <c r="AL8" s="47">
        <f>データ!R6</f>
        <v>117292</v>
      </c>
      <c r="AM8" s="47"/>
      <c r="AN8" s="47"/>
      <c r="AO8" s="47"/>
      <c r="AP8" s="47"/>
      <c r="AQ8" s="47"/>
      <c r="AR8" s="47"/>
      <c r="AS8" s="47"/>
      <c r="AT8" s="43">
        <f>データ!S6</f>
        <v>489.48</v>
      </c>
      <c r="AU8" s="43"/>
      <c r="AV8" s="43"/>
      <c r="AW8" s="43"/>
      <c r="AX8" s="43"/>
      <c r="AY8" s="43"/>
      <c r="AZ8" s="43"/>
      <c r="BA8" s="43"/>
      <c r="BB8" s="43">
        <f>データ!T6</f>
        <v>239.63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40.43</v>
      </c>
      <c r="Q10" s="43"/>
      <c r="R10" s="43"/>
      <c r="S10" s="43"/>
      <c r="T10" s="43"/>
      <c r="U10" s="43"/>
      <c r="V10" s="43"/>
      <c r="W10" s="43">
        <f>データ!P6</f>
        <v>100.25</v>
      </c>
      <c r="X10" s="43"/>
      <c r="Y10" s="43"/>
      <c r="Z10" s="43"/>
      <c r="AA10" s="43"/>
      <c r="AB10" s="43"/>
      <c r="AC10" s="43"/>
      <c r="AD10" s="47">
        <f>データ!Q6</f>
        <v>2646</v>
      </c>
      <c r="AE10" s="47"/>
      <c r="AF10" s="47"/>
      <c r="AG10" s="47"/>
      <c r="AH10" s="47"/>
      <c r="AI10" s="47"/>
      <c r="AJ10" s="47"/>
      <c r="AK10" s="2"/>
      <c r="AL10" s="47">
        <f>データ!U6</f>
        <v>47283</v>
      </c>
      <c r="AM10" s="47"/>
      <c r="AN10" s="47"/>
      <c r="AO10" s="47"/>
      <c r="AP10" s="47"/>
      <c r="AQ10" s="47"/>
      <c r="AR10" s="47"/>
      <c r="AS10" s="47"/>
      <c r="AT10" s="43">
        <f>データ!V6</f>
        <v>9.9499999999999993</v>
      </c>
      <c r="AU10" s="43"/>
      <c r="AV10" s="43"/>
      <c r="AW10" s="43"/>
      <c r="AX10" s="43"/>
      <c r="AY10" s="43"/>
      <c r="AZ10" s="43"/>
      <c r="BA10" s="43"/>
      <c r="BB10" s="43">
        <f>データ!W6</f>
        <v>4752.0600000000004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342131</v>
      </c>
      <c r="D6" s="31">
        <f t="shared" si="3"/>
        <v>47</v>
      </c>
      <c r="E6" s="31">
        <f t="shared" si="3"/>
        <v>17</v>
      </c>
      <c r="F6" s="31">
        <f t="shared" si="3"/>
        <v>1</v>
      </c>
      <c r="G6" s="31">
        <f t="shared" si="3"/>
        <v>0</v>
      </c>
      <c r="H6" s="31" t="str">
        <f t="shared" si="3"/>
        <v>広島県　廿日市市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40.43</v>
      </c>
      <c r="P6" s="32">
        <f t="shared" si="3"/>
        <v>100.25</v>
      </c>
      <c r="Q6" s="32">
        <f t="shared" si="3"/>
        <v>2646</v>
      </c>
      <c r="R6" s="32">
        <f t="shared" si="3"/>
        <v>117292</v>
      </c>
      <c r="S6" s="32">
        <f t="shared" si="3"/>
        <v>489.48</v>
      </c>
      <c r="T6" s="32">
        <f t="shared" si="3"/>
        <v>239.63</v>
      </c>
      <c r="U6" s="32">
        <f t="shared" si="3"/>
        <v>47283</v>
      </c>
      <c r="V6" s="32">
        <f t="shared" si="3"/>
        <v>9.9499999999999993</v>
      </c>
      <c r="W6" s="32">
        <f t="shared" si="3"/>
        <v>4752.0600000000004</v>
      </c>
      <c r="X6" s="33">
        <f>IF(X7="",NA(),X7)</f>
        <v>75.819999999999993</v>
      </c>
      <c r="Y6" s="33">
        <f t="shared" ref="Y6:AG6" si="4">IF(Y7="",NA(),Y7)</f>
        <v>73.459999999999994</v>
      </c>
      <c r="Z6" s="33">
        <f t="shared" si="4"/>
        <v>76.489999999999995</v>
      </c>
      <c r="AA6" s="33">
        <f t="shared" si="4"/>
        <v>73.489999999999995</v>
      </c>
      <c r="AB6" s="33">
        <f t="shared" si="4"/>
        <v>70.31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637.16</v>
      </c>
      <c r="BF6" s="33">
        <f t="shared" ref="BF6:BN6" si="7">IF(BF7="",NA(),BF7)</f>
        <v>396.03</v>
      </c>
      <c r="BG6" s="33">
        <f t="shared" si="7"/>
        <v>270.88</v>
      </c>
      <c r="BH6" s="33">
        <f t="shared" si="7"/>
        <v>356.75</v>
      </c>
      <c r="BI6" s="33">
        <f t="shared" si="7"/>
        <v>416.26</v>
      </c>
      <c r="BJ6" s="33">
        <f t="shared" si="7"/>
        <v>1070.3499999999999</v>
      </c>
      <c r="BK6" s="33">
        <f t="shared" si="7"/>
        <v>918.88</v>
      </c>
      <c r="BL6" s="33">
        <f t="shared" si="7"/>
        <v>885.97</v>
      </c>
      <c r="BM6" s="33">
        <f t="shared" si="7"/>
        <v>854.16</v>
      </c>
      <c r="BN6" s="33">
        <f t="shared" si="7"/>
        <v>848.31</v>
      </c>
      <c r="BO6" s="32" t="str">
        <f>IF(BO7="","",IF(BO7="-","【-】","【"&amp;SUBSTITUTE(TEXT(BO7,"#,##0.00"),"-","△")&amp;"】"))</f>
        <v>【763.62】</v>
      </c>
      <c r="BP6" s="33">
        <f>IF(BP7="",NA(),BP7)</f>
        <v>82.8</v>
      </c>
      <c r="BQ6" s="33">
        <f t="shared" ref="BQ6:BY6" si="8">IF(BQ7="",NA(),BQ7)</f>
        <v>95.81</v>
      </c>
      <c r="BR6" s="33">
        <f t="shared" si="8"/>
        <v>99.52</v>
      </c>
      <c r="BS6" s="33">
        <f t="shared" si="8"/>
        <v>99.42</v>
      </c>
      <c r="BT6" s="33">
        <f t="shared" si="8"/>
        <v>99.45</v>
      </c>
      <c r="BU6" s="33">
        <f t="shared" si="8"/>
        <v>77.56</v>
      </c>
      <c r="BV6" s="33">
        <f t="shared" si="8"/>
        <v>88.2</v>
      </c>
      <c r="BW6" s="33">
        <f t="shared" si="8"/>
        <v>89.94</v>
      </c>
      <c r="BX6" s="33">
        <f t="shared" si="8"/>
        <v>93.13</v>
      </c>
      <c r="BY6" s="33">
        <f t="shared" si="8"/>
        <v>94.38</v>
      </c>
      <c r="BZ6" s="32" t="str">
        <f>IF(BZ7="","",IF(BZ7="-","【-】","【"&amp;SUBSTITUTE(TEXT(BZ7,"#,##0.00"),"-","△")&amp;"】"))</f>
        <v>【98.53】</v>
      </c>
      <c r="CA6" s="33">
        <f>IF(CA7="",NA(),CA7)</f>
        <v>191.45</v>
      </c>
      <c r="CB6" s="33">
        <f t="shared" ref="CB6:CJ6" si="9">IF(CB7="",NA(),CB7)</f>
        <v>173.59</v>
      </c>
      <c r="CC6" s="33">
        <f t="shared" si="9"/>
        <v>164.36</v>
      </c>
      <c r="CD6" s="33">
        <f t="shared" si="9"/>
        <v>167.91</v>
      </c>
      <c r="CE6" s="33">
        <f t="shared" si="9"/>
        <v>168.9</v>
      </c>
      <c r="CF6" s="33">
        <f t="shared" si="9"/>
        <v>164.14</v>
      </c>
      <c r="CG6" s="33">
        <f t="shared" si="9"/>
        <v>171.78</v>
      </c>
      <c r="CH6" s="33">
        <f t="shared" si="9"/>
        <v>168.57</v>
      </c>
      <c r="CI6" s="33">
        <f t="shared" si="9"/>
        <v>167.97</v>
      </c>
      <c r="CJ6" s="33">
        <f t="shared" si="9"/>
        <v>165.45</v>
      </c>
      <c r="CK6" s="32" t="str">
        <f>IF(CK7="","",IF(CK7="-","【-】","【"&amp;SUBSTITUTE(TEXT(CK7,"#,##0.00"),"-","△")&amp;"】"))</f>
        <v>【139.70】</v>
      </c>
      <c r="CL6" s="33">
        <f>IF(CL7="",NA(),CL7)</f>
        <v>43.37</v>
      </c>
      <c r="CM6" s="33">
        <f t="shared" ref="CM6:CU6" si="10">IF(CM7="",NA(),CM7)</f>
        <v>49.83</v>
      </c>
      <c r="CN6" s="33">
        <f t="shared" si="10"/>
        <v>49.87</v>
      </c>
      <c r="CO6" s="33">
        <f t="shared" si="10"/>
        <v>50.98</v>
      </c>
      <c r="CP6" s="33">
        <f t="shared" si="10"/>
        <v>52.1</v>
      </c>
      <c r="CQ6" s="33">
        <f t="shared" si="10"/>
        <v>57.74</v>
      </c>
      <c r="CR6" s="33">
        <f t="shared" si="10"/>
        <v>62.27</v>
      </c>
      <c r="CS6" s="33">
        <f t="shared" si="10"/>
        <v>64.12</v>
      </c>
      <c r="CT6" s="33">
        <f t="shared" si="10"/>
        <v>64.87</v>
      </c>
      <c r="CU6" s="33">
        <f t="shared" si="10"/>
        <v>65.62</v>
      </c>
      <c r="CV6" s="32" t="str">
        <f>IF(CV7="","",IF(CV7="-","【-】","【"&amp;SUBSTITUTE(TEXT(CV7,"#,##0.00"),"-","△")&amp;"】"))</f>
        <v>【60.01】</v>
      </c>
      <c r="CW6" s="33">
        <f>IF(CW7="",NA(),CW7)</f>
        <v>89.79</v>
      </c>
      <c r="CX6" s="33">
        <f t="shared" ref="CX6:DF6" si="11">IF(CX7="",NA(),CX7)</f>
        <v>90.54</v>
      </c>
      <c r="CY6" s="33">
        <f t="shared" si="11"/>
        <v>90.41</v>
      </c>
      <c r="CZ6" s="33">
        <f t="shared" si="11"/>
        <v>90.17</v>
      </c>
      <c r="DA6" s="33">
        <f t="shared" si="11"/>
        <v>90.62</v>
      </c>
      <c r="DB6" s="33">
        <f t="shared" si="11"/>
        <v>90.95</v>
      </c>
      <c r="DC6" s="33">
        <f t="shared" si="11"/>
        <v>90.69</v>
      </c>
      <c r="DD6" s="33">
        <f t="shared" si="11"/>
        <v>90.91</v>
      </c>
      <c r="DE6" s="33">
        <f t="shared" si="11"/>
        <v>91.11</v>
      </c>
      <c r="DF6" s="33">
        <f t="shared" si="11"/>
        <v>91.44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0.19</v>
      </c>
      <c r="EJ6" s="33">
        <f t="shared" si="14"/>
        <v>0.08</v>
      </c>
      <c r="EK6" s="33">
        <f t="shared" si="14"/>
        <v>7.0000000000000007E-2</v>
      </c>
      <c r="EL6" s="33">
        <f t="shared" si="14"/>
        <v>0.1</v>
      </c>
      <c r="EM6" s="33">
        <f t="shared" si="14"/>
        <v>0.27</v>
      </c>
      <c r="EN6" s="32" t="str">
        <f>IF(EN7="","",IF(EN7="-","【-】","【"&amp;SUBSTITUTE(TEXT(EN7,"#,##0.00"),"-","△")&amp;"】"))</f>
        <v>【0.23】</v>
      </c>
    </row>
    <row r="7" spans="1:144" s="34" customFormat="1">
      <c r="A7" s="26"/>
      <c r="B7" s="35">
        <v>2015</v>
      </c>
      <c r="C7" s="35">
        <v>342131</v>
      </c>
      <c r="D7" s="35">
        <v>47</v>
      </c>
      <c r="E7" s="35">
        <v>17</v>
      </c>
      <c r="F7" s="35">
        <v>1</v>
      </c>
      <c r="G7" s="35">
        <v>0</v>
      </c>
      <c r="H7" s="35" t="s">
        <v>96</v>
      </c>
      <c r="I7" s="35" t="s">
        <v>97</v>
      </c>
      <c r="J7" s="35" t="s">
        <v>98</v>
      </c>
      <c r="K7" s="35" t="s">
        <v>99</v>
      </c>
      <c r="L7" s="35" t="s">
        <v>100</v>
      </c>
      <c r="M7" s="36" t="s">
        <v>101</v>
      </c>
      <c r="N7" s="36" t="s">
        <v>102</v>
      </c>
      <c r="O7" s="36">
        <v>40.43</v>
      </c>
      <c r="P7" s="36">
        <v>100.25</v>
      </c>
      <c r="Q7" s="36">
        <v>2646</v>
      </c>
      <c r="R7" s="36">
        <v>117292</v>
      </c>
      <c r="S7" s="36">
        <v>489.48</v>
      </c>
      <c r="T7" s="36">
        <v>239.63</v>
      </c>
      <c r="U7" s="36">
        <v>47283</v>
      </c>
      <c r="V7" s="36">
        <v>9.9499999999999993</v>
      </c>
      <c r="W7" s="36">
        <v>4752.0600000000004</v>
      </c>
      <c r="X7" s="36">
        <v>75.819999999999993</v>
      </c>
      <c r="Y7" s="36">
        <v>73.459999999999994</v>
      </c>
      <c r="Z7" s="36">
        <v>76.489999999999995</v>
      </c>
      <c r="AA7" s="36">
        <v>73.489999999999995</v>
      </c>
      <c r="AB7" s="36">
        <v>70.31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637.16</v>
      </c>
      <c r="BF7" s="36">
        <v>396.03</v>
      </c>
      <c r="BG7" s="36">
        <v>270.88</v>
      </c>
      <c r="BH7" s="36">
        <v>356.75</v>
      </c>
      <c r="BI7" s="36">
        <v>416.26</v>
      </c>
      <c r="BJ7" s="36">
        <v>1070.3499999999999</v>
      </c>
      <c r="BK7" s="36">
        <v>918.88</v>
      </c>
      <c r="BL7" s="36">
        <v>885.97</v>
      </c>
      <c r="BM7" s="36">
        <v>854.16</v>
      </c>
      <c r="BN7" s="36">
        <v>848.31</v>
      </c>
      <c r="BO7" s="36">
        <v>763.62</v>
      </c>
      <c r="BP7" s="36">
        <v>82.8</v>
      </c>
      <c r="BQ7" s="36">
        <v>95.81</v>
      </c>
      <c r="BR7" s="36">
        <v>99.52</v>
      </c>
      <c r="BS7" s="36">
        <v>99.42</v>
      </c>
      <c r="BT7" s="36">
        <v>99.45</v>
      </c>
      <c r="BU7" s="36">
        <v>77.56</v>
      </c>
      <c r="BV7" s="36">
        <v>88.2</v>
      </c>
      <c r="BW7" s="36">
        <v>89.94</v>
      </c>
      <c r="BX7" s="36">
        <v>93.13</v>
      </c>
      <c r="BY7" s="36">
        <v>94.38</v>
      </c>
      <c r="BZ7" s="36">
        <v>98.53</v>
      </c>
      <c r="CA7" s="36">
        <v>191.45</v>
      </c>
      <c r="CB7" s="36">
        <v>173.59</v>
      </c>
      <c r="CC7" s="36">
        <v>164.36</v>
      </c>
      <c r="CD7" s="36">
        <v>167.91</v>
      </c>
      <c r="CE7" s="36">
        <v>168.9</v>
      </c>
      <c r="CF7" s="36">
        <v>164.14</v>
      </c>
      <c r="CG7" s="36">
        <v>171.78</v>
      </c>
      <c r="CH7" s="36">
        <v>168.57</v>
      </c>
      <c r="CI7" s="36">
        <v>167.97</v>
      </c>
      <c r="CJ7" s="36">
        <v>165.45</v>
      </c>
      <c r="CK7" s="36">
        <v>139.69999999999999</v>
      </c>
      <c r="CL7" s="36">
        <v>43.37</v>
      </c>
      <c r="CM7" s="36">
        <v>49.83</v>
      </c>
      <c r="CN7" s="36">
        <v>49.87</v>
      </c>
      <c r="CO7" s="36">
        <v>50.98</v>
      </c>
      <c r="CP7" s="36">
        <v>52.1</v>
      </c>
      <c r="CQ7" s="36">
        <v>57.74</v>
      </c>
      <c r="CR7" s="36">
        <v>62.27</v>
      </c>
      <c r="CS7" s="36">
        <v>64.12</v>
      </c>
      <c r="CT7" s="36">
        <v>64.87</v>
      </c>
      <c r="CU7" s="36">
        <v>65.62</v>
      </c>
      <c r="CV7" s="36">
        <v>60.01</v>
      </c>
      <c r="CW7" s="36">
        <v>89.79</v>
      </c>
      <c r="CX7" s="36">
        <v>90.54</v>
      </c>
      <c r="CY7" s="36">
        <v>90.41</v>
      </c>
      <c r="CZ7" s="36">
        <v>90.17</v>
      </c>
      <c r="DA7" s="36">
        <v>90.62</v>
      </c>
      <c r="DB7" s="36">
        <v>90.95</v>
      </c>
      <c r="DC7" s="36">
        <v>90.69</v>
      </c>
      <c r="DD7" s="36">
        <v>90.91</v>
      </c>
      <c r="DE7" s="36">
        <v>91.11</v>
      </c>
      <c r="DF7" s="36">
        <v>91.44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0.19</v>
      </c>
      <c r="EJ7" s="36">
        <v>0.08</v>
      </c>
      <c r="EK7" s="36">
        <v>7.0000000000000007E-2</v>
      </c>
      <c r="EL7" s="36">
        <v>0.1</v>
      </c>
      <c r="EM7" s="36">
        <v>0.27</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2017-02-13T09:19:16Z</cp:lastPrinted>
  <dcterms:created xsi:type="dcterms:W3CDTF">2017-02-08T02:53:49Z</dcterms:created>
  <dcterms:modified xsi:type="dcterms:W3CDTF">2017-02-22T02:29:33Z</dcterms:modified>
  <cp:category/>
</cp:coreProperties>
</file>