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AD10" i="4" s="1"/>
  <c r="P6" i="5"/>
  <c r="W10" i="4" s="1"/>
  <c r="O6" i="5"/>
  <c r="P10" i="4" s="1"/>
  <c r="N6" i="5"/>
  <c r="I10" i="4" s="1"/>
  <c r="M6" i="5"/>
  <c r="B10" i="4" s="1"/>
  <c r="L6" i="5"/>
  <c r="W8" i="4" s="1"/>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<sst xmlns="http://schemas.openxmlformats.org/spreadsheetml/2006/main" count="221" uniqueCount="111">
  <si>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</si>
  <si>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</si>
  <si>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</si>
  <si>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</si>
  <si>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</si>
  <si>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</si>
  <si>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</si>
  <si>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</si>
  <si>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</si>
  <si>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</si>
  <si>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</si>
  <si>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</si>
  <si>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</si>
  <si>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</si>
  <si>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</si>
  <si>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</si>
  <si>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</si>
  <si>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</si>
  <si>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</si>
  <si>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</si>
  <si>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</si>
  <si>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</si>
  <si>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</si>
  <si>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</si>
  <si>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</si>
  <si>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</si>
  <si>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</si>
  <si>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</si>
  <si>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</si>
  <si>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</si>
  <si>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</si>
  <si>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</si>
  <si>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</si>
  <si>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</si>
  <si>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</si>
  <si>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</si>
  <si>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</si>
  <si>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</si>
  <si>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</si>
  <si>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</si>
  <si>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</si>
  <si>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</si>
  <si>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</si>
  <si>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</si>
  <si>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</si>
  <si>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</si>
  <si>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</si>
  <si>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</si>
  <si>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</si>
  <si>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</si>
  <si>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</si>
  <si>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</si>
  <si>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</si>
  <si>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</si>
  <si>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</si>
  <si>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</si>
  <si>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</si>
  <si>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</si>
  <si>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</si>
  <si>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</si>
  <si>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</si>
  <si>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</si>
  <si>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</si>
  <si>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</si>
  <si>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</si>
  <si>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</si>
  <si>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</si>
  <si>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</si>
  <si>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</si>
  <si>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</si>
  <si>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</si>
  <si>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</si>
  <si>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</si>
  <si>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</si>
  <si>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</si>
  <si>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</si>
  <si>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</si>
  <si>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</si>
  <si>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</si>
  <si>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</si>
  <si>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</si>
  <si>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</si>
  <si>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</si>
  <si>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</si>
  <si>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</si>
  <si>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</si>
  <si>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</si>
  <si>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</si>
  <si>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</si>
  <si>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</si>
  <si>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</si>
  <si>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</si>
  <si>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</si>
  <si>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</si>
  <si>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</si>
  <si>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</si>
  <si>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廿日市市</t>
  </si>
  <si>
    <t>法非適用</t>
  </si>
  <si>
    <t>下水道事業</t>
  </si>
  <si>
    <t>農業集落排水</t>
  </si>
  <si>
    <t>F3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</si>
  <si>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</si>
  <si>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</si>
  <si>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</si>
  <si>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</si>
  <si>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</si>
  <si>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</si>
  <si>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</si>
  <si>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
　全体的に100％に近い数値で推移しており、経常的に要する経費を使用料や一般会計繰入金の収入で賄えているが、一般会計の負担が大きい状況となっている。
④企業債残高対事業規模比率
　類似団体平均と比べて低い状況にあるが、これは起債残高の大部分を公費負担分が占めているためである。
⑤経費回収率
　全体的に100％を下回っており、類似団体平均よりも低く、使用料で回収すべき経費の回収ができていない状況である。
　維持管理費の抑制に努めるともに、水洗化率の向上等、使用料の増収に向けた取組が必要である。
⑥汚水処理原価
　類似団体平均値を上回って推移しており、維持管理コストに見合った使用料収入が得られていない状況となっている。維持管理経費の抑制に努めるとともに、水洗化率の向上等、使用料増収のための取組を行っていく必要がある。
⑦施設利用率
　類似団体平均より大きく上回って推移している状況である。　
⑧水洗化率
　類似団体と比較して低位な状況にあり、個別訪問等、接続促進に向けた取組が必要である。</t>
    <rPh sb="1" eb="4">
      <t>シュウエキテキ</t>
    </rPh>
    <rPh sb="4" eb="6">
      <t>シュウシ</t>
    </rPh>
    <rPh sb="6" eb="8">
      <t>ヒリツ</t>
    </rPh>
    <rPh sb="10" eb="13">
      <t>ゼンタイテキ</t>
    </rPh>
    <rPh sb="19" eb="20">
      <t>チカ</t>
    </rPh>
    <rPh sb="21" eb="23">
      <t>スウチ</t>
    </rPh>
    <rPh sb="24" eb="26">
      <t>スイイ</t>
    </rPh>
    <rPh sb="31" eb="34">
      <t>ケイジョウテキ</t>
    </rPh>
    <rPh sb="35" eb="36">
      <t>ヨウ</t>
    </rPh>
    <rPh sb="38" eb="40">
      <t>ケイヒ</t>
    </rPh>
    <rPh sb="41" eb="44">
      <t>シヨウリョウ</t>
    </rPh>
    <rPh sb="45" eb="47">
      <t>イッパン</t>
    </rPh>
    <rPh sb="47" eb="49">
      <t>カイケイ</t>
    </rPh>
    <rPh sb="49" eb="51">
      <t>クリイレ</t>
    </rPh>
    <rPh sb="51" eb="52">
      <t>キン</t>
    </rPh>
    <rPh sb="53" eb="54">
      <t>シュウ</t>
    </rPh>
    <rPh sb="56" eb="57">
      <t>マカナ</t>
    </rPh>
    <rPh sb="63" eb="65">
      <t>イッパン</t>
    </rPh>
    <rPh sb="65" eb="67">
      <t>カイケイ</t>
    </rPh>
    <rPh sb="68" eb="70">
      <t>フタン</t>
    </rPh>
    <rPh sb="71" eb="72">
      <t>オオ</t>
    </rPh>
    <rPh sb="74" eb="76">
      <t>ジョウキョウ</t>
    </rPh>
    <rPh sb="85" eb="87">
      <t>キギョウ</t>
    </rPh>
    <rPh sb="87" eb="88">
      <t>サイ</t>
    </rPh>
    <rPh sb="88" eb="90">
      <t>ザンダカ</t>
    </rPh>
    <rPh sb="90" eb="91">
      <t>タイ</t>
    </rPh>
    <rPh sb="91" eb="93">
      <t>ジギョウ</t>
    </rPh>
    <rPh sb="93" eb="95">
      <t>キボ</t>
    </rPh>
    <rPh sb="95" eb="97">
      <t>ヒリツ</t>
    </rPh>
    <rPh sb="99" eb="101">
      <t>ルイジ</t>
    </rPh>
    <rPh sb="101" eb="103">
      <t>ダンタイ</t>
    </rPh>
    <rPh sb="103" eb="105">
      <t>ヘイキン</t>
    </rPh>
    <rPh sb="106" eb="107">
      <t>クラ</t>
    </rPh>
    <rPh sb="109" eb="110">
      <t>ヒク</t>
    </rPh>
    <rPh sb="111" eb="113">
      <t>ジョウキョウ</t>
    </rPh>
    <rPh sb="121" eb="123">
      <t>キサイ</t>
    </rPh>
    <rPh sb="123" eb="125">
      <t>ザンダカ</t>
    </rPh>
    <rPh sb="126" eb="129">
      <t>ダイブブン</t>
    </rPh>
    <rPh sb="130" eb="132">
      <t>コウヒ</t>
    </rPh>
    <rPh sb="132" eb="134">
      <t>フタン</t>
    </rPh>
    <rPh sb="134" eb="135">
      <t>ブン</t>
    </rPh>
    <rPh sb="136" eb="137">
      <t>シ</t>
    </rPh>
    <rPh sb="149" eb="151">
      <t>ケイヒ</t>
    </rPh>
    <rPh sb="151" eb="153">
      <t>カイシュウ</t>
    </rPh>
    <rPh sb="153" eb="154">
      <t>リツ</t>
    </rPh>
    <rPh sb="156" eb="159">
      <t>ゼンタイテキ</t>
    </rPh>
    <rPh sb="165" eb="167">
      <t>シタマワ</t>
    </rPh>
    <rPh sb="172" eb="174">
      <t>ルイジ</t>
    </rPh>
    <rPh sb="174" eb="176">
      <t>ダンタイ</t>
    </rPh>
    <rPh sb="176" eb="178">
      <t>ヘイキン</t>
    </rPh>
    <rPh sb="181" eb="182">
      <t>ヒク</t>
    </rPh>
    <rPh sb="184" eb="187">
      <t>シヨウリョウ</t>
    </rPh>
    <rPh sb="188" eb="190">
      <t>カイシュウ</t>
    </rPh>
    <rPh sb="193" eb="195">
      <t>ケイヒ</t>
    </rPh>
    <rPh sb="196" eb="198">
      <t>カイシュウ</t>
    </rPh>
    <rPh sb="205" eb="207">
      <t>ジョウキョウ</t>
    </rPh>
    <rPh sb="213" eb="215">
      <t>イジ</t>
    </rPh>
    <rPh sb="215" eb="217">
      <t>カンリ</t>
    </rPh>
    <rPh sb="217" eb="218">
      <t>ヒ</t>
    </rPh>
    <rPh sb="219" eb="221">
      <t>ヨクセイ</t>
    </rPh>
    <rPh sb="222" eb="223">
      <t>ツト</t>
    </rPh>
    <rPh sb="229" eb="232">
      <t>スイセンカ</t>
    </rPh>
    <rPh sb="232" eb="233">
      <t>リツ</t>
    </rPh>
    <rPh sb="234" eb="236">
      <t>コウジョウ</t>
    </rPh>
    <rPh sb="236" eb="237">
      <t>トウ</t>
    </rPh>
    <rPh sb="238" eb="241">
      <t>シヨウリョウ</t>
    </rPh>
    <rPh sb="242" eb="244">
      <t>ゾウシュウ</t>
    </rPh>
    <rPh sb="245" eb="246">
      <t>ム</t>
    </rPh>
    <rPh sb="248" eb="250">
      <t>トリク</t>
    </rPh>
    <rPh sb="251" eb="253">
      <t>ヒツヨウ</t>
    </rPh>
    <rPh sb="259" eb="261">
      <t>オスイ</t>
    </rPh>
    <rPh sb="261" eb="263">
      <t>ショリ</t>
    </rPh>
    <rPh sb="263" eb="265">
      <t>ゲンカ</t>
    </rPh>
    <rPh sb="267" eb="269">
      <t>ルイジ</t>
    </rPh>
    <rPh sb="269" eb="271">
      <t>ダンタイ</t>
    </rPh>
    <rPh sb="271" eb="274">
      <t>ヘイキンチ</t>
    </rPh>
    <rPh sb="275" eb="277">
      <t>ウワマワ</t>
    </rPh>
    <rPh sb="279" eb="281">
      <t>スイイ</t>
    </rPh>
    <rPh sb="286" eb="288">
      <t>イジ</t>
    </rPh>
    <rPh sb="288" eb="290">
      <t>カンリ</t>
    </rPh>
    <rPh sb="294" eb="296">
      <t>ミア</t>
    </rPh>
    <rPh sb="298" eb="301">
      <t>シヨウリョウ</t>
    </rPh>
    <rPh sb="301" eb="303">
      <t>シュウニュウ</t>
    </rPh>
    <rPh sb="304" eb="305">
      <t>エ</t>
    </rPh>
    <rPh sb="311" eb="313">
      <t>ジョウキョウ</t>
    </rPh>
    <rPh sb="320" eb="322">
      <t>イジ</t>
    </rPh>
    <rPh sb="322" eb="324">
      <t>カンリ</t>
    </rPh>
    <rPh sb="324" eb="326">
      <t>ケイヒ</t>
    </rPh>
    <rPh sb="327" eb="329">
      <t>ヨクセイ</t>
    </rPh>
    <rPh sb="330" eb="331">
      <t>ツト</t>
    </rPh>
    <rPh sb="338" eb="341">
      <t>スイセンカ</t>
    </rPh>
    <rPh sb="341" eb="342">
      <t>リツ</t>
    </rPh>
    <rPh sb="343" eb="345">
      <t>コウジョウ</t>
    </rPh>
    <rPh sb="345" eb="346">
      <t>トウ</t>
    </rPh>
    <rPh sb="347" eb="350">
      <t>シヨウリョウ</t>
    </rPh>
    <rPh sb="350" eb="352">
      <t>ゾウシュウ</t>
    </rPh>
    <rPh sb="356" eb="358">
      <t>トリクミ</t>
    </rPh>
    <rPh sb="359" eb="360">
      <t>オコナ</t>
    </rPh>
    <rPh sb="364" eb="366">
      <t>ヒツヨウ</t>
    </rPh>
    <rPh sb="372" eb="374">
      <t>シセツ</t>
    </rPh>
    <rPh sb="374" eb="377">
      <t>リヨウリツ</t>
    </rPh>
    <rPh sb="379" eb="381">
      <t>ルイジ</t>
    </rPh>
    <rPh sb="381" eb="383">
      <t>ダンタイ</t>
    </rPh>
    <rPh sb="383" eb="385">
      <t>ヘイキン</t>
    </rPh>
    <rPh sb="387" eb="388">
      <t>オオ</t>
    </rPh>
    <rPh sb="390" eb="391">
      <t>ウワ</t>
    </rPh>
    <rPh sb="391" eb="392">
      <t>マワ</t>
    </rPh>
    <rPh sb="394" eb="396">
      <t>スイイ</t>
    </rPh>
    <rPh sb="400" eb="402">
      <t>ジョウキョウ</t>
    </rPh>
    <rPh sb="409" eb="412">
      <t>スイセンカ</t>
    </rPh>
    <rPh sb="412" eb="413">
      <t>リツ</t>
    </rPh>
    <rPh sb="415" eb="417">
      <t>ルイジ</t>
    </rPh>
    <rPh sb="417" eb="419">
      <t>ダンタイ</t>
    </rPh>
    <rPh sb="420" eb="422">
      <t>ヒカク</t>
    </rPh>
    <rPh sb="424" eb="426">
      <t>テイイ</t>
    </rPh>
    <rPh sb="427" eb="429">
      <t>ジョウキョウ</t>
    </rPh>
    <rPh sb="433" eb="435">
      <t>コベツ</t>
    </rPh>
    <rPh sb="435" eb="437">
      <t>ホウモン</t>
    </rPh>
    <rPh sb="437" eb="438">
      <t>トウ</t>
    </rPh>
    <rPh sb="439" eb="441">
      <t>セツゾク</t>
    </rPh>
    <rPh sb="441" eb="443">
      <t>ソクシン</t>
    </rPh>
    <rPh sb="444" eb="445">
      <t>ム</t>
    </rPh>
    <rPh sb="447" eb="449">
      <t>トリク</t>
    </rPh>
    <rPh sb="450" eb="452">
      <t>ヒツヨウ</t>
    </rPh>
    <phoneticPr fontId="4"/>
  </si>
  <si>
    <t>　該当数値なし</t>
    <rPh sb="1" eb="3">
      <t>ガイトウ</t>
    </rPh>
    <rPh sb="3" eb="5">
      <t>スウチ</t>
    </rPh>
    <phoneticPr fontId="4"/>
  </si>
  <si>
    <t>　使用料で回収すべき経費が回収できておらず、収入の大部分を一般会計繰入金に依存しており、健全経営ができているとは言えない状況にある。
　施設整備は概成しているものの、将来的には施設の更新への対応も必要な状況であり、水洗化率の向上や維持管理費の抑制等の経営改善に努めるとともに、持続可能な事業運営方策を検討していく必要がある。
　</t>
    <rPh sb="1" eb="4">
      <t>シヨウリョウ</t>
    </rPh>
    <rPh sb="5" eb="7">
      <t>カイシュウ</t>
    </rPh>
    <rPh sb="10" eb="12">
      <t>ケイヒ</t>
    </rPh>
    <rPh sb="13" eb="15">
      <t>カイシュウ</t>
    </rPh>
    <rPh sb="22" eb="24">
      <t>シュウニュウ</t>
    </rPh>
    <rPh sb="25" eb="28">
      <t>ダイブブン</t>
    </rPh>
    <rPh sb="29" eb="35">
      <t>イッパンカイケイクリイレ</t>
    </rPh>
    <rPh sb="35" eb="36">
      <t>キン</t>
    </rPh>
    <rPh sb="37" eb="39">
      <t>イゾン</t>
    </rPh>
    <rPh sb="44" eb="46">
      <t>ケンゼン</t>
    </rPh>
    <rPh sb="46" eb="48">
      <t>ケイエイ</t>
    </rPh>
    <rPh sb="56" eb="57">
      <t>イ</t>
    </rPh>
    <rPh sb="60" eb="62">
      <t>ジョウキョウ</t>
    </rPh>
    <rPh sb="68" eb="70">
      <t>シセツ</t>
    </rPh>
    <rPh sb="70" eb="72">
      <t>セイビ</t>
    </rPh>
    <rPh sb="73" eb="75">
      <t>ガイセイ</t>
    </rPh>
    <rPh sb="83" eb="86">
      <t>ショウライテキ</t>
    </rPh>
    <rPh sb="88" eb="90">
      <t>シセツ</t>
    </rPh>
    <rPh sb="91" eb="93">
      <t>コウシン</t>
    </rPh>
    <rPh sb="95" eb="97">
      <t>タイオウ</t>
    </rPh>
    <rPh sb="98" eb="100">
      <t>ヒツヨウ</t>
    </rPh>
    <rPh sb="101" eb="103">
      <t>ジョウキョウ</t>
    </rPh>
    <rPh sb="112" eb="114">
      <t>コウジョウ</t>
    </rPh>
    <rPh sb="115" eb="117">
      <t>イジ</t>
    </rPh>
    <rPh sb="117" eb="120">
      <t>カンリヒ</t>
    </rPh>
    <rPh sb="121" eb="123">
      <t>ヨクセイ</t>
    </rPh>
    <rPh sb="123" eb="124">
      <t>トウ</t>
    </rPh>
    <rPh sb="125" eb="127">
      <t>ケイエイ</t>
    </rPh>
    <rPh sb="127" eb="129">
      <t>カイゼン</t>
    </rPh>
    <rPh sb="130" eb="131">
      <t>ツト</t>
    </rPh>
    <rPh sb="138" eb="140">
      <t>ジゾク</t>
    </rPh>
    <rPh sb="140" eb="142">
      <t>カノウ</t>
    </rPh>
    <rPh sb="143" eb="145">
      <t>ジギョウ</t>
    </rPh>
    <rPh sb="145" eb="147">
      <t>ウンエイ</t>
    </rPh>
    <rPh sb="147" eb="149">
      <t>ホウサク</t>
    </rPh>
    <rPh sb="150" eb="152">
      <t>ケントウ</t>
    </rPh>
    <rPh sb="156" eb="15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</si>
</sst>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6952192"/>
        <c:axId val="87040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0.04</c:v>
                </c:pt>
                <c:pt idx="3">
                  <c:v>7.0000000000000007E-2</c:v>
                </c:pt>
                <c:pt idx="4">
                  <c:v>0.02</c:v>
                </c:pt>
              </c:numCache>
            </c:numRef>
          </c:val>
          <c:smooth val="0"/>
        </c:ser>
        <c:dLbls>
          <c:showLegendKey val="0"/>
          <c:showVal val="0"/>
          <c:showCatName val="0"/>
          <c:showSerName val="0"/>
          <c:showPercent val="0"/>
          <c:showBubbleSize val="0"/>
        </c:dLbls>
        <c:marker val="1"/>
        <c:smooth val="0"/>
        <c:axId val="86952192"/>
        <c:axId val="87040384"/>
      </c:lineChart>
      <c:dateAx>
        <c:axId val="86952192"/>
        <c:scaling>
          <c:orientation val="minMax"/>
        </c:scaling>
        <c:delete val="1"/>
        <c:axPos val="b"/>
        <c:numFmt formatCode="ge" sourceLinked="1"/>
        <c:majorTickMark val="none"/>
        <c:minorTickMark val="none"/>
        <c:tickLblPos val="none"/>
        <c:crossAx val="87040384"/>
        <c:crosses val="autoZero"/>
        <c:auto val="1"/>
        <c:lblOffset val="100"/>
        <c:baseTimeUnit val="years"/>
      </c:dateAx>
      <c:valAx>
        <c:axId val="8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95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70.87</c:v>
                </c:pt>
                <c:pt idx="1">
                  <c:v>71.260000000000005</c:v>
                </c:pt>
                <c:pt idx="2">
                  <c:v>74.8</c:v>
                </c:pt>
                <c:pt idx="3">
                  <c:v>72.44</c:v>
                </c:pt>
                <c:pt idx="4">
                  <c:v>67.319999999999993</c:v>
                </c:pt>
              </c:numCache>
            </c:numRef>
          </c:val>
        </c:ser>
        <c:dLbls>
          <c:showLegendKey val="0"/>
          <c:showVal val="0"/>
          <c:showCatName val="0"/>
          <c:showSerName val="0"/>
          <c:showPercent val="0"/>
          <c:showBubbleSize val="0"/>
        </c:dLbls>
        <c:gapWidth val="150"/>
        <c:axId val="93340032"/>
        <c:axId val="93341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45.95</c:v>
                </c:pt>
                <c:pt idx="3">
                  <c:v>44.69</c:v>
                </c:pt>
                <c:pt idx="4">
                  <c:v>44.69</c:v>
                </c:pt>
              </c:numCache>
            </c:numRef>
          </c:val>
          <c:smooth val="0"/>
        </c:ser>
        <c:dLbls>
          <c:showLegendKey val="0"/>
          <c:showVal val="0"/>
          <c:showCatName val="0"/>
          <c:showSerName val="0"/>
          <c:showPercent val="0"/>
          <c:showBubbleSize val="0"/>
        </c:dLbls>
        <c:marker val="1"/>
        <c:smooth val="0"/>
        <c:axId val="93340032"/>
        <c:axId val="93341952"/>
      </c:lineChart>
      <c:dateAx>
        <c:axId val="93340032"/>
        <c:scaling>
          <c:orientation val="minMax"/>
        </c:scaling>
        <c:delete val="1"/>
        <c:axPos val="b"/>
        <c:numFmt formatCode="ge" sourceLinked="1"/>
        <c:majorTickMark val="none"/>
        <c:minorTickMark val="none"/>
        <c:tickLblPos val="none"/>
        <c:crossAx val="93341952"/>
        <c:crosses val="autoZero"/>
        <c:auto val="1"/>
        <c:lblOffset val="100"/>
        <c:baseTimeUnit val="years"/>
      </c:dateAx>
      <c:valAx>
        <c:axId val="93341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34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68.27</c:v>
                </c:pt>
                <c:pt idx="1">
                  <c:v>64.62</c:v>
                </c:pt>
                <c:pt idx="2">
                  <c:v>63.93</c:v>
                </c:pt>
                <c:pt idx="3">
                  <c:v>64.09</c:v>
                </c:pt>
                <c:pt idx="4">
                  <c:v>64.569999999999993</c:v>
                </c:pt>
              </c:numCache>
            </c:numRef>
          </c:val>
        </c:ser>
        <c:dLbls>
          <c:showLegendKey val="0"/>
          <c:showVal val="0"/>
          <c:showCatName val="0"/>
          <c:showSerName val="0"/>
          <c:showPercent val="0"/>
          <c:showBubbleSize val="0"/>
        </c:dLbls>
        <c:gapWidth val="150"/>
        <c:axId val="93371392"/>
        <c:axId val="93398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71.97</c:v>
                </c:pt>
                <c:pt idx="3">
                  <c:v>70.59</c:v>
                </c:pt>
                <c:pt idx="4">
                  <c:v>69.67</c:v>
                </c:pt>
              </c:numCache>
            </c:numRef>
          </c:val>
          <c:smooth val="0"/>
        </c:ser>
        <c:dLbls>
          <c:showLegendKey val="0"/>
          <c:showVal val="0"/>
          <c:showCatName val="0"/>
          <c:showSerName val="0"/>
          <c:showPercent val="0"/>
          <c:showBubbleSize val="0"/>
        </c:dLbls>
        <c:marker val="1"/>
        <c:smooth val="0"/>
        <c:axId val="93371392"/>
        <c:axId val="93398144"/>
      </c:lineChart>
      <c:dateAx>
        <c:axId val="93371392"/>
        <c:scaling>
          <c:orientation val="minMax"/>
        </c:scaling>
        <c:delete val="1"/>
        <c:axPos val="b"/>
        <c:numFmt formatCode="ge" sourceLinked="1"/>
        <c:majorTickMark val="none"/>
        <c:minorTickMark val="none"/>
        <c:tickLblPos val="none"/>
        <c:crossAx val="93398144"/>
        <c:crosses val="autoZero"/>
        <c:auto val="1"/>
        <c:lblOffset val="100"/>
        <c:baseTimeUnit val="years"/>
      </c:dateAx>
      <c:valAx>
        <c:axId val="9339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37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99.31</c:v>
                </c:pt>
                <c:pt idx="1">
                  <c:v>98.95</c:v>
                </c:pt>
                <c:pt idx="2">
                  <c:v>99.8</c:v>
                </c:pt>
                <c:pt idx="3">
                  <c:v>99.9</c:v>
                </c:pt>
                <c:pt idx="4">
                  <c:v>98.22</c:v>
                </c:pt>
              </c:numCache>
            </c:numRef>
          </c:val>
        </c:ser>
        <c:dLbls>
          <c:showLegendKey val="0"/>
          <c:showVal val="0"/>
          <c:showCatName val="0"/>
          <c:showSerName val="0"/>
          <c:showPercent val="0"/>
          <c:showBubbleSize val="0"/>
        </c:dLbls>
        <c:gapWidth val="150"/>
        <c:axId val="87067264"/>
        <c:axId val="87081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067264"/>
        <c:axId val="87081728"/>
      </c:lineChart>
      <c:dateAx>
        <c:axId val="87067264"/>
        <c:scaling>
          <c:orientation val="minMax"/>
        </c:scaling>
        <c:delete val="1"/>
        <c:axPos val="b"/>
        <c:numFmt formatCode="ge" sourceLinked="1"/>
        <c:majorTickMark val="none"/>
        <c:minorTickMark val="none"/>
        <c:tickLblPos val="none"/>
        <c:crossAx val="87081728"/>
        <c:crosses val="autoZero"/>
        <c:auto val="1"/>
        <c:lblOffset val="100"/>
        <c:baseTimeUnit val="years"/>
      </c:dateAx>
      <c:valAx>
        <c:axId val="8708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06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856256"/>
        <c:axId val="89866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856256"/>
        <c:axId val="89866624"/>
      </c:lineChart>
      <c:dateAx>
        <c:axId val="89856256"/>
        <c:scaling>
          <c:orientation val="minMax"/>
        </c:scaling>
        <c:delete val="1"/>
        <c:axPos val="b"/>
        <c:numFmt formatCode="ge" sourceLinked="1"/>
        <c:majorTickMark val="none"/>
        <c:minorTickMark val="none"/>
        <c:tickLblPos val="none"/>
        <c:crossAx val="89866624"/>
        <c:crosses val="autoZero"/>
        <c:auto val="1"/>
        <c:lblOffset val="100"/>
        <c:baseTimeUnit val="years"/>
      </c:dateAx>
      <c:valAx>
        <c:axId val="8986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5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905024"/>
        <c:axId val="89911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905024"/>
        <c:axId val="89911296"/>
      </c:lineChart>
      <c:dateAx>
        <c:axId val="89905024"/>
        <c:scaling>
          <c:orientation val="minMax"/>
        </c:scaling>
        <c:delete val="1"/>
        <c:axPos val="b"/>
        <c:numFmt formatCode="ge" sourceLinked="1"/>
        <c:majorTickMark val="none"/>
        <c:minorTickMark val="none"/>
        <c:tickLblPos val="none"/>
        <c:crossAx val="89911296"/>
        <c:crosses val="autoZero"/>
        <c:auto val="1"/>
        <c:lblOffset val="100"/>
        <c:baseTimeUnit val="years"/>
      </c:dateAx>
      <c:valAx>
        <c:axId val="8991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0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112768"/>
        <c:axId val="92114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112768"/>
        <c:axId val="92114944"/>
      </c:lineChart>
      <c:dateAx>
        <c:axId val="92112768"/>
        <c:scaling>
          <c:orientation val="minMax"/>
        </c:scaling>
        <c:delete val="1"/>
        <c:axPos val="b"/>
        <c:numFmt formatCode="ge" sourceLinked="1"/>
        <c:majorTickMark val="none"/>
        <c:minorTickMark val="none"/>
        <c:tickLblPos val="none"/>
        <c:crossAx val="92114944"/>
        <c:crosses val="autoZero"/>
        <c:auto val="1"/>
        <c:lblOffset val="100"/>
        <c:baseTimeUnit val="years"/>
      </c:dateAx>
      <c:valAx>
        <c:axId val="9211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11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149248"/>
        <c:axId val="92151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149248"/>
        <c:axId val="92151168"/>
      </c:lineChart>
      <c:dateAx>
        <c:axId val="92149248"/>
        <c:scaling>
          <c:orientation val="minMax"/>
        </c:scaling>
        <c:delete val="1"/>
        <c:axPos val="b"/>
        <c:numFmt formatCode="ge" sourceLinked="1"/>
        <c:majorTickMark val="none"/>
        <c:minorTickMark val="none"/>
        <c:tickLblPos val="none"/>
        <c:crossAx val="92151168"/>
        <c:crosses val="autoZero"/>
        <c:auto val="1"/>
        <c:lblOffset val="100"/>
        <c:baseTimeUnit val="years"/>
      </c:dateAx>
      <c:valAx>
        <c:axId val="9215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149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59.82</c:v>
                </c:pt>
                <c:pt idx="1">
                  <c:v>85.09</c:v>
                </c:pt>
                <c:pt idx="2">
                  <c:v>17.399999999999999</c:v>
                </c:pt>
                <c:pt idx="3">
                  <c:v>8.48</c:v>
                </c:pt>
                <c:pt idx="4">
                  <c:v>172.06</c:v>
                </c:pt>
              </c:numCache>
            </c:numRef>
          </c:val>
        </c:ser>
        <c:dLbls>
          <c:showLegendKey val="0"/>
          <c:showVal val="0"/>
          <c:showCatName val="0"/>
          <c:showSerName val="0"/>
          <c:showPercent val="0"/>
          <c:showBubbleSize val="0"/>
        </c:dLbls>
        <c:gapWidth val="150"/>
        <c:axId val="92193920"/>
        <c:axId val="92195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1117.1099999999999</c:v>
                </c:pt>
                <c:pt idx="3">
                  <c:v>1161.05</c:v>
                </c:pt>
                <c:pt idx="4">
                  <c:v>979.89</c:v>
                </c:pt>
              </c:numCache>
            </c:numRef>
          </c:val>
          <c:smooth val="0"/>
        </c:ser>
        <c:dLbls>
          <c:showLegendKey val="0"/>
          <c:showVal val="0"/>
          <c:showCatName val="0"/>
          <c:showSerName val="0"/>
          <c:showPercent val="0"/>
          <c:showBubbleSize val="0"/>
        </c:dLbls>
        <c:marker val="1"/>
        <c:smooth val="0"/>
        <c:axId val="92193920"/>
        <c:axId val="92195840"/>
      </c:lineChart>
      <c:dateAx>
        <c:axId val="92193920"/>
        <c:scaling>
          <c:orientation val="minMax"/>
        </c:scaling>
        <c:delete val="1"/>
        <c:axPos val="b"/>
        <c:numFmt formatCode="ge" sourceLinked="1"/>
        <c:majorTickMark val="none"/>
        <c:minorTickMark val="none"/>
        <c:tickLblPos val="none"/>
        <c:crossAx val="92195840"/>
        <c:crosses val="autoZero"/>
        <c:auto val="1"/>
        <c:lblOffset val="100"/>
        <c:baseTimeUnit val="years"/>
      </c:dateAx>
      <c:valAx>
        <c:axId val="9219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19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40.56</c:v>
                </c:pt>
                <c:pt idx="1">
                  <c:v>42.93</c:v>
                </c:pt>
                <c:pt idx="2">
                  <c:v>39.89</c:v>
                </c:pt>
                <c:pt idx="3">
                  <c:v>37.21</c:v>
                </c:pt>
                <c:pt idx="4">
                  <c:v>36.700000000000003</c:v>
                </c:pt>
              </c:numCache>
            </c:numRef>
          </c:val>
        </c:ser>
        <c:dLbls>
          <c:showLegendKey val="0"/>
          <c:showVal val="0"/>
          <c:showCatName val="0"/>
          <c:showSerName val="0"/>
          <c:showPercent val="0"/>
          <c:showBubbleSize val="0"/>
        </c:dLbls>
        <c:gapWidth val="150"/>
        <c:axId val="93278976"/>
        <c:axId val="93280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41.04</c:v>
                </c:pt>
                <c:pt idx="3">
                  <c:v>41.08</c:v>
                </c:pt>
                <c:pt idx="4">
                  <c:v>41.34</c:v>
                </c:pt>
              </c:numCache>
            </c:numRef>
          </c:val>
          <c:smooth val="0"/>
        </c:ser>
        <c:dLbls>
          <c:showLegendKey val="0"/>
          <c:showVal val="0"/>
          <c:showCatName val="0"/>
          <c:showSerName val="0"/>
          <c:showPercent val="0"/>
          <c:showBubbleSize val="0"/>
        </c:dLbls>
        <c:marker val="1"/>
        <c:smooth val="0"/>
        <c:axId val="93278976"/>
        <c:axId val="93280896"/>
      </c:lineChart>
      <c:dateAx>
        <c:axId val="93278976"/>
        <c:scaling>
          <c:orientation val="minMax"/>
        </c:scaling>
        <c:delete val="1"/>
        <c:axPos val="b"/>
        <c:numFmt formatCode="ge" sourceLinked="1"/>
        <c:majorTickMark val="none"/>
        <c:minorTickMark val="none"/>
        <c:tickLblPos val="none"/>
        <c:crossAx val="93280896"/>
        <c:crosses val="autoZero"/>
        <c:auto val="1"/>
        <c:lblOffset val="100"/>
        <c:baseTimeUnit val="years"/>
      </c:dateAx>
      <c:valAx>
        <c:axId val="9328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27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366.52</c:v>
                </c:pt>
                <c:pt idx="1">
                  <c:v>358.83</c:v>
                </c:pt>
                <c:pt idx="2">
                  <c:v>376.06</c:v>
                </c:pt>
                <c:pt idx="3">
                  <c:v>411.43</c:v>
                </c:pt>
                <c:pt idx="4">
                  <c:v>422.27</c:v>
                </c:pt>
              </c:numCache>
            </c:numRef>
          </c:val>
        </c:ser>
        <c:dLbls>
          <c:showLegendKey val="0"/>
          <c:showVal val="0"/>
          <c:showCatName val="0"/>
          <c:showSerName val="0"/>
          <c:showPercent val="0"/>
          <c:showBubbleSize val="0"/>
        </c:dLbls>
        <c:gapWidth val="150"/>
        <c:axId val="93315072"/>
        <c:axId val="93316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357.08</c:v>
                </c:pt>
                <c:pt idx="3">
                  <c:v>378.08</c:v>
                </c:pt>
                <c:pt idx="4">
                  <c:v>357.49</c:v>
                </c:pt>
              </c:numCache>
            </c:numRef>
          </c:val>
          <c:smooth val="0"/>
        </c:ser>
        <c:dLbls>
          <c:showLegendKey val="0"/>
          <c:showVal val="0"/>
          <c:showCatName val="0"/>
          <c:showSerName val="0"/>
          <c:showPercent val="0"/>
          <c:showBubbleSize val="0"/>
        </c:dLbls>
        <c:marker val="1"/>
        <c:smooth val="0"/>
        <c:axId val="93315072"/>
        <c:axId val="93316992"/>
      </c:lineChart>
      <c:dateAx>
        <c:axId val="93315072"/>
        <c:scaling>
          <c:orientation val="minMax"/>
        </c:scaling>
        <c:delete val="1"/>
        <c:axPos val="b"/>
        <c:numFmt formatCode="ge" sourceLinked="1"/>
        <c:majorTickMark val="none"/>
        <c:minorTickMark val="none"/>
        <c:tickLblPos val="none"/>
        <c:crossAx val="93316992"/>
        <c:crosses val="autoZero"/>
        <c:auto val="1"/>
        <c:lblOffset val="100"/>
        <c:baseTimeUnit val="years"/>
      </c:dateAx>
      <c:valAx>
        <c:axId val="93316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31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100"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広島県　廿日市市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F3</v>
      </c>
      <c r="X8" s="46"/>
      <c r="Y8" s="46"/>
      <c r="Z8" s="46"/>
      <c r="AA8" s="46"/>
      <c r="AB8" s="46"/>
      <c r="AC8" s="46"/>
      <c r="AD8" s="3"/>
      <c r="AE8" s="3"/>
      <c r="AF8" s="3"/>
      <c r="AG8" s="3"/>
      <c r="AH8" s="3"/>
      <c r="AI8" s="3"/>
      <c r="AJ8" s="3"/>
      <c r="AK8" s="3"/>
      <c r="AL8" s="47">
        <f>データ!R6</f>
        <v>117292</v>
      </c>
      <c r="AM8" s="47"/>
      <c r="AN8" s="47"/>
      <c r="AO8" s="47"/>
      <c r="AP8" s="47"/>
      <c r="AQ8" s="47"/>
      <c r="AR8" s="47"/>
      <c r="AS8" s="47"/>
      <c r="AT8" s="43">
        <f>データ!S6</f>
        <v>489.48</v>
      </c>
      <c r="AU8" s="43"/>
      <c r="AV8" s="43"/>
      <c r="AW8" s="43"/>
      <c r="AX8" s="43"/>
      <c r="AY8" s="43"/>
      <c r="AZ8" s="43"/>
      <c r="BA8" s="43"/>
      <c r="BB8" s="43">
        <f>データ!T6</f>
        <v>239.63</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0.54</v>
      </c>
      <c r="Q10" s="43"/>
      <c r="R10" s="43"/>
      <c r="S10" s="43"/>
      <c r="T10" s="43"/>
      <c r="U10" s="43"/>
      <c r="V10" s="43"/>
      <c r="W10" s="43">
        <f>データ!P6</f>
        <v>57.73</v>
      </c>
      <c r="X10" s="43"/>
      <c r="Y10" s="43"/>
      <c r="Z10" s="43"/>
      <c r="AA10" s="43"/>
      <c r="AB10" s="43"/>
      <c r="AC10" s="43"/>
      <c r="AD10" s="47">
        <f>データ!Q6</f>
        <v>2646</v>
      </c>
      <c r="AE10" s="47"/>
      <c r="AF10" s="47"/>
      <c r="AG10" s="47"/>
      <c r="AH10" s="47"/>
      <c r="AI10" s="47"/>
      <c r="AJ10" s="47"/>
      <c r="AK10" s="2"/>
      <c r="AL10" s="47">
        <f>データ!U6</f>
        <v>635</v>
      </c>
      <c r="AM10" s="47"/>
      <c r="AN10" s="47"/>
      <c r="AO10" s="47"/>
      <c r="AP10" s="47"/>
      <c r="AQ10" s="47"/>
      <c r="AR10" s="47"/>
      <c r="AS10" s="47"/>
      <c r="AT10" s="43">
        <f>データ!V6</f>
        <v>0.17</v>
      </c>
      <c r="AU10" s="43"/>
      <c r="AV10" s="43"/>
      <c r="AW10" s="43"/>
      <c r="AX10" s="43"/>
      <c r="AY10" s="43"/>
      <c r="AZ10" s="43"/>
      <c r="BA10" s="43"/>
      <c r="BB10" s="43">
        <f>データ!W6</f>
        <v>3735.29</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342131</v>
      </c>
      <c r="D6" s="31">
        <f t="shared" si="3"/>
        <v>47</v>
      </c>
      <c r="E6" s="31">
        <f t="shared" si="3"/>
        <v>17</v>
      </c>
      <c r="F6" s="31">
        <f t="shared" si="3"/>
        <v>5</v>
      </c>
      <c r="G6" s="31">
        <f t="shared" si="3"/>
        <v>0</v>
      </c>
      <c r="H6" s="31" t="str">
        <f t="shared" si="3"/>
        <v>広島県　廿日市市</v>
      </c>
      <c r="I6" s="31" t="str">
        <f t="shared" si="3"/>
        <v>法非適用</v>
      </c>
      <c r="J6" s="31" t="str">
        <f t="shared" si="3"/>
        <v>下水道事業</v>
      </c>
      <c r="K6" s="31" t="str">
        <f t="shared" si="3"/>
        <v>農業集落排水</v>
      </c>
      <c r="L6" s="31" t="str">
        <f t="shared" si="3"/>
        <v>F3</v>
      </c>
      <c r="M6" s="32" t="str">
        <f t="shared" si="3"/>
        <v>-</v>
      </c>
      <c r="N6" s="32" t="str">
        <f t="shared" si="3"/>
        <v>該当数値なし</v>
      </c>
      <c r="O6" s="32">
        <f t="shared" si="3"/>
        <v>0.54</v>
      </c>
      <c r="P6" s="32">
        <f t="shared" si="3"/>
        <v>57.73</v>
      </c>
      <c r="Q6" s="32">
        <f t="shared" si="3"/>
        <v>2646</v>
      </c>
      <c r="R6" s="32">
        <f t="shared" si="3"/>
        <v>117292</v>
      </c>
      <c r="S6" s="32">
        <f t="shared" si="3"/>
        <v>489.48</v>
      </c>
      <c r="T6" s="32">
        <f t="shared" si="3"/>
        <v>239.63</v>
      </c>
      <c r="U6" s="32">
        <f t="shared" si="3"/>
        <v>635</v>
      </c>
      <c r="V6" s="32">
        <f t="shared" si="3"/>
        <v>0.17</v>
      </c>
      <c r="W6" s="32">
        <f t="shared" si="3"/>
        <v>3735.29</v>
      </c>
      <c r="X6" s="33">
        <f>IF(X7="",NA(),X7)</f>
        <v>99.31</v>
      </c>
      <c r="Y6" s="33">
        <f t="shared" ref="Y6:AG6" si="4">IF(Y7="",NA(),Y7)</f>
        <v>98.95</v>
      </c>
      <c r="Z6" s="33">
        <f t="shared" si="4"/>
        <v>99.8</v>
      </c>
      <c r="AA6" s="33">
        <f t="shared" si="4"/>
        <v>99.9</v>
      </c>
      <c r="AB6" s="33">
        <f t="shared" si="4"/>
        <v>98.22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59.82</v>
      </c>
      <c r="BF6" s="33">
        <f t="shared" ref="BF6:BN6" si="7">IF(BF7="",NA(),BF7)</f>
        <v>85.09</v>
      </c>
      <c r="BG6" s="33">
        <f t="shared" si="7"/>
        <v>17.399999999999999</v>
      </c>
      <c r="BH6" s="33">
        <f t="shared" si="7"/>
        <v>8.48</v>
      </c>
      <c r="BI6" s="33">
        <f t="shared" si="7"/>
        <v>172.06</v>
      </c>
      <c r="BJ6" s="33">
        <f t="shared" si="7"/>
        <v>1224.75</v>
      </c>
      <c r="BK6" s="33">
        <f t="shared" si="7"/>
        <v>1144.05</v>
      </c>
      <c r="BL6" s="33">
        <f t="shared" si="7"/>
        <v>1117.1099999999999</v>
      </c>
      <c r="BM6" s="33">
        <f t="shared" si="7"/>
        <v>1161.05</v>
      </c>
      <c r="BN6" s="33">
        <f t="shared" si="7"/>
        <v>979.89</v>
      </c>
      <c r="BO6" s="32" t="str">
        <f>IF(BO7="","",IF(BO7="-","【-】","【"&amp;SUBSTITUTE(TEXT(BO7,"#,##0.00"),"-","△")&amp;"】"))</f>
        <v>【1,015.77】</v>
      </c>
      <c r="BP6" s="33">
        <f>IF(BP7="",NA(),BP7)</f>
        <v>40.56</v>
      </c>
      <c r="BQ6" s="33">
        <f t="shared" ref="BQ6:BY6" si="8">IF(BQ7="",NA(),BQ7)</f>
        <v>42.93</v>
      </c>
      <c r="BR6" s="33">
        <f t="shared" si="8"/>
        <v>39.89</v>
      </c>
      <c r="BS6" s="33">
        <f t="shared" si="8"/>
        <v>37.21</v>
      </c>
      <c r="BT6" s="33">
        <f t="shared" si="8"/>
        <v>36.700000000000003</v>
      </c>
      <c r="BU6" s="33">
        <f t="shared" si="8"/>
        <v>42.13</v>
      </c>
      <c r="BV6" s="33">
        <f t="shared" si="8"/>
        <v>42.48</v>
      </c>
      <c r="BW6" s="33">
        <f t="shared" si="8"/>
        <v>41.04</v>
      </c>
      <c r="BX6" s="33">
        <f t="shared" si="8"/>
        <v>41.08</v>
      </c>
      <c r="BY6" s="33">
        <f t="shared" si="8"/>
        <v>41.34</v>
      </c>
      <c r="BZ6" s="32" t="str">
        <f>IF(BZ7="","",IF(BZ7="-","【-】","【"&amp;SUBSTITUTE(TEXT(BZ7,"#,##0.00"),"-","△")&amp;"】"))</f>
        <v>【52.78】</v>
      </c>
      <c r="CA6" s="33">
        <f>IF(CA7="",NA(),CA7)</f>
        <v>366.52</v>
      </c>
      <c r="CB6" s="33">
        <f t="shared" ref="CB6:CJ6" si="9">IF(CB7="",NA(),CB7)</f>
        <v>358.83</v>
      </c>
      <c r="CC6" s="33">
        <f t="shared" si="9"/>
        <v>376.06</v>
      </c>
      <c r="CD6" s="33">
        <f t="shared" si="9"/>
        <v>411.43</v>
      </c>
      <c r="CE6" s="33">
        <f t="shared" si="9"/>
        <v>422.27</v>
      </c>
      <c r="CF6" s="33">
        <f t="shared" si="9"/>
        <v>348.41</v>
      </c>
      <c r="CG6" s="33">
        <f t="shared" si="9"/>
        <v>343.8</v>
      </c>
      <c r="CH6" s="33">
        <f t="shared" si="9"/>
        <v>357.08</v>
      </c>
      <c r="CI6" s="33">
        <f t="shared" si="9"/>
        <v>378.08</v>
      </c>
      <c r="CJ6" s="33">
        <f t="shared" si="9"/>
        <v>357.49</v>
      </c>
      <c r="CK6" s="32" t="str">
        <f>IF(CK7="","",IF(CK7="-","【-】","【"&amp;SUBSTITUTE(TEXT(CK7,"#,##0.00"),"-","△")&amp;"】"))</f>
        <v>【289.81】</v>
      </c>
      <c r="CL6" s="33">
        <f>IF(CL7="",NA(),CL7)</f>
        <v>70.87</v>
      </c>
      <c r="CM6" s="33">
        <f t="shared" ref="CM6:CU6" si="10">IF(CM7="",NA(),CM7)</f>
        <v>71.260000000000005</v>
      </c>
      <c r="CN6" s="33">
        <f t="shared" si="10"/>
        <v>74.8</v>
      </c>
      <c r="CO6" s="33">
        <f t="shared" si="10"/>
        <v>72.44</v>
      </c>
      <c r="CP6" s="33">
        <f t="shared" si="10"/>
        <v>67.319999999999993</v>
      </c>
      <c r="CQ6" s="33">
        <f t="shared" si="10"/>
        <v>46.85</v>
      </c>
      <c r="CR6" s="33">
        <f t="shared" si="10"/>
        <v>46.06</v>
      </c>
      <c r="CS6" s="33">
        <f t="shared" si="10"/>
        <v>45.95</v>
      </c>
      <c r="CT6" s="33">
        <f t="shared" si="10"/>
        <v>44.69</v>
      </c>
      <c r="CU6" s="33">
        <f t="shared" si="10"/>
        <v>44.69</v>
      </c>
      <c r="CV6" s="32" t="str">
        <f>IF(CV7="","",IF(CV7="-","【-】","【"&amp;SUBSTITUTE(TEXT(CV7,"#,##0.00"),"-","△")&amp;"】"))</f>
        <v>【52.74】</v>
      </c>
      <c r="CW6" s="33">
        <f>IF(CW7="",NA(),CW7)</f>
        <v>68.27</v>
      </c>
      <c r="CX6" s="33">
        <f t="shared" ref="CX6:DF6" si="11">IF(CX7="",NA(),CX7)</f>
        <v>64.62</v>
      </c>
      <c r="CY6" s="33">
        <f t="shared" si="11"/>
        <v>63.93</v>
      </c>
      <c r="CZ6" s="33">
        <f t="shared" si="11"/>
        <v>64.09</v>
      </c>
      <c r="DA6" s="33">
        <f t="shared" si="11"/>
        <v>64.569999999999993</v>
      </c>
      <c r="DB6" s="33">
        <f t="shared" si="11"/>
        <v>73.78</v>
      </c>
      <c r="DC6" s="33">
        <f t="shared" si="11"/>
        <v>72.989999999999995</v>
      </c>
      <c r="DD6" s="33">
        <f t="shared" si="11"/>
        <v>71.97</v>
      </c>
      <c r="DE6" s="33">
        <f t="shared" si="11"/>
        <v>70.59</v>
      </c>
      <c r="DF6" s="33">
        <f t="shared" si="11"/>
        <v>69.67</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0.04</v>
      </c>
      <c r="EL6" s="33">
        <f t="shared" si="14"/>
        <v>7.0000000000000007E-2</v>
      </c>
      <c r="EM6" s="33">
        <f t="shared" si="14"/>
        <v>0.02</v>
      </c>
      <c r="EN6" s="32" t="str">
        <f>IF(EN7="","",IF(EN7="-","【-】","【"&amp;SUBSTITUTE(TEXT(EN7,"#,##0.00"),"-","△")&amp;"】"))</f>
        <v>【0.03】</v>
      </c>
    </row>
    <row r="7" spans="1:144" s="34" customFormat="1">
      <c r="A7" s="26"/>
      <c r="B7" s="35">
        <v>2015</v>
      </c>
      <c r="C7" s="35">
        <v>342131</v>
      </c>
      <c r="D7" s="35">
        <v>47</v>
      </c>
      <c r="E7" s="35">
        <v>17</v>
      </c>
      <c r="F7" s="35">
        <v>5</v>
      </c>
      <c r="G7" s="35">
        <v>0</v>
      </c>
      <c r="H7" s="35" t="s">
        <v>96</v>
      </c>
      <c r="I7" s="35" t="s">
        <v>97</v>
      </c>
      <c r="J7" s="35" t="s">
        <v>98</v>
      </c>
      <c r="K7" s="35" t="s">
        <v>99</v>
      </c>
      <c r="L7" s="35" t="s">
        <v>100</v>
      </c>
      <c r="M7" s="36" t="s">
        <v>101</v>
      </c>
      <c r="N7" s="36" t="s">
        <v>102</v>
      </c>
      <c r="O7" s="36">
        <v>0.54</v>
      </c>
      <c r="P7" s="36">
        <v>57.73</v>
      </c>
      <c r="Q7" s="36">
        <v>2646</v>
      </c>
      <c r="R7" s="36">
        <v>117292</v>
      </c>
      <c r="S7" s="36">
        <v>489.48</v>
      </c>
      <c r="T7" s="36">
        <v>239.63</v>
      </c>
      <c r="U7" s="36">
        <v>635</v>
      </c>
      <c r="V7" s="36">
        <v>0.17</v>
      </c>
      <c r="W7" s="36">
        <v>3735.29</v>
      </c>
      <c r="X7" s="36">
        <v>99.31</v>
      </c>
      <c r="Y7" s="36">
        <v>98.95</v>
      </c>
      <c r="Z7" s="36">
        <v>99.8</v>
      </c>
      <c r="AA7" s="36">
        <v>99.9</v>
      </c>
      <c r="AB7" s="36">
        <v>98.22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59.82</v>
      </c>
      <c r="BF7" s="36">
        <v>85.09</v>
      </c>
      <c r="BG7" s="36">
        <v>17.399999999999999</v>
      </c>
      <c r="BH7" s="36">
        <v>8.48</v>
      </c>
      <c r="BI7" s="36">
        <v>172.06</v>
      </c>
      <c r="BJ7" s="36">
        <v>1224.75</v>
      </c>
      <c r="BK7" s="36">
        <v>1144.05</v>
      </c>
      <c r="BL7" s="36">
        <v>1117.1099999999999</v>
      </c>
      <c r="BM7" s="36">
        <v>1161.05</v>
      </c>
      <c r="BN7" s="36">
        <v>979.89</v>
      </c>
      <c r="BO7" s="36">
        <v>1015.77</v>
      </c>
      <c r="BP7" s="36">
        <v>40.56</v>
      </c>
      <c r="BQ7" s="36">
        <v>42.93</v>
      </c>
      <c r="BR7" s="36">
        <v>39.89</v>
      </c>
      <c r="BS7" s="36">
        <v>37.21</v>
      </c>
      <c r="BT7" s="36">
        <v>36.700000000000003</v>
      </c>
      <c r="BU7" s="36">
        <v>42.13</v>
      </c>
      <c r="BV7" s="36">
        <v>42.48</v>
      </c>
      <c r="BW7" s="36">
        <v>41.04</v>
      </c>
      <c r="BX7" s="36">
        <v>41.08</v>
      </c>
      <c r="BY7" s="36">
        <v>41.34</v>
      </c>
      <c r="BZ7" s="36">
        <v>52.78</v>
      </c>
      <c r="CA7" s="36">
        <v>366.52</v>
      </c>
      <c r="CB7" s="36">
        <v>358.83</v>
      </c>
      <c r="CC7" s="36">
        <v>376.06</v>
      </c>
      <c r="CD7" s="36">
        <v>411.43</v>
      </c>
      <c r="CE7" s="36">
        <v>422.27</v>
      </c>
      <c r="CF7" s="36">
        <v>348.41</v>
      </c>
      <c r="CG7" s="36">
        <v>343.8</v>
      </c>
      <c r="CH7" s="36">
        <v>357.08</v>
      </c>
      <c r="CI7" s="36">
        <v>378.08</v>
      </c>
      <c r="CJ7" s="36">
        <v>357.49</v>
      </c>
      <c r="CK7" s="36">
        <v>289.81</v>
      </c>
      <c r="CL7" s="36">
        <v>70.87</v>
      </c>
      <c r="CM7" s="36">
        <v>71.260000000000005</v>
      </c>
      <c r="CN7" s="36">
        <v>74.8</v>
      </c>
      <c r="CO7" s="36">
        <v>72.44</v>
      </c>
      <c r="CP7" s="36">
        <v>67.319999999999993</v>
      </c>
      <c r="CQ7" s="36">
        <v>46.85</v>
      </c>
      <c r="CR7" s="36">
        <v>46.06</v>
      </c>
      <c r="CS7" s="36">
        <v>45.95</v>
      </c>
      <c r="CT7" s="36">
        <v>44.69</v>
      </c>
      <c r="CU7" s="36">
        <v>44.69</v>
      </c>
      <c r="CV7" s="36">
        <v>52.74</v>
      </c>
      <c r="CW7" s="36">
        <v>68.27</v>
      </c>
      <c r="CX7" s="36">
        <v>64.62</v>
      </c>
      <c r="CY7" s="36">
        <v>63.93</v>
      </c>
      <c r="CZ7" s="36">
        <v>64.09</v>
      </c>
      <c r="DA7" s="36">
        <v>64.569999999999993</v>
      </c>
      <c r="DB7" s="36">
        <v>73.78</v>
      </c>
      <c r="DC7" s="36">
        <v>72.989999999999995</v>
      </c>
      <c r="DD7" s="36">
        <v>71.97</v>
      </c>
      <c r="DE7" s="36">
        <v>70.59</v>
      </c>
      <c r="DF7" s="36">
        <v>69.67</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0.06</v>
      </c>
      <c r="EK7" s="36">
        <v>0.04</v>
      </c>
      <c r="EL7" s="36">
        <v>7.0000000000000007E-2</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2017-02-13T09:22:16Z</cp:lastPrinted>
  <dcterms:created xsi:type="dcterms:W3CDTF">2017-02-08T03:14:20Z</dcterms:created>
  <dcterms:modified xsi:type="dcterms:W3CDTF">2017-02-22T02:30:08Z</dcterms:modified>
  <cp:category/>
</cp:coreProperties>
</file>