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AD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<sst xmlns="http://schemas.openxmlformats.org/spreadsheetml/2006/main" count="220" uniqueCount="110">
  <si>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</si>
  <si>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</si>
  <si>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</si>
  <si>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</si>
  <si>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</si>
  <si>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</si>
  <si>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</si>
  <si>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</si>
  <si>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</si>
  <si>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</si>
  <si>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</si>
  <si>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</si>
  <si>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</si>
  <si>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</si>
  <si>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</si>
  <si>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</si>
  <si>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</si>
  <si>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</si>
  <si>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</si>
  <si>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</si>
  <si>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</si>
  <si>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</si>
  <si>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</si>
  <si>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</si>
  <si>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</si>
  <si>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</si>
  <si>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</si>
  <si>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</si>
  <si>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</si>
  <si>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</si>
  <si>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</si>
  <si>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</si>
  <si>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</si>
  <si>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</si>
  <si>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</si>
  <si>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</si>
  <si>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</si>
  <si>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</si>
  <si>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</si>
  <si>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</si>
  <si>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</si>
  <si>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</si>
  <si>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</si>
  <si>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</si>
  <si>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</si>
  <si>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</si>
  <si>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</si>
  <si>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</si>
  <si>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</si>
  <si>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</si>
  <si>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</si>
  <si>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</si>
  <si>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</si>
  <si>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</si>
  <si>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</si>
  <si>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</si>
  <si>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</si>
  <si>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</si>
  <si>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</si>
  <si>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</si>
  <si>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</si>
  <si>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</si>
  <si>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</si>
  <si>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</si>
  <si>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</si>
  <si>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</si>
  <si>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</si>
  <si>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</si>
  <si>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</si>
  <si>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</si>
  <si>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</si>
  <si>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</si>
  <si>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</si>
  <si>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</si>
  <si>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</si>
  <si>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</si>
  <si>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</si>
  <si>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</si>
  <si>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</si>
  <si>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</si>
  <si>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</si>
  <si>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</si>
  <si>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</si>
  <si>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</si>
  <si>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</si>
  <si>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</si>
  <si>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</si>
  <si>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</si>
  <si>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</si>
  <si>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</si>
  <si>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</si>
  <si>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</si>
  <si>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</si>
  <si>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</si>
  <si>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</si>
  <si>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</si>
  <si>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江田島市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</si>
  <si>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</si>
  <si>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</si>
  <si>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</si>
  <si>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</si>
  <si>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</si>
  <si>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</si>
  <si>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</si>
  <si>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</si>
  <si>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</si>
  <si>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</si>
  <si>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sz val="11"/>
        <color rgb="FF000000"/>
        <rFont val="ＭＳ Ｐゴシック"/>
        <family val="3"/>
        <charset val="128"/>
      </rPr>
      <t>【経常収支比率・累積欠損金比率】
　経常収支比率は</t>
    </r>
    <r>
      <rPr>
        <sz val="11"/>
        <color rgb="FF000000"/>
        <rFont val="ＭＳ ゴシック"/>
        <family val="3"/>
      </rPr>
      <t>100</t>
    </r>
    <r>
      <rPr>
        <sz val="11"/>
        <color rgb="FF000000"/>
        <rFont val="ＭＳ Ｐゴシック"/>
        <family val="3"/>
        <charset val="128"/>
      </rPr>
      <t>％で推移しており，累積欠損も発生していないが，一般会計繰入金によるもので，基準外繰入の縮小・解消に向け，経営改善に取り組む必要がある。
【流動比率】
　平成</t>
    </r>
    <r>
      <rPr>
        <sz val="11"/>
        <color rgb="FF000000"/>
        <rFont val="ＭＳ ゴシック"/>
        <family val="3"/>
      </rPr>
      <t>26</t>
    </r>
    <r>
      <rPr>
        <sz val="11"/>
        <color rgb="FF000000"/>
        <rFont val="ＭＳ Ｐゴシック"/>
        <family val="3"/>
        <charset val="128"/>
      </rPr>
      <t>年度の制度改正により大きく減少したが，流動負債の建設改良費に充てられた企業債の比率が高いことによる。
【企業債対事業規模比率】
　類似団体平均を大きく上回っており，整備に伴う企業債の借入による企業債残高が多額である。今後も整備に伴う借入により，将来的な負担が大きい。
【経費回収率・汚水処理原価・施設利用率・水洗化率】
　水洗化率は徐々に増加しているが，約</t>
    </r>
    <r>
      <rPr>
        <sz val="11"/>
        <color rgb="FF000000"/>
        <rFont val="ＭＳ ゴシック"/>
        <family val="3"/>
      </rPr>
      <t>60</t>
    </r>
    <r>
      <rPr>
        <sz val="11"/>
        <color rgb="FF000000"/>
        <rFont val="ＭＳ Ｐゴシック"/>
        <family val="3"/>
        <charset val="128"/>
      </rPr>
      <t>％前後と低く，類似団体平均を大きく下回っている。これに伴い，経費回収率，施設利用率も低い状態にある。複数の処理区で整備が完了しているが，高齢化や家屋の老朽化，経済的理由などによる未接続世帯が多い。接続推進に向けた施策の検討が必要である。
　汚水処理原価は約</t>
    </r>
    <r>
      <rPr>
        <sz val="11"/>
        <color rgb="FF000000"/>
        <rFont val="ＭＳ ゴシック"/>
        <family val="3"/>
      </rPr>
      <t>200</t>
    </r>
    <r>
      <rPr>
        <sz val="11"/>
        <color rgb="FF000000"/>
        <rFont val="ＭＳ Ｐゴシック"/>
        <family val="3"/>
        <charset val="128"/>
      </rPr>
      <t>円で類似団体よりも低い状態で推移しているが，経費回収率は類似団体平均を上回っている</t>
    </r>
    <r>
      <rPr>
        <sz val="11"/>
        <color rgb="FF000000"/>
        <rFont val="ＭＳ Ｐゴシック"/>
        <family val="3"/>
        <charset val="128"/>
      </rPr>
      <t>。引き続き接続の推進による収入の増加を図るとともに，維持管理経費の節減に努める必要がある。</t>
    </r>
    <rPh sb="428" eb="429">
      <t>ヒク</t>
    </rPh>
    <phoneticPr fontId="25"/>
  </si>
  <si>
    <r>
      <rPr>
        <sz val="11"/>
        <color rgb="FF000000"/>
        <rFont val="ＭＳ Ｐゴシック"/>
        <family val="3"/>
        <charset val="128"/>
      </rPr>
      <t>【有形固定資産減価償却率・管渠老朽化率・管渠改善率】
　平成</t>
    </r>
    <r>
      <rPr>
        <sz val="11"/>
        <color rgb="FF000000"/>
        <rFont val="ＭＳ ゴシック"/>
        <family val="3"/>
      </rPr>
      <t>26</t>
    </r>
    <r>
      <rPr>
        <sz val="11"/>
        <color rgb="FF000000"/>
        <rFont val="ＭＳ Ｐゴシック"/>
        <family val="3"/>
        <charset val="128"/>
      </rPr>
      <t>年度の減価償却率の増加は，制度改正に伴う減価償却累計額の増加によるものである。
　管渠老化率，管渠改善率はともに</t>
    </r>
    <r>
      <rPr>
        <sz val="11"/>
        <color rgb="FF000000"/>
        <rFont val="ＭＳ ゴシック"/>
        <family val="3"/>
      </rPr>
      <t>0</t>
    </r>
    <r>
      <rPr>
        <sz val="11"/>
        <color rgb="FF000000"/>
        <rFont val="ＭＳ Ｐゴシック"/>
        <family val="3"/>
        <charset val="128"/>
      </rPr>
      <t>％で推移している。
　平成</t>
    </r>
    <r>
      <rPr>
        <sz val="11"/>
        <color rgb="FF000000"/>
        <rFont val="ＭＳ ゴシック"/>
        <family val="3"/>
      </rPr>
      <t>6</t>
    </r>
    <r>
      <rPr>
        <sz val="11"/>
        <color rgb="FF000000"/>
        <rFont val="ＭＳ Ｐゴシック"/>
        <family val="3"/>
        <charset val="128"/>
      </rPr>
      <t>年度に供用開始し，</t>
    </r>
    <r>
      <rPr>
        <sz val="11"/>
        <color rgb="FF000000"/>
        <rFont val="ＭＳ ゴシック"/>
        <family val="3"/>
      </rPr>
      <t>21</t>
    </r>
    <r>
      <rPr>
        <sz val="11"/>
        <color rgb="FF000000"/>
        <rFont val="ＭＳ Ｐゴシック"/>
        <family val="3"/>
        <charset val="128"/>
      </rPr>
      <t>年が経過した。管渠が耐用年数を経過するにはまだ年数があるとはいえ，今後，経年による施設の老朽化，維持修繕，更新費用が増大する見込みであり，計画的な更新を図っていく必要がある。</t>
    </r>
    <phoneticPr fontId="25"/>
  </si>
  <si>
    <r>
      <rPr>
        <sz val="11"/>
        <color rgb="FF000000"/>
        <rFont val="ＭＳ Ｐゴシック"/>
        <family val="3"/>
        <charset val="128"/>
      </rPr>
      <t>　水洗化率の向上のため，未接続世帯の実態把握，啓発等により接続推進を図る。
　経費回収率の向上，基準外繰入の解消のため，使用料の改定による収入の確保や維持管理経費の節約などに努める。
　企業債残高が多額で，負担が大きい。平成</t>
    </r>
    <r>
      <rPr>
        <sz val="11"/>
        <color rgb="FF000000"/>
        <rFont val="ＭＳ ゴシック"/>
        <family val="3"/>
      </rPr>
      <t>35</t>
    </r>
    <r>
      <rPr>
        <sz val="11"/>
        <color rgb="FF000000"/>
        <rFont val="ＭＳ Ｐゴシック"/>
        <family val="3"/>
        <charset val="128"/>
      </rPr>
      <t>年度まで整備が休止となり，当面，企業債残高も減少するが，整備再開後は，借入による企業債残高も増加する見込みである。将来的な負担の増大が予想されるため，整備方法などを検討し，経費の節約など，経営健全化に努める。
　管渠の老朽化率等は低いものの，今後，経年による修繕・更新費用の増大も見込まれるため，計画的な修繕・更新に取り組む。
　</t>
    </r>
    <r>
      <rPr>
        <sz val="11"/>
        <color rgb="FF000000"/>
        <rFont val="ＭＳ ゴシック"/>
        <family val="3"/>
      </rPr>
      <t>平成28年度中に経営戦略を策定し，公表する。</t>
    </r>
    <phoneticPr fontId="2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</si>
</sst>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000000"/>
      <name val="DejaVu Sans"/>
      <family val="2"/>
    </font>
    <font>
      <sz val="11"/>
      <color rgb="FF000000"/>
      <name val="ＭＳ Ｐゴシック"/>
      <family val="3"/>
      <charset val="128"/>
    </font>
    <font>
      <sz val="11"/>
      <color rgb="FF000000"/>
      <name val="ＭＳ ゴシック"/>
      <family val="3"/>
    </font>
    <font>
      <sz val="6"/>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7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1446784"/>
        <c:axId val="8182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81446784"/>
        <c:axId val="81825792"/>
      </c:lineChart>
      <c:dateAx>
        <c:axId val="81446784"/>
        <c:scaling>
          <c:orientation val="minMax"/>
        </c:scaling>
        <c:delete val="1"/>
        <c:axPos val="b"/>
        <c:numFmt formatCode="ge" sourceLinked="1"/>
        <c:majorTickMark val="none"/>
        <c:minorTickMark val="none"/>
        <c:tickLblPos val="none"/>
        <c:crossAx val="81825792"/>
        <c:crosses val="autoZero"/>
        <c:auto val="1"/>
        <c:lblOffset val="100"/>
        <c:baseTimeUnit val="years"/>
      </c:dateAx>
      <c:valAx>
        <c:axId val="8182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44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37.270000000000003</c:v>
                </c:pt>
                <c:pt idx="1">
                  <c:v>43</c:v>
                </c:pt>
                <c:pt idx="2">
                  <c:v>43.42</c:v>
                </c:pt>
                <c:pt idx="3">
                  <c:v>41.7</c:v>
                </c:pt>
                <c:pt idx="4">
                  <c:v>42.84</c:v>
                </c:pt>
              </c:numCache>
            </c:numRef>
          </c:val>
        </c:ser>
        <c:dLbls>
          <c:showLegendKey val="0"/>
          <c:showVal val="0"/>
          <c:showCatName val="0"/>
          <c:showSerName val="0"/>
          <c:showPercent val="0"/>
          <c:showBubbleSize val="0"/>
        </c:dLbls>
        <c:gapWidth val="150"/>
        <c:axId val="89753856"/>
        <c:axId val="8978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89753856"/>
        <c:axId val="89780608"/>
      </c:lineChart>
      <c:dateAx>
        <c:axId val="89753856"/>
        <c:scaling>
          <c:orientation val="minMax"/>
        </c:scaling>
        <c:delete val="1"/>
        <c:axPos val="b"/>
        <c:numFmt formatCode="ge" sourceLinked="1"/>
        <c:majorTickMark val="none"/>
        <c:minorTickMark val="none"/>
        <c:tickLblPos val="none"/>
        <c:crossAx val="89780608"/>
        <c:crosses val="autoZero"/>
        <c:auto val="1"/>
        <c:lblOffset val="100"/>
        <c:baseTimeUnit val="years"/>
      </c:dateAx>
      <c:valAx>
        <c:axId val="8978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56.74</c:v>
                </c:pt>
                <c:pt idx="1">
                  <c:v>57.95</c:v>
                </c:pt>
                <c:pt idx="2">
                  <c:v>61.09</c:v>
                </c:pt>
                <c:pt idx="3">
                  <c:v>61.55</c:v>
                </c:pt>
                <c:pt idx="4">
                  <c:v>63.24</c:v>
                </c:pt>
              </c:numCache>
            </c:numRef>
          </c:val>
        </c:ser>
        <c:dLbls>
          <c:showLegendKey val="0"/>
          <c:showVal val="0"/>
          <c:showCatName val="0"/>
          <c:showSerName val="0"/>
          <c:showPercent val="0"/>
          <c:showBubbleSize val="0"/>
        </c:dLbls>
        <c:gapWidth val="150"/>
        <c:axId val="89814912"/>
        <c:axId val="8982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89814912"/>
        <c:axId val="89821184"/>
      </c:lineChart>
      <c:dateAx>
        <c:axId val="89814912"/>
        <c:scaling>
          <c:orientation val="minMax"/>
        </c:scaling>
        <c:delete val="1"/>
        <c:axPos val="b"/>
        <c:numFmt formatCode="ge" sourceLinked="1"/>
        <c:majorTickMark val="none"/>
        <c:minorTickMark val="none"/>
        <c:tickLblPos val="none"/>
        <c:crossAx val="89821184"/>
        <c:crosses val="autoZero"/>
        <c:auto val="1"/>
        <c:lblOffset val="100"/>
        <c:baseTimeUnit val="years"/>
      </c:dateAx>
      <c:valAx>
        <c:axId val="8982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1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100</c:v>
                </c:pt>
                <c:pt idx="2">
                  <c:v>100</c:v>
                </c:pt>
                <c:pt idx="3">
                  <c:v>100.56</c:v>
                </c:pt>
                <c:pt idx="4">
                  <c:v>100</c:v>
                </c:pt>
              </c:numCache>
            </c:numRef>
          </c:val>
        </c:ser>
        <c:dLbls>
          <c:showLegendKey val="0"/>
          <c:showVal val="0"/>
          <c:showCatName val="0"/>
          <c:showSerName val="0"/>
          <c:showPercent val="0"/>
          <c:showBubbleSize val="0"/>
        </c:dLbls>
        <c:gapWidth val="150"/>
        <c:axId val="81597952"/>
        <c:axId val="8159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91.52</c:v>
                </c:pt>
                <c:pt idx="1">
                  <c:v>94.73</c:v>
                </c:pt>
                <c:pt idx="2">
                  <c:v>96.59</c:v>
                </c:pt>
                <c:pt idx="3">
                  <c:v>101.24</c:v>
                </c:pt>
                <c:pt idx="4">
                  <c:v>100.94</c:v>
                </c:pt>
              </c:numCache>
            </c:numRef>
          </c:val>
          <c:smooth val="0"/>
        </c:ser>
        <c:dLbls>
          <c:showLegendKey val="0"/>
          <c:showVal val="0"/>
          <c:showCatName val="0"/>
          <c:showSerName val="0"/>
          <c:showPercent val="0"/>
          <c:showBubbleSize val="0"/>
        </c:dLbls>
        <c:marker val="1"/>
        <c:smooth val="0"/>
        <c:axId val="81597952"/>
        <c:axId val="81599872"/>
      </c:lineChart>
      <c:dateAx>
        <c:axId val="81597952"/>
        <c:scaling>
          <c:orientation val="minMax"/>
        </c:scaling>
        <c:delete val="1"/>
        <c:axPos val="b"/>
        <c:numFmt formatCode="ge" sourceLinked="1"/>
        <c:majorTickMark val="none"/>
        <c:minorTickMark val="none"/>
        <c:tickLblPos val="none"/>
        <c:crossAx val="81599872"/>
        <c:crosses val="autoZero"/>
        <c:auto val="1"/>
        <c:lblOffset val="100"/>
        <c:baseTimeUnit val="years"/>
      </c:dateAx>
      <c:valAx>
        <c:axId val="8159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9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7.58</c:v>
                </c:pt>
                <c:pt idx="1">
                  <c:v>8.66</c:v>
                </c:pt>
                <c:pt idx="2">
                  <c:v>9.68</c:v>
                </c:pt>
                <c:pt idx="3">
                  <c:v>28.31</c:v>
                </c:pt>
                <c:pt idx="4">
                  <c:v>30.49</c:v>
                </c:pt>
              </c:numCache>
            </c:numRef>
          </c:val>
        </c:ser>
        <c:dLbls>
          <c:showLegendKey val="0"/>
          <c:showVal val="0"/>
          <c:showCatName val="0"/>
          <c:showSerName val="0"/>
          <c:showPercent val="0"/>
          <c:showBubbleSize val="0"/>
        </c:dLbls>
        <c:gapWidth val="150"/>
        <c:axId val="81634432"/>
        <c:axId val="8163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11.86</c:v>
                </c:pt>
                <c:pt idx="1">
                  <c:v>12.99</c:v>
                </c:pt>
                <c:pt idx="2">
                  <c:v>13.6</c:v>
                </c:pt>
                <c:pt idx="3">
                  <c:v>22.34</c:v>
                </c:pt>
                <c:pt idx="4">
                  <c:v>22.79</c:v>
                </c:pt>
              </c:numCache>
            </c:numRef>
          </c:val>
          <c:smooth val="0"/>
        </c:ser>
        <c:dLbls>
          <c:showLegendKey val="0"/>
          <c:showVal val="0"/>
          <c:showCatName val="0"/>
          <c:showSerName val="0"/>
          <c:showPercent val="0"/>
          <c:showBubbleSize val="0"/>
        </c:dLbls>
        <c:marker val="1"/>
        <c:smooth val="0"/>
        <c:axId val="81634432"/>
        <c:axId val="81636352"/>
      </c:lineChart>
      <c:dateAx>
        <c:axId val="81634432"/>
        <c:scaling>
          <c:orientation val="minMax"/>
        </c:scaling>
        <c:delete val="1"/>
        <c:axPos val="b"/>
        <c:numFmt formatCode="ge" sourceLinked="1"/>
        <c:majorTickMark val="none"/>
        <c:minorTickMark val="none"/>
        <c:tickLblPos val="none"/>
        <c:crossAx val="81636352"/>
        <c:crosses val="autoZero"/>
        <c:auto val="1"/>
        <c:lblOffset val="100"/>
        <c:baseTimeUnit val="years"/>
      </c:dateAx>
      <c:valAx>
        <c:axId val="8163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63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359680"/>
        <c:axId val="8836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88359680"/>
        <c:axId val="88361600"/>
      </c:lineChart>
      <c:dateAx>
        <c:axId val="88359680"/>
        <c:scaling>
          <c:orientation val="minMax"/>
        </c:scaling>
        <c:delete val="1"/>
        <c:axPos val="b"/>
        <c:numFmt formatCode="ge" sourceLinked="1"/>
        <c:majorTickMark val="none"/>
        <c:minorTickMark val="none"/>
        <c:tickLblPos val="none"/>
        <c:crossAx val="88361600"/>
        <c:crosses val="autoZero"/>
        <c:auto val="1"/>
        <c:lblOffset val="100"/>
        <c:baseTimeUnit val="years"/>
      </c:dateAx>
      <c:valAx>
        <c:axId val="8836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5968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406272"/>
        <c:axId val="8841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243.86</c:v>
                </c:pt>
                <c:pt idx="1">
                  <c:v>236.15</c:v>
                </c:pt>
                <c:pt idx="2">
                  <c:v>232.81</c:v>
                </c:pt>
                <c:pt idx="3">
                  <c:v>184.13</c:v>
                </c:pt>
                <c:pt idx="4">
                  <c:v>101.85</c:v>
                </c:pt>
              </c:numCache>
            </c:numRef>
          </c:val>
          <c:smooth val="0"/>
        </c:ser>
        <c:dLbls>
          <c:showLegendKey val="0"/>
          <c:showVal val="0"/>
          <c:showCatName val="0"/>
          <c:showSerName val="0"/>
          <c:showPercent val="0"/>
          <c:showBubbleSize val="0"/>
        </c:dLbls>
        <c:marker val="1"/>
        <c:smooth val="0"/>
        <c:axId val="88406272"/>
        <c:axId val="88412544"/>
      </c:lineChart>
      <c:dateAx>
        <c:axId val="88406272"/>
        <c:scaling>
          <c:orientation val="minMax"/>
        </c:scaling>
        <c:delete val="1"/>
        <c:axPos val="b"/>
        <c:numFmt formatCode="ge" sourceLinked="1"/>
        <c:majorTickMark val="none"/>
        <c:minorTickMark val="none"/>
        <c:tickLblPos val="none"/>
        <c:crossAx val="88412544"/>
        <c:crosses val="autoZero"/>
        <c:auto val="1"/>
        <c:lblOffset val="100"/>
        <c:baseTimeUnit val="years"/>
      </c:dateAx>
      <c:valAx>
        <c:axId val="8841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0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280.61</c:v>
                </c:pt>
                <c:pt idx="1">
                  <c:v>1223.6099999999999</c:v>
                </c:pt>
                <c:pt idx="2">
                  <c:v>346.75</c:v>
                </c:pt>
                <c:pt idx="3">
                  <c:v>32.380000000000003</c:v>
                </c:pt>
                <c:pt idx="4">
                  <c:v>26.6</c:v>
                </c:pt>
              </c:numCache>
            </c:numRef>
          </c:val>
        </c:ser>
        <c:dLbls>
          <c:showLegendKey val="0"/>
          <c:showVal val="0"/>
          <c:showCatName val="0"/>
          <c:showSerName val="0"/>
          <c:showPercent val="0"/>
          <c:showBubbleSize val="0"/>
        </c:dLbls>
        <c:gapWidth val="150"/>
        <c:axId val="88451328"/>
        <c:axId val="8845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341.28</c:v>
                </c:pt>
                <c:pt idx="1">
                  <c:v>243.58</c:v>
                </c:pt>
                <c:pt idx="2">
                  <c:v>290.19</c:v>
                </c:pt>
                <c:pt idx="3">
                  <c:v>63.22</c:v>
                </c:pt>
                <c:pt idx="4">
                  <c:v>49.07</c:v>
                </c:pt>
              </c:numCache>
            </c:numRef>
          </c:val>
          <c:smooth val="0"/>
        </c:ser>
        <c:dLbls>
          <c:showLegendKey val="0"/>
          <c:showVal val="0"/>
          <c:showCatName val="0"/>
          <c:showSerName val="0"/>
          <c:showPercent val="0"/>
          <c:showBubbleSize val="0"/>
        </c:dLbls>
        <c:marker val="1"/>
        <c:smooth val="0"/>
        <c:axId val="88451328"/>
        <c:axId val="88457600"/>
      </c:lineChart>
      <c:dateAx>
        <c:axId val="88451328"/>
        <c:scaling>
          <c:orientation val="minMax"/>
        </c:scaling>
        <c:delete val="1"/>
        <c:axPos val="b"/>
        <c:numFmt formatCode="ge" sourceLinked="1"/>
        <c:majorTickMark val="none"/>
        <c:minorTickMark val="none"/>
        <c:tickLblPos val="none"/>
        <c:crossAx val="88457600"/>
        <c:crosses val="autoZero"/>
        <c:auto val="1"/>
        <c:lblOffset val="100"/>
        <c:baseTimeUnit val="years"/>
      </c:dateAx>
      <c:valAx>
        <c:axId val="8845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5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3765.83</c:v>
                </c:pt>
                <c:pt idx="1">
                  <c:v>3073.2</c:v>
                </c:pt>
                <c:pt idx="2">
                  <c:v>2757.28</c:v>
                </c:pt>
                <c:pt idx="3">
                  <c:v>2692.2</c:v>
                </c:pt>
                <c:pt idx="4">
                  <c:v>2810.67</c:v>
                </c:pt>
              </c:numCache>
            </c:numRef>
          </c:val>
        </c:ser>
        <c:dLbls>
          <c:showLegendKey val="0"/>
          <c:showVal val="0"/>
          <c:showCatName val="0"/>
          <c:showSerName val="0"/>
          <c:showPercent val="0"/>
          <c:showBubbleSize val="0"/>
        </c:dLbls>
        <c:gapWidth val="150"/>
        <c:axId val="88482176"/>
        <c:axId val="8848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88482176"/>
        <c:axId val="88484096"/>
      </c:lineChart>
      <c:dateAx>
        <c:axId val="88482176"/>
        <c:scaling>
          <c:orientation val="minMax"/>
        </c:scaling>
        <c:delete val="1"/>
        <c:axPos val="b"/>
        <c:numFmt formatCode="ge" sourceLinked="1"/>
        <c:majorTickMark val="none"/>
        <c:minorTickMark val="none"/>
        <c:tickLblPos val="none"/>
        <c:crossAx val="88484096"/>
        <c:crosses val="autoZero"/>
        <c:auto val="1"/>
        <c:lblOffset val="100"/>
        <c:baseTimeUnit val="years"/>
      </c:dateAx>
      <c:valAx>
        <c:axId val="8848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8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59.42</c:v>
                </c:pt>
                <c:pt idx="1">
                  <c:v>70.61</c:v>
                </c:pt>
                <c:pt idx="2">
                  <c:v>69.36</c:v>
                </c:pt>
                <c:pt idx="3">
                  <c:v>78.73</c:v>
                </c:pt>
                <c:pt idx="4">
                  <c:v>87.02</c:v>
                </c:pt>
              </c:numCache>
            </c:numRef>
          </c:val>
        </c:ser>
        <c:dLbls>
          <c:showLegendKey val="0"/>
          <c:showVal val="0"/>
          <c:showCatName val="0"/>
          <c:showSerName val="0"/>
          <c:showPercent val="0"/>
          <c:showBubbleSize val="0"/>
        </c:dLbls>
        <c:gapWidth val="150"/>
        <c:axId val="88501632"/>
        <c:axId val="8853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88501632"/>
        <c:axId val="88532480"/>
      </c:lineChart>
      <c:dateAx>
        <c:axId val="88501632"/>
        <c:scaling>
          <c:orientation val="minMax"/>
        </c:scaling>
        <c:delete val="1"/>
        <c:axPos val="b"/>
        <c:numFmt formatCode="ge" sourceLinked="1"/>
        <c:majorTickMark val="none"/>
        <c:minorTickMark val="none"/>
        <c:tickLblPos val="none"/>
        <c:crossAx val="88532480"/>
        <c:crosses val="autoZero"/>
        <c:auto val="1"/>
        <c:lblOffset val="100"/>
        <c:baseTimeUnit val="years"/>
      </c:dateAx>
      <c:valAx>
        <c:axId val="8853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0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270.97000000000003</c:v>
                </c:pt>
                <c:pt idx="1">
                  <c:v>254.78</c:v>
                </c:pt>
                <c:pt idx="2">
                  <c:v>263.97000000000003</c:v>
                </c:pt>
                <c:pt idx="3">
                  <c:v>227.82</c:v>
                </c:pt>
                <c:pt idx="4">
                  <c:v>205.87</c:v>
                </c:pt>
              </c:numCache>
            </c:numRef>
          </c:val>
        </c:ser>
        <c:dLbls>
          <c:showLegendKey val="0"/>
          <c:showVal val="0"/>
          <c:showCatName val="0"/>
          <c:showSerName val="0"/>
          <c:showPercent val="0"/>
          <c:showBubbleSize val="0"/>
        </c:dLbls>
        <c:gapWidth val="150"/>
        <c:axId val="89737856"/>
        <c:axId val="8974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89737856"/>
        <c:axId val="89740032"/>
      </c:lineChart>
      <c:dateAx>
        <c:axId val="89737856"/>
        <c:scaling>
          <c:orientation val="minMax"/>
        </c:scaling>
        <c:delete val="1"/>
        <c:axPos val="b"/>
        <c:numFmt formatCode="ge" sourceLinked="1"/>
        <c:majorTickMark val="none"/>
        <c:minorTickMark val="none"/>
        <c:tickLblPos val="none"/>
        <c:crossAx val="89740032"/>
        <c:crosses val="autoZero"/>
        <c:auto val="1"/>
        <c:lblOffset val="100"/>
        <c:baseTimeUnit val="years"/>
      </c:dateAx>
      <c:valAx>
        <c:axId val="897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江田島市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25144</v>
      </c>
      <c r="AM8" s="47"/>
      <c r="AN8" s="47"/>
      <c r="AO8" s="47"/>
      <c r="AP8" s="47"/>
      <c r="AQ8" s="47"/>
      <c r="AR8" s="47"/>
      <c r="AS8" s="47"/>
      <c r="AT8" s="43">
        <f>データ!S6</f>
        <v>100.7</v>
      </c>
      <c r="AU8" s="43"/>
      <c r="AV8" s="43"/>
      <c r="AW8" s="43"/>
      <c r="AX8" s="43"/>
      <c r="AY8" s="43"/>
      <c r="AZ8" s="43"/>
      <c r="BA8" s="43"/>
      <c r="BB8" s="43">
        <f>データ!T6</f>
        <v>249.69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70.28</v>
      </c>
      <c r="J10" s="43"/>
      <c r="K10" s="43"/>
      <c r="L10" s="43"/>
      <c r="M10" s="43"/>
      <c r="N10" s="43"/>
      <c r="O10" s="43"/>
      <c r="P10" s="43">
        <f>データ!O6</f>
        <v>38.71</v>
      </c>
      <c r="Q10" s="43"/>
      <c r="R10" s="43"/>
      <c r="S10" s="43"/>
      <c r="T10" s="43"/>
      <c r="U10" s="43"/>
      <c r="V10" s="43"/>
      <c r="W10" s="43">
        <f>データ!P6</f>
        <v>92.13</v>
      </c>
      <c r="X10" s="43"/>
      <c r="Y10" s="43"/>
      <c r="Z10" s="43"/>
      <c r="AA10" s="43"/>
      <c r="AB10" s="43"/>
      <c r="AC10" s="43"/>
      <c r="AD10" s="47">
        <f>データ!Q6</f>
        <v>3466</v>
      </c>
      <c r="AE10" s="47"/>
      <c r="AF10" s="47"/>
      <c r="AG10" s="47"/>
      <c r="AH10" s="47"/>
      <c r="AI10" s="47"/>
      <c r="AJ10" s="47"/>
      <c r="AK10" s="2"/>
      <c r="AL10" s="47">
        <f>データ!U6</f>
        <v>9534</v>
      </c>
      <c r="AM10" s="47"/>
      <c r="AN10" s="47"/>
      <c r="AO10" s="47"/>
      <c r="AP10" s="47"/>
      <c r="AQ10" s="47"/>
      <c r="AR10" s="47"/>
      <c r="AS10" s="47"/>
      <c r="AT10" s="43">
        <f>データ!V6</f>
        <v>3.84</v>
      </c>
      <c r="AU10" s="43"/>
      <c r="AV10" s="43"/>
      <c r="AW10" s="43"/>
      <c r="AX10" s="43"/>
      <c r="AY10" s="43"/>
      <c r="AZ10" s="43"/>
      <c r="BA10" s="43"/>
      <c r="BB10" s="43">
        <f>データ!W6</f>
        <v>2482.81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6"/>
      <c r="BN16" s="66"/>
      <c r="BO16" s="66"/>
      <c r="BP16" s="66"/>
      <c r="BQ16" s="66"/>
      <c r="BR16" s="66"/>
      <c r="BS16" s="66"/>
      <c r="BT16" s="66"/>
      <c r="BU16" s="66"/>
      <c r="BV16" s="66"/>
      <c r="BW16" s="66"/>
      <c r="BX16" s="66"/>
      <c r="BY16" s="66"/>
      <c r="BZ16" s="6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6"/>
      <c r="BN17" s="66"/>
      <c r="BO17" s="66"/>
      <c r="BP17" s="66"/>
      <c r="BQ17" s="66"/>
      <c r="BR17" s="66"/>
      <c r="BS17" s="66"/>
      <c r="BT17" s="66"/>
      <c r="BU17" s="66"/>
      <c r="BV17" s="66"/>
      <c r="BW17" s="66"/>
      <c r="BX17" s="66"/>
      <c r="BY17" s="66"/>
      <c r="BZ17" s="6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6"/>
      <c r="BN18" s="66"/>
      <c r="BO18" s="66"/>
      <c r="BP18" s="66"/>
      <c r="BQ18" s="66"/>
      <c r="BR18" s="66"/>
      <c r="BS18" s="66"/>
      <c r="BT18" s="66"/>
      <c r="BU18" s="66"/>
      <c r="BV18" s="66"/>
      <c r="BW18" s="66"/>
      <c r="BX18" s="66"/>
      <c r="BY18" s="66"/>
      <c r="BZ18" s="6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6"/>
      <c r="BN19" s="66"/>
      <c r="BO19" s="66"/>
      <c r="BP19" s="66"/>
      <c r="BQ19" s="66"/>
      <c r="BR19" s="66"/>
      <c r="BS19" s="66"/>
      <c r="BT19" s="66"/>
      <c r="BU19" s="66"/>
      <c r="BV19" s="66"/>
      <c r="BW19" s="66"/>
      <c r="BX19" s="66"/>
      <c r="BY19" s="66"/>
      <c r="BZ19" s="6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6"/>
      <c r="BN20" s="66"/>
      <c r="BO20" s="66"/>
      <c r="BP20" s="66"/>
      <c r="BQ20" s="66"/>
      <c r="BR20" s="66"/>
      <c r="BS20" s="66"/>
      <c r="BT20" s="66"/>
      <c r="BU20" s="66"/>
      <c r="BV20" s="66"/>
      <c r="BW20" s="66"/>
      <c r="BX20" s="66"/>
      <c r="BY20" s="66"/>
      <c r="BZ20" s="6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6"/>
      <c r="BN21" s="66"/>
      <c r="BO21" s="66"/>
      <c r="BP21" s="66"/>
      <c r="BQ21" s="66"/>
      <c r="BR21" s="66"/>
      <c r="BS21" s="66"/>
      <c r="BT21" s="66"/>
      <c r="BU21" s="66"/>
      <c r="BV21" s="66"/>
      <c r="BW21" s="66"/>
      <c r="BX21" s="66"/>
      <c r="BY21" s="66"/>
      <c r="BZ21" s="6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6"/>
      <c r="BN22" s="66"/>
      <c r="BO22" s="66"/>
      <c r="BP22" s="66"/>
      <c r="BQ22" s="66"/>
      <c r="BR22" s="66"/>
      <c r="BS22" s="66"/>
      <c r="BT22" s="66"/>
      <c r="BU22" s="66"/>
      <c r="BV22" s="66"/>
      <c r="BW22" s="66"/>
      <c r="BX22" s="66"/>
      <c r="BY22" s="66"/>
      <c r="BZ22" s="6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6"/>
      <c r="BN23" s="66"/>
      <c r="BO23" s="66"/>
      <c r="BP23" s="66"/>
      <c r="BQ23" s="66"/>
      <c r="BR23" s="66"/>
      <c r="BS23" s="66"/>
      <c r="BT23" s="66"/>
      <c r="BU23" s="66"/>
      <c r="BV23" s="66"/>
      <c r="BW23" s="66"/>
      <c r="BX23" s="66"/>
      <c r="BY23" s="66"/>
      <c r="BZ23" s="6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6"/>
      <c r="BN24" s="66"/>
      <c r="BO24" s="66"/>
      <c r="BP24" s="66"/>
      <c r="BQ24" s="66"/>
      <c r="BR24" s="66"/>
      <c r="BS24" s="66"/>
      <c r="BT24" s="66"/>
      <c r="BU24" s="66"/>
      <c r="BV24" s="66"/>
      <c r="BW24" s="66"/>
      <c r="BX24" s="66"/>
      <c r="BY24" s="66"/>
      <c r="BZ24" s="6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6"/>
      <c r="BN25" s="66"/>
      <c r="BO25" s="66"/>
      <c r="BP25" s="66"/>
      <c r="BQ25" s="66"/>
      <c r="BR25" s="66"/>
      <c r="BS25" s="66"/>
      <c r="BT25" s="66"/>
      <c r="BU25" s="66"/>
      <c r="BV25" s="66"/>
      <c r="BW25" s="66"/>
      <c r="BX25" s="66"/>
      <c r="BY25" s="66"/>
      <c r="BZ25" s="6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6"/>
      <c r="BN26" s="66"/>
      <c r="BO26" s="66"/>
      <c r="BP26" s="66"/>
      <c r="BQ26" s="66"/>
      <c r="BR26" s="66"/>
      <c r="BS26" s="66"/>
      <c r="BT26" s="66"/>
      <c r="BU26" s="66"/>
      <c r="BV26" s="66"/>
      <c r="BW26" s="66"/>
      <c r="BX26" s="66"/>
      <c r="BY26" s="66"/>
      <c r="BZ26" s="6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6"/>
      <c r="BN27" s="66"/>
      <c r="BO27" s="66"/>
      <c r="BP27" s="66"/>
      <c r="BQ27" s="66"/>
      <c r="BR27" s="66"/>
      <c r="BS27" s="66"/>
      <c r="BT27" s="66"/>
      <c r="BU27" s="66"/>
      <c r="BV27" s="66"/>
      <c r="BW27" s="66"/>
      <c r="BX27" s="66"/>
      <c r="BY27" s="66"/>
      <c r="BZ27" s="6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6"/>
      <c r="BN28" s="66"/>
      <c r="BO28" s="66"/>
      <c r="BP28" s="66"/>
      <c r="BQ28" s="66"/>
      <c r="BR28" s="66"/>
      <c r="BS28" s="66"/>
      <c r="BT28" s="66"/>
      <c r="BU28" s="66"/>
      <c r="BV28" s="66"/>
      <c r="BW28" s="66"/>
      <c r="BX28" s="66"/>
      <c r="BY28" s="66"/>
      <c r="BZ28" s="6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6"/>
      <c r="BN29" s="66"/>
      <c r="BO29" s="66"/>
      <c r="BP29" s="66"/>
      <c r="BQ29" s="66"/>
      <c r="BR29" s="66"/>
      <c r="BS29" s="66"/>
      <c r="BT29" s="66"/>
      <c r="BU29" s="66"/>
      <c r="BV29" s="66"/>
      <c r="BW29" s="66"/>
      <c r="BX29" s="66"/>
      <c r="BY29" s="66"/>
      <c r="BZ29" s="6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6"/>
      <c r="BN30" s="66"/>
      <c r="BO30" s="66"/>
      <c r="BP30" s="66"/>
      <c r="BQ30" s="66"/>
      <c r="BR30" s="66"/>
      <c r="BS30" s="66"/>
      <c r="BT30" s="66"/>
      <c r="BU30" s="66"/>
      <c r="BV30" s="66"/>
      <c r="BW30" s="66"/>
      <c r="BX30" s="66"/>
      <c r="BY30" s="66"/>
      <c r="BZ30" s="6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6"/>
      <c r="BN31" s="66"/>
      <c r="BO31" s="66"/>
      <c r="BP31" s="66"/>
      <c r="BQ31" s="66"/>
      <c r="BR31" s="66"/>
      <c r="BS31" s="66"/>
      <c r="BT31" s="66"/>
      <c r="BU31" s="66"/>
      <c r="BV31" s="66"/>
      <c r="BW31" s="66"/>
      <c r="BX31" s="66"/>
      <c r="BY31" s="66"/>
      <c r="BZ31" s="6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6"/>
      <c r="BN32" s="66"/>
      <c r="BO32" s="66"/>
      <c r="BP32" s="66"/>
      <c r="BQ32" s="66"/>
      <c r="BR32" s="66"/>
      <c r="BS32" s="66"/>
      <c r="BT32" s="66"/>
      <c r="BU32" s="66"/>
      <c r="BV32" s="66"/>
      <c r="BW32" s="66"/>
      <c r="BX32" s="66"/>
      <c r="BY32" s="66"/>
      <c r="BZ32" s="6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6"/>
      <c r="BN33" s="66"/>
      <c r="BO33" s="66"/>
      <c r="BP33" s="66"/>
      <c r="BQ33" s="66"/>
      <c r="BR33" s="66"/>
      <c r="BS33" s="66"/>
      <c r="BT33" s="66"/>
      <c r="BU33" s="66"/>
      <c r="BV33" s="66"/>
      <c r="BW33" s="66"/>
      <c r="BX33" s="66"/>
      <c r="BY33" s="66"/>
      <c r="BZ33" s="66"/>
    </row>
    <row r="34" spans="1:78" ht="13.5" customHeight="1">
      <c r="A34" s="2"/>
      <c r="B34" s="16"/>
      <c r="C34" s="67" t="s">
        <v>26</v>
      </c>
      <c r="D34" s="67"/>
      <c r="E34" s="67"/>
      <c r="F34" s="67"/>
      <c r="G34" s="67"/>
      <c r="H34" s="67"/>
      <c r="I34" s="67"/>
      <c r="J34" s="67"/>
      <c r="K34" s="67"/>
      <c r="L34" s="67"/>
      <c r="M34" s="67"/>
      <c r="N34" s="67"/>
      <c r="O34" s="67"/>
      <c r="P34" s="67"/>
      <c r="Q34" s="19"/>
      <c r="R34" s="67" t="s">
        <v>27</v>
      </c>
      <c r="S34" s="67"/>
      <c r="T34" s="67"/>
      <c r="U34" s="67"/>
      <c r="V34" s="67"/>
      <c r="W34" s="67"/>
      <c r="X34" s="67"/>
      <c r="Y34" s="67"/>
      <c r="Z34" s="67"/>
      <c r="AA34" s="67"/>
      <c r="AB34" s="67"/>
      <c r="AC34" s="67"/>
      <c r="AD34" s="67"/>
      <c r="AE34" s="67"/>
      <c r="AF34" s="19"/>
      <c r="AG34" s="67" t="s">
        <v>28</v>
      </c>
      <c r="AH34" s="67"/>
      <c r="AI34" s="67"/>
      <c r="AJ34" s="67"/>
      <c r="AK34" s="67"/>
      <c r="AL34" s="67"/>
      <c r="AM34" s="67"/>
      <c r="AN34" s="67"/>
      <c r="AO34" s="67"/>
      <c r="AP34" s="67"/>
      <c r="AQ34" s="67"/>
      <c r="AR34" s="67"/>
      <c r="AS34" s="67"/>
      <c r="AT34" s="67"/>
      <c r="AU34" s="19"/>
      <c r="AV34" s="67" t="s">
        <v>29</v>
      </c>
      <c r="AW34" s="67"/>
      <c r="AX34" s="67"/>
      <c r="AY34" s="67"/>
      <c r="AZ34" s="67"/>
      <c r="BA34" s="67"/>
      <c r="BB34" s="67"/>
      <c r="BC34" s="67"/>
      <c r="BD34" s="67"/>
      <c r="BE34" s="67"/>
      <c r="BF34" s="67"/>
      <c r="BG34" s="67"/>
      <c r="BH34" s="67"/>
      <c r="BI34" s="67"/>
      <c r="BJ34" s="18"/>
      <c r="BK34" s="2"/>
      <c r="BL34" s="66"/>
      <c r="BM34" s="66"/>
      <c r="BN34" s="66"/>
      <c r="BO34" s="66"/>
      <c r="BP34" s="66"/>
      <c r="BQ34" s="66"/>
      <c r="BR34" s="66"/>
      <c r="BS34" s="66"/>
      <c r="BT34" s="66"/>
      <c r="BU34" s="66"/>
      <c r="BV34" s="66"/>
      <c r="BW34" s="66"/>
      <c r="BX34" s="66"/>
      <c r="BY34" s="66"/>
      <c r="BZ34" s="66"/>
    </row>
    <row r="35" spans="1:78" ht="13.5" customHeight="1">
      <c r="A35" s="2"/>
      <c r="B35" s="16"/>
      <c r="C35" s="67"/>
      <c r="D35" s="67"/>
      <c r="E35" s="67"/>
      <c r="F35" s="67"/>
      <c r="G35" s="67"/>
      <c r="H35" s="67"/>
      <c r="I35" s="67"/>
      <c r="J35" s="67"/>
      <c r="K35" s="67"/>
      <c r="L35" s="67"/>
      <c r="M35" s="67"/>
      <c r="N35" s="67"/>
      <c r="O35" s="67"/>
      <c r="P35" s="67"/>
      <c r="Q35" s="19"/>
      <c r="R35" s="67"/>
      <c r="S35" s="67"/>
      <c r="T35" s="67"/>
      <c r="U35" s="67"/>
      <c r="V35" s="67"/>
      <c r="W35" s="67"/>
      <c r="X35" s="67"/>
      <c r="Y35" s="67"/>
      <c r="Z35" s="67"/>
      <c r="AA35" s="67"/>
      <c r="AB35" s="67"/>
      <c r="AC35" s="67"/>
      <c r="AD35" s="67"/>
      <c r="AE35" s="67"/>
      <c r="AF35" s="19"/>
      <c r="AG35" s="67"/>
      <c r="AH35" s="67"/>
      <c r="AI35" s="67"/>
      <c r="AJ35" s="67"/>
      <c r="AK35" s="67"/>
      <c r="AL35" s="67"/>
      <c r="AM35" s="67"/>
      <c r="AN35" s="67"/>
      <c r="AO35" s="67"/>
      <c r="AP35" s="67"/>
      <c r="AQ35" s="67"/>
      <c r="AR35" s="67"/>
      <c r="AS35" s="67"/>
      <c r="AT35" s="67"/>
      <c r="AU35" s="19"/>
      <c r="AV35" s="67"/>
      <c r="AW35" s="67"/>
      <c r="AX35" s="67"/>
      <c r="AY35" s="67"/>
      <c r="AZ35" s="67"/>
      <c r="BA35" s="67"/>
      <c r="BB35" s="67"/>
      <c r="BC35" s="67"/>
      <c r="BD35" s="67"/>
      <c r="BE35" s="67"/>
      <c r="BF35" s="67"/>
      <c r="BG35" s="67"/>
      <c r="BH35" s="67"/>
      <c r="BI35" s="67"/>
      <c r="BJ35" s="18"/>
      <c r="BK35" s="2"/>
      <c r="BL35" s="66"/>
      <c r="BM35" s="66"/>
      <c r="BN35" s="66"/>
      <c r="BO35" s="66"/>
      <c r="BP35" s="66"/>
      <c r="BQ35" s="66"/>
      <c r="BR35" s="66"/>
      <c r="BS35" s="66"/>
      <c r="BT35" s="66"/>
      <c r="BU35" s="66"/>
      <c r="BV35" s="66"/>
      <c r="BW35" s="66"/>
      <c r="BX35" s="66"/>
      <c r="BY35" s="66"/>
      <c r="BZ35" s="6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6"/>
      <c r="BN36" s="66"/>
      <c r="BO36" s="66"/>
      <c r="BP36" s="66"/>
      <c r="BQ36" s="66"/>
      <c r="BR36" s="66"/>
      <c r="BS36" s="66"/>
      <c r="BT36" s="66"/>
      <c r="BU36" s="66"/>
      <c r="BV36" s="66"/>
      <c r="BW36" s="66"/>
      <c r="BX36" s="66"/>
      <c r="BY36" s="66"/>
      <c r="BZ36" s="6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6"/>
      <c r="BN37" s="66"/>
      <c r="BO37" s="66"/>
      <c r="BP37" s="66"/>
      <c r="BQ37" s="66"/>
      <c r="BR37" s="66"/>
      <c r="BS37" s="66"/>
      <c r="BT37" s="66"/>
      <c r="BU37" s="66"/>
      <c r="BV37" s="66"/>
      <c r="BW37" s="66"/>
      <c r="BX37" s="66"/>
      <c r="BY37" s="66"/>
      <c r="BZ37" s="6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6"/>
      <c r="BN38" s="66"/>
      <c r="BO38" s="66"/>
      <c r="BP38" s="66"/>
      <c r="BQ38" s="66"/>
      <c r="BR38" s="66"/>
      <c r="BS38" s="66"/>
      <c r="BT38" s="66"/>
      <c r="BU38" s="66"/>
      <c r="BV38" s="66"/>
      <c r="BW38" s="66"/>
      <c r="BX38" s="66"/>
      <c r="BY38" s="66"/>
      <c r="BZ38" s="6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6"/>
      <c r="BN39" s="66"/>
      <c r="BO39" s="66"/>
      <c r="BP39" s="66"/>
      <c r="BQ39" s="66"/>
      <c r="BR39" s="66"/>
      <c r="BS39" s="66"/>
      <c r="BT39" s="66"/>
      <c r="BU39" s="66"/>
      <c r="BV39" s="66"/>
      <c r="BW39" s="66"/>
      <c r="BX39" s="66"/>
      <c r="BY39" s="66"/>
      <c r="BZ39" s="6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6"/>
      <c r="BN40" s="66"/>
      <c r="BO40" s="66"/>
      <c r="BP40" s="66"/>
      <c r="BQ40" s="66"/>
      <c r="BR40" s="66"/>
      <c r="BS40" s="66"/>
      <c r="BT40" s="66"/>
      <c r="BU40" s="66"/>
      <c r="BV40" s="66"/>
      <c r="BW40" s="66"/>
      <c r="BX40" s="66"/>
      <c r="BY40" s="66"/>
      <c r="BZ40" s="6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6"/>
      <c r="BN41" s="66"/>
      <c r="BO41" s="66"/>
      <c r="BP41" s="66"/>
      <c r="BQ41" s="66"/>
      <c r="BR41" s="66"/>
      <c r="BS41" s="66"/>
      <c r="BT41" s="66"/>
      <c r="BU41" s="66"/>
      <c r="BV41" s="66"/>
      <c r="BW41" s="66"/>
      <c r="BX41" s="66"/>
      <c r="BY41" s="66"/>
      <c r="BZ41" s="6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6"/>
      <c r="BN42" s="66"/>
      <c r="BO42" s="66"/>
      <c r="BP42" s="66"/>
      <c r="BQ42" s="66"/>
      <c r="BR42" s="66"/>
      <c r="BS42" s="66"/>
      <c r="BT42" s="66"/>
      <c r="BU42" s="66"/>
      <c r="BV42" s="66"/>
      <c r="BW42" s="66"/>
      <c r="BX42" s="66"/>
      <c r="BY42" s="66"/>
      <c r="BZ42" s="6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6"/>
      <c r="BN43" s="66"/>
      <c r="BO43" s="66"/>
      <c r="BP43" s="66"/>
      <c r="BQ43" s="66"/>
      <c r="BR43" s="66"/>
      <c r="BS43" s="66"/>
      <c r="BT43" s="66"/>
      <c r="BU43" s="66"/>
      <c r="BV43" s="66"/>
      <c r="BW43" s="66"/>
      <c r="BX43" s="66"/>
      <c r="BY43" s="66"/>
      <c r="BZ43" s="6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6"/>
      <c r="BN44" s="66"/>
      <c r="BO44" s="66"/>
      <c r="BP44" s="66"/>
      <c r="BQ44" s="66"/>
      <c r="BR44" s="66"/>
      <c r="BS44" s="66"/>
      <c r="BT44" s="66"/>
      <c r="BU44" s="66"/>
      <c r="BV44" s="66"/>
      <c r="BW44" s="66"/>
      <c r="BX44" s="66"/>
      <c r="BY44" s="66"/>
      <c r="BZ44" s="6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6"/>
      <c r="BN47" s="66"/>
      <c r="BO47" s="66"/>
      <c r="BP47" s="66"/>
      <c r="BQ47" s="66"/>
      <c r="BR47" s="66"/>
      <c r="BS47" s="66"/>
      <c r="BT47" s="66"/>
      <c r="BU47" s="66"/>
      <c r="BV47" s="66"/>
      <c r="BW47" s="66"/>
      <c r="BX47" s="66"/>
      <c r="BY47" s="66"/>
      <c r="BZ47" s="6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6"/>
      <c r="BN48" s="66"/>
      <c r="BO48" s="66"/>
      <c r="BP48" s="66"/>
      <c r="BQ48" s="66"/>
      <c r="BR48" s="66"/>
      <c r="BS48" s="66"/>
      <c r="BT48" s="66"/>
      <c r="BU48" s="66"/>
      <c r="BV48" s="66"/>
      <c r="BW48" s="66"/>
      <c r="BX48" s="66"/>
      <c r="BY48" s="66"/>
      <c r="BZ48" s="6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6"/>
      <c r="BN49" s="66"/>
      <c r="BO49" s="66"/>
      <c r="BP49" s="66"/>
      <c r="BQ49" s="66"/>
      <c r="BR49" s="66"/>
      <c r="BS49" s="66"/>
      <c r="BT49" s="66"/>
      <c r="BU49" s="66"/>
      <c r="BV49" s="66"/>
      <c r="BW49" s="66"/>
      <c r="BX49" s="66"/>
      <c r="BY49" s="66"/>
      <c r="BZ49" s="6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6"/>
      <c r="BN50" s="66"/>
      <c r="BO50" s="66"/>
      <c r="BP50" s="66"/>
      <c r="BQ50" s="66"/>
      <c r="BR50" s="66"/>
      <c r="BS50" s="66"/>
      <c r="BT50" s="66"/>
      <c r="BU50" s="66"/>
      <c r="BV50" s="66"/>
      <c r="BW50" s="66"/>
      <c r="BX50" s="66"/>
      <c r="BY50" s="66"/>
      <c r="BZ50" s="6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6"/>
      <c r="BN51" s="66"/>
      <c r="BO51" s="66"/>
      <c r="BP51" s="66"/>
      <c r="BQ51" s="66"/>
      <c r="BR51" s="66"/>
      <c r="BS51" s="66"/>
      <c r="BT51" s="66"/>
      <c r="BU51" s="66"/>
      <c r="BV51" s="66"/>
      <c r="BW51" s="66"/>
      <c r="BX51" s="66"/>
      <c r="BY51" s="66"/>
      <c r="BZ51" s="6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6"/>
      <c r="BN52" s="66"/>
      <c r="BO52" s="66"/>
      <c r="BP52" s="66"/>
      <c r="BQ52" s="66"/>
      <c r="BR52" s="66"/>
      <c r="BS52" s="66"/>
      <c r="BT52" s="66"/>
      <c r="BU52" s="66"/>
      <c r="BV52" s="66"/>
      <c r="BW52" s="66"/>
      <c r="BX52" s="66"/>
      <c r="BY52" s="66"/>
      <c r="BZ52" s="6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6"/>
      <c r="BN53" s="66"/>
      <c r="BO53" s="66"/>
      <c r="BP53" s="66"/>
      <c r="BQ53" s="66"/>
      <c r="BR53" s="66"/>
      <c r="BS53" s="66"/>
      <c r="BT53" s="66"/>
      <c r="BU53" s="66"/>
      <c r="BV53" s="66"/>
      <c r="BW53" s="66"/>
      <c r="BX53" s="66"/>
      <c r="BY53" s="66"/>
      <c r="BZ53" s="6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6"/>
      <c r="BN54" s="66"/>
      <c r="BO54" s="66"/>
      <c r="BP54" s="66"/>
      <c r="BQ54" s="66"/>
      <c r="BR54" s="66"/>
      <c r="BS54" s="66"/>
      <c r="BT54" s="66"/>
      <c r="BU54" s="66"/>
      <c r="BV54" s="66"/>
      <c r="BW54" s="66"/>
      <c r="BX54" s="66"/>
      <c r="BY54" s="66"/>
      <c r="BZ54" s="6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6"/>
      <c r="BN55" s="66"/>
      <c r="BO55" s="66"/>
      <c r="BP55" s="66"/>
      <c r="BQ55" s="66"/>
      <c r="BR55" s="66"/>
      <c r="BS55" s="66"/>
      <c r="BT55" s="66"/>
      <c r="BU55" s="66"/>
      <c r="BV55" s="66"/>
      <c r="BW55" s="66"/>
      <c r="BX55" s="66"/>
      <c r="BY55" s="66"/>
      <c r="BZ55" s="66"/>
    </row>
    <row r="56" spans="1:78" ht="13.5" customHeight="1">
      <c r="A56" s="2"/>
      <c r="B56" s="16"/>
      <c r="C56" s="67" t="s">
        <v>31</v>
      </c>
      <c r="D56" s="67"/>
      <c r="E56" s="67"/>
      <c r="F56" s="67"/>
      <c r="G56" s="67"/>
      <c r="H56" s="67"/>
      <c r="I56" s="67"/>
      <c r="J56" s="67"/>
      <c r="K56" s="67"/>
      <c r="L56" s="67"/>
      <c r="M56" s="67"/>
      <c r="N56" s="67"/>
      <c r="O56" s="67"/>
      <c r="P56" s="67"/>
      <c r="Q56" s="19"/>
      <c r="R56" s="67" t="s">
        <v>32</v>
      </c>
      <c r="S56" s="67"/>
      <c r="T56" s="67"/>
      <c r="U56" s="67"/>
      <c r="V56" s="67"/>
      <c r="W56" s="67"/>
      <c r="X56" s="67"/>
      <c r="Y56" s="67"/>
      <c r="Z56" s="67"/>
      <c r="AA56" s="67"/>
      <c r="AB56" s="67"/>
      <c r="AC56" s="67"/>
      <c r="AD56" s="67"/>
      <c r="AE56" s="67"/>
      <c r="AF56" s="19"/>
      <c r="AG56" s="67" t="s">
        <v>33</v>
      </c>
      <c r="AH56" s="67"/>
      <c r="AI56" s="67"/>
      <c r="AJ56" s="67"/>
      <c r="AK56" s="67"/>
      <c r="AL56" s="67"/>
      <c r="AM56" s="67"/>
      <c r="AN56" s="67"/>
      <c r="AO56" s="67"/>
      <c r="AP56" s="67"/>
      <c r="AQ56" s="67"/>
      <c r="AR56" s="67"/>
      <c r="AS56" s="67"/>
      <c r="AT56" s="67"/>
      <c r="AU56" s="19"/>
      <c r="AV56" s="67" t="s">
        <v>34</v>
      </c>
      <c r="AW56" s="67"/>
      <c r="AX56" s="67"/>
      <c r="AY56" s="67"/>
      <c r="AZ56" s="67"/>
      <c r="BA56" s="67"/>
      <c r="BB56" s="67"/>
      <c r="BC56" s="67"/>
      <c r="BD56" s="67"/>
      <c r="BE56" s="67"/>
      <c r="BF56" s="67"/>
      <c r="BG56" s="67"/>
      <c r="BH56" s="67"/>
      <c r="BI56" s="67"/>
      <c r="BJ56" s="18"/>
      <c r="BK56" s="2"/>
      <c r="BL56" s="66"/>
      <c r="BM56" s="66"/>
      <c r="BN56" s="66"/>
      <c r="BO56" s="66"/>
      <c r="BP56" s="66"/>
      <c r="BQ56" s="66"/>
      <c r="BR56" s="66"/>
      <c r="BS56" s="66"/>
      <c r="BT56" s="66"/>
      <c r="BU56" s="66"/>
      <c r="BV56" s="66"/>
      <c r="BW56" s="66"/>
      <c r="BX56" s="66"/>
      <c r="BY56" s="66"/>
      <c r="BZ56" s="66"/>
    </row>
    <row r="57" spans="1:78" ht="13.5" customHeight="1">
      <c r="A57" s="2"/>
      <c r="B57" s="16"/>
      <c r="C57" s="67"/>
      <c r="D57" s="67"/>
      <c r="E57" s="67"/>
      <c r="F57" s="67"/>
      <c r="G57" s="67"/>
      <c r="H57" s="67"/>
      <c r="I57" s="67"/>
      <c r="J57" s="67"/>
      <c r="K57" s="67"/>
      <c r="L57" s="67"/>
      <c r="M57" s="67"/>
      <c r="N57" s="67"/>
      <c r="O57" s="67"/>
      <c r="P57" s="67"/>
      <c r="Q57" s="19"/>
      <c r="R57" s="67"/>
      <c r="S57" s="67"/>
      <c r="T57" s="67"/>
      <c r="U57" s="67"/>
      <c r="V57" s="67"/>
      <c r="W57" s="67"/>
      <c r="X57" s="67"/>
      <c r="Y57" s="67"/>
      <c r="Z57" s="67"/>
      <c r="AA57" s="67"/>
      <c r="AB57" s="67"/>
      <c r="AC57" s="67"/>
      <c r="AD57" s="67"/>
      <c r="AE57" s="67"/>
      <c r="AF57" s="19"/>
      <c r="AG57" s="67"/>
      <c r="AH57" s="67"/>
      <c r="AI57" s="67"/>
      <c r="AJ57" s="67"/>
      <c r="AK57" s="67"/>
      <c r="AL57" s="67"/>
      <c r="AM57" s="67"/>
      <c r="AN57" s="67"/>
      <c r="AO57" s="67"/>
      <c r="AP57" s="67"/>
      <c r="AQ57" s="67"/>
      <c r="AR57" s="67"/>
      <c r="AS57" s="67"/>
      <c r="AT57" s="67"/>
      <c r="AU57" s="19"/>
      <c r="AV57" s="67"/>
      <c r="AW57" s="67"/>
      <c r="AX57" s="67"/>
      <c r="AY57" s="67"/>
      <c r="AZ57" s="67"/>
      <c r="BA57" s="67"/>
      <c r="BB57" s="67"/>
      <c r="BC57" s="67"/>
      <c r="BD57" s="67"/>
      <c r="BE57" s="67"/>
      <c r="BF57" s="67"/>
      <c r="BG57" s="67"/>
      <c r="BH57" s="67"/>
      <c r="BI57" s="67"/>
      <c r="BJ57" s="18"/>
      <c r="BK57" s="2"/>
      <c r="BL57" s="66"/>
      <c r="BM57" s="66"/>
      <c r="BN57" s="66"/>
      <c r="BO57" s="66"/>
      <c r="BP57" s="66"/>
      <c r="BQ57" s="66"/>
      <c r="BR57" s="66"/>
      <c r="BS57" s="66"/>
      <c r="BT57" s="66"/>
      <c r="BU57" s="66"/>
      <c r="BV57" s="66"/>
      <c r="BW57" s="66"/>
      <c r="BX57" s="66"/>
      <c r="BY57" s="66"/>
      <c r="BZ57" s="6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6"/>
      <c r="BN58" s="66"/>
      <c r="BO58" s="66"/>
      <c r="BP58" s="66"/>
      <c r="BQ58" s="66"/>
      <c r="BR58" s="66"/>
      <c r="BS58" s="66"/>
      <c r="BT58" s="66"/>
      <c r="BU58" s="66"/>
      <c r="BV58" s="66"/>
      <c r="BW58" s="66"/>
      <c r="BX58" s="66"/>
      <c r="BY58" s="66"/>
      <c r="BZ58" s="6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6"/>
      <c r="BN59" s="66"/>
      <c r="BO59" s="66"/>
      <c r="BP59" s="66"/>
      <c r="BQ59" s="66"/>
      <c r="BR59" s="66"/>
      <c r="BS59" s="66"/>
      <c r="BT59" s="66"/>
      <c r="BU59" s="66"/>
      <c r="BV59" s="66"/>
      <c r="BW59" s="66"/>
      <c r="BX59" s="66"/>
      <c r="BY59" s="66"/>
      <c r="BZ59" s="66"/>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6"/>
      <c r="BN60" s="66"/>
      <c r="BO60" s="66"/>
      <c r="BP60" s="66"/>
      <c r="BQ60" s="66"/>
      <c r="BR60" s="66"/>
      <c r="BS60" s="66"/>
      <c r="BT60" s="66"/>
      <c r="BU60" s="66"/>
      <c r="BV60" s="66"/>
      <c r="BW60" s="66"/>
      <c r="BX60" s="66"/>
      <c r="BY60" s="66"/>
      <c r="BZ60" s="66"/>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6"/>
      <c r="BN61" s="66"/>
      <c r="BO61" s="66"/>
      <c r="BP61" s="66"/>
      <c r="BQ61" s="66"/>
      <c r="BR61" s="66"/>
      <c r="BS61" s="66"/>
      <c r="BT61" s="66"/>
      <c r="BU61" s="66"/>
      <c r="BV61" s="66"/>
      <c r="BW61" s="66"/>
      <c r="BX61" s="66"/>
      <c r="BY61" s="66"/>
      <c r="BZ61" s="6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6"/>
      <c r="BN62" s="66"/>
      <c r="BO62" s="66"/>
      <c r="BP62" s="66"/>
      <c r="BQ62" s="66"/>
      <c r="BR62" s="66"/>
      <c r="BS62" s="66"/>
      <c r="BT62" s="66"/>
      <c r="BU62" s="66"/>
      <c r="BV62" s="66"/>
      <c r="BW62" s="66"/>
      <c r="BX62" s="66"/>
      <c r="BY62" s="66"/>
      <c r="BZ62" s="6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6"/>
      <c r="BM63" s="66"/>
      <c r="BN63" s="66"/>
      <c r="BO63" s="66"/>
      <c r="BP63" s="66"/>
      <c r="BQ63" s="66"/>
      <c r="BR63" s="66"/>
      <c r="BS63" s="66"/>
      <c r="BT63" s="66"/>
      <c r="BU63" s="66"/>
      <c r="BV63" s="66"/>
      <c r="BW63" s="66"/>
      <c r="BX63" s="66"/>
      <c r="BY63" s="66"/>
      <c r="BZ63" s="6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6"/>
      <c r="BN66" s="66"/>
      <c r="BO66" s="66"/>
      <c r="BP66" s="66"/>
      <c r="BQ66" s="66"/>
      <c r="BR66" s="66"/>
      <c r="BS66" s="66"/>
      <c r="BT66" s="66"/>
      <c r="BU66" s="66"/>
      <c r="BV66" s="66"/>
      <c r="BW66" s="66"/>
      <c r="BX66" s="66"/>
      <c r="BY66" s="66"/>
      <c r="BZ66" s="66"/>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6"/>
      <c r="BN67" s="66"/>
      <c r="BO67" s="66"/>
      <c r="BP67" s="66"/>
      <c r="BQ67" s="66"/>
      <c r="BR67" s="66"/>
      <c r="BS67" s="66"/>
      <c r="BT67" s="66"/>
      <c r="BU67" s="66"/>
      <c r="BV67" s="66"/>
      <c r="BW67" s="66"/>
      <c r="BX67" s="66"/>
      <c r="BY67" s="66"/>
      <c r="BZ67" s="66"/>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6"/>
      <c r="BN68" s="66"/>
      <c r="BO68" s="66"/>
      <c r="BP68" s="66"/>
      <c r="BQ68" s="66"/>
      <c r="BR68" s="66"/>
      <c r="BS68" s="66"/>
      <c r="BT68" s="66"/>
      <c r="BU68" s="66"/>
      <c r="BV68" s="66"/>
      <c r="BW68" s="66"/>
      <c r="BX68" s="66"/>
      <c r="BY68" s="66"/>
      <c r="BZ68" s="66"/>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6"/>
      <c r="BN69" s="66"/>
      <c r="BO69" s="66"/>
      <c r="BP69" s="66"/>
      <c r="BQ69" s="66"/>
      <c r="BR69" s="66"/>
      <c r="BS69" s="66"/>
      <c r="BT69" s="66"/>
      <c r="BU69" s="66"/>
      <c r="BV69" s="66"/>
      <c r="BW69" s="66"/>
      <c r="BX69" s="66"/>
      <c r="BY69" s="66"/>
      <c r="BZ69" s="66"/>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6"/>
      <c r="BN70" s="66"/>
      <c r="BO70" s="66"/>
      <c r="BP70" s="66"/>
      <c r="BQ70" s="66"/>
      <c r="BR70" s="66"/>
      <c r="BS70" s="66"/>
      <c r="BT70" s="66"/>
      <c r="BU70" s="66"/>
      <c r="BV70" s="66"/>
      <c r="BW70" s="66"/>
      <c r="BX70" s="66"/>
      <c r="BY70" s="66"/>
      <c r="BZ70" s="66"/>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6"/>
      <c r="BN71" s="66"/>
      <c r="BO71" s="66"/>
      <c r="BP71" s="66"/>
      <c r="BQ71" s="66"/>
      <c r="BR71" s="66"/>
      <c r="BS71" s="66"/>
      <c r="BT71" s="66"/>
      <c r="BU71" s="66"/>
      <c r="BV71" s="66"/>
      <c r="BW71" s="66"/>
      <c r="BX71" s="66"/>
      <c r="BY71" s="66"/>
      <c r="BZ71" s="66"/>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6"/>
      <c r="BN72" s="66"/>
      <c r="BO72" s="66"/>
      <c r="BP72" s="66"/>
      <c r="BQ72" s="66"/>
      <c r="BR72" s="66"/>
      <c r="BS72" s="66"/>
      <c r="BT72" s="66"/>
      <c r="BU72" s="66"/>
      <c r="BV72" s="66"/>
      <c r="BW72" s="66"/>
      <c r="BX72" s="66"/>
      <c r="BY72" s="66"/>
      <c r="BZ72" s="66"/>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6"/>
      <c r="BN73" s="66"/>
      <c r="BO73" s="66"/>
      <c r="BP73" s="66"/>
      <c r="BQ73" s="66"/>
      <c r="BR73" s="66"/>
      <c r="BS73" s="66"/>
      <c r="BT73" s="66"/>
      <c r="BU73" s="66"/>
      <c r="BV73" s="66"/>
      <c r="BW73" s="66"/>
      <c r="BX73" s="66"/>
      <c r="BY73" s="66"/>
      <c r="BZ73" s="66"/>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6"/>
      <c r="BN74" s="66"/>
      <c r="BO74" s="66"/>
      <c r="BP74" s="66"/>
      <c r="BQ74" s="66"/>
      <c r="BR74" s="66"/>
      <c r="BS74" s="66"/>
      <c r="BT74" s="66"/>
      <c r="BU74" s="66"/>
      <c r="BV74" s="66"/>
      <c r="BW74" s="66"/>
      <c r="BX74" s="66"/>
      <c r="BY74" s="66"/>
      <c r="BZ74" s="66"/>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6"/>
      <c r="BN75" s="66"/>
      <c r="BO75" s="66"/>
      <c r="BP75" s="66"/>
      <c r="BQ75" s="66"/>
      <c r="BR75" s="66"/>
      <c r="BS75" s="66"/>
      <c r="BT75" s="66"/>
      <c r="BU75" s="66"/>
      <c r="BV75" s="66"/>
      <c r="BW75" s="66"/>
      <c r="BX75" s="66"/>
      <c r="BY75" s="66"/>
      <c r="BZ75" s="66"/>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6"/>
      <c r="BN76" s="66"/>
      <c r="BO76" s="66"/>
      <c r="BP76" s="66"/>
      <c r="BQ76" s="66"/>
      <c r="BR76" s="66"/>
      <c r="BS76" s="66"/>
      <c r="BT76" s="66"/>
      <c r="BU76" s="66"/>
      <c r="BV76" s="66"/>
      <c r="BW76" s="66"/>
      <c r="BX76" s="66"/>
      <c r="BY76" s="66"/>
      <c r="BZ76" s="66"/>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6"/>
      <c r="BN77" s="66"/>
      <c r="BO77" s="66"/>
      <c r="BP77" s="66"/>
      <c r="BQ77" s="66"/>
      <c r="BR77" s="66"/>
      <c r="BS77" s="66"/>
      <c r="BT77" s="66"/>
      <c r="BU77" s="66"/>
      <c r="BV77" s="66"/>
      <c r="BW77" s="66"/>
      <c r="BX77" s="66"/>
      <c r="BY77" s="66"/>
      <c r="BZ77" s="66"/>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6"/>
      <c r="BN78" s="66"/>
      <c r="BO78" s="66"/>
      <c r="BP78" s="66"/>
      <c r="BQ78" s="66"/>
      <c r="BR78" s="66"/>
      <c r="BS78" s="66"/>
      <c r="BT78" s="66"/>
      <c r="BU78" s="66"/>
      <c r="BV78" s="66"/>
      <c r="BW78" s="66"/>
      <c r="BX78" s="66"/>
      <c r="BY78" s="66"/>
      <c r="BZ78" s="66"/>
    </row>
    <row r="79" spans="1:78" ht="13.5" customHeight="1">
      <c r="A79" s="2"/>
      <c r="B79" s="16"/>
      <c r="C79" s="67" t="s">
        <v>37</v>
      </c>
      <c r="D79" s="67"/>
      <c r="E79" s="67"/>
      <c r="F79" s="67"/>
      <c r="G79" s="67"/>
      <c r="H79" s="67"/>
      <c r="I79" s="67"/>
      <c r="J79" s="67"/>
      <c r="K79" s="67"/>
      <c r="L79" s="67"/>
      <c r="M79" s="67"/>
      <c r="N79" s="67"/>
      <c r="O79" s="67"/>
      <c r="P79" s="67"/>
      <c r="Q79" s="67"/>
      <c r="R79" s="67"/>
      <c r="S79" s="67"/>
      <c r="T79" s="67"/>
      <c r="U79" s="19"/>
      <c r="V79" s="19"/>
      <c r="W79" s="67" t="s">
        <v>38</v>
      </c>
      <c r="X79" s="67"/>
      <c r="Y79" s="67"/>
      <c r="Z79" s="67"/>
      <c r="AA79" s="67"/>
      <c r="AB79" s="67"/>
      <c r="AC79" s="67"/>
      <c r="AD79" s="67"/>
      <c r="AE79" s="67"/>
      <c r="AF79" s="67"/>
      <c r="AG79" s="67"/>
      <c r="AH79" s="67"/>
      <c r="AI79" s="67"/>
      <c r="AJ79" s="67"/>
      <c r="AK79" s="67"/>
      <c r="AL79" s="67"/>
      <c r="AM79" s="67"/>
      <c r="AN79" s="67"/>
      <c r="AO79" s="19"/>
      <c r="AP79" s="19"/>
      <c r="AQ79" s="67" t="s">
        <v>39</v>
      </c>
      <c r="AR79" s="67"/>
      <c r="AS79" s="67"/>
      <c r="AT79" s="67"/>
      <c r="AU79" s="67"/>
      <c r="AV79" s="67"/>
      <c r="AW79" s="67"/>
      <c r="AX79" s="67"/>
      <c r="AY79" s="67"/>
      <c r="AZ79" s="67"/>
      <c r="BA79" s="67"/>
      <c r="BB79" s="67"/>
      <c r="BC79" s="67"/>
      <c r="BD79" s="67"/>
      <c r="BE79" s="67"/>
      <c r="BF79" s="67"/>
      <c r="BG79" s="67"/>
      <c r="BH79" s="67"/>
      <c r="BI79" s="17"/>
      <c r="BJ79" s="18"/>
      <c r="BK79" s="2"/>
      <c r="BL79" s="66"/>
      <c r="BM79" s="66"/>
      <c r="BN79" s="66"/>
      <c r="BO79" s="66"/>
      <c r="BP79" s="66"/>
      <c r="BQ79" s="66"/>
      <c r="BR79" s="66"/>
      <c r="BS79" s="66"/>
      <c r="BT79" s="66"/>
      <c r="BU79" s="66"/>
      <c r="BV79" s="66"/>
      <c r="BW79" s="66"/>
      <c r="BX79" s="66"/>
      <c r="BY79" s="66"/>
      <c r="BZ79" s="66"/>
    </row>
    <row r="80" spans="1:78" ht="13.5" customHeight="1">
      <c r="A80" s="2"/>
      <c r="B80" s="16"/>
      <c r="C80" s="67"/>
      <c r="D80" s="67"/>
      <c r="E80" s="67"/>
      <c r="F80" s="67"/>
      <c r="G80" s="67"/>
      <c r="H80" s="67"/>
      <c r="I80" s="67"/>
      <c r="J80" s="67"/>
      <c r="K80" s="67"/>
      <c r="L80" s="67"/>
      <c r="M80" s="67"/>
      <c r="N80" s="67"/>
      <c r="O80" s="67"/>
      <c r="P80" s="67"/>
      <c r="Q80" s="67"/>
      <c r="R80" s="67"/>
      <c r="S80" s="67"/>
      <c r="T80" s="67"/>
      <c r="U80" s="19"/>
      <c r="V80" s="19"/>
      <c r="W80" s="67"/>
      <c r="X80" s="67"/>
      <c r="Y80" s="67"/>
      <c r="Z80" s="67"/>
      <c r="AA80" s="67"/>
      <c r="AB80" s="67"/>
      <c r="AC80" s="67"/>
      <c r="AD80" s="67"/>
      <c r="AE80" s="67"/>
      <c r="AF80" s="67"/>
      <c r="AG80" s="67"/>
      <c r="AH80" s="67"/>
      <c r="AI80" s="67"/>
      <c r="AJ80" s="67"/>
      <c r="AK80" s="67"/>
      <c r="AL80" s="67"/>
      <c r="AM80" s="67"/>
      <c r="AN80" s="67"/>
      <c r="AO80" s="19"/>
      <c r="AP80" s="19"/>
      <c r="AQ80" s="67"/>
      <c r="AR80" s="67"/>
      <c r="AS80" s="67"/>
      <c r="AT80" s="67"/>
      <c r="AU80" s="67"/>
      <c r="AV80" s="67"/>
      <c r="AW80" s="67"/>
      <c r="AX80" s="67"/>
      <c r="AY80" s="67"/>
      <c r="AZ80" s="67"/>
      <c r="BA80" s="67"/>
      <c r="BB80" s="67"/>
      <c r="BC80" s="67"/>
      <c r="BD80" s="67"/>
      <c r="BE80" s="67"/>
      <c r="BF80" s="67"/>
      <c r="BG80" s="67"/>
      <c r="BH80" s="67"/>
      <c r="BI80" s="17"/>
      <c r="BJ80" s="18"/>
      <c r="BK80" s="2"/>
      <c r="BL80" s="66"/>
      <c r="BM80" s="66"/>
      <c r="BN80" s="66"/>
      <c r="BO80" s="66"/>
      <c r="BP80" s="66"/>
      <c r="BQ80" s="66"/>
      <c r="BR80" s="66"/>
      <c r="BS80" s="66"/>
      <c r="BT80" s="66"/>
      <c r="BU80" s="66"/>
      <c r="BV80" s="66"/>
      <c r="BW80" s="66"/>
      <c r="BX80" s="66"/>
      <c r="BY80" s="66"/>
      <c r="BZ80" s="66"/>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6"/>
      <c r="BN81" s="66"/>
      <c r="BO81" s="66"/>
      <c r="BP81" s="66"/>
      <c r="BQ81" s="66"/>
      <c r="BR81" s="66"/>
      <c r="BS81" s="66"/>
      <c r="BT81" s="66"/>
      <c r="BU81" s="66"/>
      <c r="BV81" s="66"/>
      <c r="BW81" s="66"/>
      <c r="BX81" s="66"/>
      <c r="BY81" s="66"/>
      <c r="BZ81" s="66"/>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6"/>
      <c r="BM82" s="66"/>
      <c r="BN82" s="66"/>
      <c r="BO82" s="66"/>
      <c r="BP82" s="66"/>
      <c r="BQ82" s="66"/>
      <c r="BR82" s="66"/>
      <c r="BS82" s="66"/>
      <c r="BT82" s="66"/>
      <c r="BU82" s="66"/>
      <c r="BV82" s="66"/>
      <c r="BW82" s="66"/>
      <c r="BX82" s="66"/>
      <c r="BY82" s="66"/>
      <c r="BZ82" s="66"/>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69" t="s">
        <v>51</v>
      </c>
      <c r="I3" s="70"/>
      <c r="J3" s="70"/>
      <c r="K3" s="70"/>
      <c r="L3" s="70"/>
      <c r="M3" s="70"/>
      <c r="N3" s="70"/>
      <c r="O3" s="70"/>
      <c r="P3" s="70"/>
      <c r="Q3" s="70"/>
      <c r="R3" s="70"/>
      <c r="S3" s="70"/>
      <c r="T3" s="70"/>
      <c r="U3" s="70"/>
      <c r="V3" s="70"/>
      <c r="W3" s="71"/>
      <c r="X3" s="75" t="s">
        <v>52</v>
      </c>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t="s">
        <v>53</v>
      </c>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row>
    <row r="4" spans="1:147">
      <c r="A4" s="26" t="s">
        <v>54</v>
      </c>
      <c r="B4" s="28"/>
      <c r="C4" s="28"/>
      <c r="D4" s="28"/>
      <c r="E4" s="28"/>
      <c r="F4" s="28"/>
      <c r="G4" s="28"/>
      <c r="H4" s="72"/>
      <c r="I4" s="73"/>
      <c r="J4" s="73"/>
      <c r="K4" s="73"/>
      <c r="L4" s="73"/>
      <c r="M4" s="73"/>
      <c r="N4" s="73"/>
      <c r="O4" s="73"/>
      <c r="P4" s="73"/>
      <c r="Q4" s="73"/>
      <c r="R4" s="73"/>
      <c r="S4" s="73"/>
      <c r="T4" s="73"/>
      <c r="U4" s="73"/>
      <c r="V4" s="73"/>
      <c r="W4" s="74"/>
      <c r="X4" s="68" t="s">
        <v>55</v>
      </c>
      <c r="Y4" s="68"/>
      <c r="Z4" s="68"/>
      <c r="AA4" s="68"/>
      <c r="AB4" s="68"/>
      <c r="AC4" s="68"/>
      <c r="AD4" s="68"/>
      <c r="AE4" s="68"/>
      <c r="AF4" s="68"/>
      <c r="AG4" s="68"/>
      <c r="AH4" s="68"/>
      <c r="AI4" s="68" t="s">
        <v>56</v>
      </c>
      <c r="AJ4" s="68"/>
      <c r="AK4" s="68"/>
      <c r="AL4" s="68"/>
      <c r="AM4" s="68"/>
      <c r="AN4" s="68"/>
      <c r="AO4" s="68"/>
      <c r="AP4" s="68"/>
      <c r="AQ4" s="68"/>
      <c r="AR4" s="68"/>
      <c r="AS4" s="68"/>
      <c r="AT4" s="68" t="s">
        <v>57</v>
      </c>
      <c r="AU4" s="68"/>
      <c r="AV4" s="68"/>
      <c r="AW4" s="68"/>
      <c r="AX4" s="68"/>
      <c r="AY4" s="68"/>
      <c r="AZ4" s="68"/>
      <c r="BA4" s="68"/>
      <c r="BB4" s="68"/>
      <c r="BC4" s="68"/>
      <c r="BD4" s="68"/>
      <c r="BE4" s="68" t="s">
        <v>58</v>
      </c>
      <c r="BF4" s="68"/>
      <c r="BG4" s="68"/>
      <c r="BH4" s="68"/>
      <c r="BI4" s="68"/>
      <c r="BJ4" s="68"/>
      <c r="BK4" s="68"/>
      <c r="BL4" s="68"/>
      <c r="BM4" s="68"/>
      <c r="BN4" s="68"/>
      <c r="BO4" s="68"/>
      <c r="BP4" s="68" t="s">
        <v>59</v>
      </c>
      <c r="BQ4" s="68"/>
      <c r="BR4" s="68"/>
      <c r="BS4" s="68"/>
      <c r="BT4" s="68"/>
      <c r="BU4" s="68"/>
      <c r="BV4" s="68"/>
      <c r="BW4" s="68"/>
      <c r="BX4" s="68"/>
      <c r="BY4" s="68"/>
      <c r="BZ4" s="68"/>
      <c r="CA4" s="68" t="s">
        <v>60</v>
      </c>
      <c r="CB4" s="68"/>
      <c r="CC4" s="68"/>
      <c r="CD4" s="68"/>
      <c r="CE4" s="68"/>
      <c r="CF4" s="68"/>
      <c r="CG4" s="68"/>
      <c r="CH4" s="68"/>
      <c r="CI4" s="68"/>
      <c r="CJ4" s="68"/>
      <c r="CK4" s="68"/>
      <c r="CL4" s="68" t="s">
        <v>61</v>
      </c>
      <c r="CM4" s="68"/>
      <c r="CN4" s="68"/>
      <c r="CO4" s="68"/>
      <c r="CP4" s="68"/>
      <c r="CQ4" s="68"/>
      <c r="CR4" s="68"/>
      <c r="CS4" s="68"/>
      <c r="CT4" s="68"/>
      <c r="CU4" s="68"/>
      <c r="CV4" s="68"/>
      <c r="CW4" s="68" t="s">
        <v>62</v>
      </c>
      <c r="CX4" s="68"/>
      <c r="CY4" s="68"/>
      <c r="CZ4" s="68"/>
      <c r="DA4" s="68"/>
      <c r="DB4" s="68"/>
      <c r="DC4" s="68"/>
      <c r="DD4" s="68"/>
      <c r="DE4" s="68"/>
      <c r="DF4" s="68"/>
      <c r="DG4" s="68"/>
      <c r="DH4" s="68" t="s">
        <v>63</v>
      </c>
      <c r="DI4" s="68"/>
      <c r="DJ4" s="68"/>
      <c r="DK4" s="68"/>
      <c r="DL4" s="68"/>
      <c r="DM4" s="68"/>
      <c r="DN4" s="68"/>
      <c r="DO4" s="68"/>
      <c r="DP4" s="68"/>
      <c r="DQ4" s="68"/>
      <c r="DR4" s="68"/>
      <c r="DS4" s="68" t="s">
        <v>64</v>
      </c>
      <c r="DT4" s="68"/>
      <c r="DU4" s="68"/>
      <c r="DV4" s="68"/>
      <c r="DW4" s="68"/>
      <c r="DX4" s="68"/>
      <c r="DY4" s="68"/>
      <c r="DZ4" s="68"/>
      <c r="EA4" s="68"/>
      <c r="EB4" s="68"/>
      <c r="EC4" s="68"/>
      <c r="ED4" s="68" t="s">
        <v>65</v>
      </c>
      <c r="EE4" s="68"/>
      <c r="EF4" s="68"/>
      <c r="EG4" s="68"/>
      <c r="EH4" s="68"/>
      <c r="EI4" s="68"/>
      <c r="EJ4" s="68"/>
      <c r="EK4" s="68"/>
      <c r="EL4" s="68"/>
      <c r="EM4" s="68"/>
      <c r="EN4" s="68"/>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342157</v>
      </c>
      <c r="D6" s="31">
        <f t="shared" si="3"/>
        <v>46</v>
      </c>
      <c r="E6" s="31">
        <f t="shared" si="3"/>
        <v>17</v>
      </c>
      <c r="F6" s="31">
        <f t="shared" si="3"/>
        <v>4</v>
      </c>
      <c r="G6" s="31">
        <f t="shared" si="3"/>
        <v>0</v>
      </c>
      <c r="H6" s="31" t="str">
        <f t="shared" si="3"/>
        <v>広島県　江田島市</v>
      </c>
      <c r="I6" s="31" t="str">
        <f t="shared" si="3"/>
        <v>法適用</v>
      </c>
      <c r="J6" s="31" t="str">
        <f t="shared" si="3"/>
        <v>下水道事業</v>
      </c>
      <c r="K6" s="31" t="str">
        <f t="shared" si="3"/>
        <v>特定環境保全公共下水道</v>
      </c>
      <c r="L6" s="31" t="str">
        <f t="shared" si="3"/>
        <v>D2</v>
      </c>
      <c r="M6" s="32" t="str">
        <f t="shared" si="3"/>
        <v>-</v>
      </c>
      <c r="N6" s="32">
        <f t="shared" si="3"/>
        <v>70.28</v>
      </c>
      <c r="O6" s="32">
        <f t="shared" si="3"/>
        <v>38.71</v>
      </c>
      <c r="P6" s="32">
        <f t="shared" si="3"/>
        <v>92.13</v>
      </c>
      <c r="Q6" s="32">
        <f t="shared" si="3"/>
        <v>3466</v>
      </c>
      <c r="R6" s="32">
        <f t="shared" si="3"/>
        <v>25144</v>
      </c>
      <c r="S6" s="32">
        <f t="shared" si="3"/>
        <v>100.7</v>
      </c>
      <c r="T6" s="32">
        <f t="shared" si="3"/>
        <v>249.69</v>
      </c>
      <c r="U6" s="32">
        <f t="shared" si="3"/>
        <v>9534</v>
      </c>
      <c r="V6" s="32">
        <f t="shared" si="3"/>
        <v>3.84</v>
      </c>
      <c r="W6" s="32">
        <f t="shared" si="3"/>
        <v>2482.81</v>
      </c>
      <c r="X6" s="33">
        <f>IF(X7="",NA(),X7)</f>
        <v>100</v>
      </c>
      <c r="Y6" s="33">
        <f t="shared" ref="Y6:AG6" si="4">IF(Y7="",NA(),Y7)</f>
        <v>100</v>
      </c>
      <c r="Z6" s="33">
        <f t="shared" si="4"/>
        <v>100</v>
      </c>
      <c r="AA6" s="33">
        <f t="shared" si="4"/>
        <v>100.56</v>
      </c>
      <c r="AB6" s="33">
        <f t="shared" si="4"/>
        <v>100</v>
      </c>
      <c r="AC6" s="33">
        <f t="shared" si="4"/>
        <v>91.52</v>
      </c>
      <c r="AD6" s="33">
        <f t="shared" si="4"/>
        <v>94.73</v>
      </c>
      <c r="AE6" s="33">
        <f t="shared" si="4"/>
        <v>96.59</v>
      </c>
      <c r="AF6" s="33">
        <f t="shared" si="4"/>
        <v>101.24</v>
      </c>
      <c r="AG6" s="33">
        <f t="shared" si="4"/>
        <v>100.94</v>
      </c>
      <c r="AH6" s="32" t="str">
        <f>IF(AH7="","",IF(AH7="-","【-】","【"&amp;SUBSTITUTE(TEXT(AH7,"#,##0.00"),"-","△")&amp;"】"))</f>
        <v>【100.36】</v>
      </c>
      <c r="AI6" s="32">
        <f>IF(AI7="",NA(),AI7)</f>
        <v>0</v>
      </c>
      <c r="AJ6" s="32">
        <f t="shared" ref="AJ6:AR6" si="5">IF(AJ7="",NA(),AJ7)</f>
        <v>0</v>
      </c>
      <c r="AK6" s="32">
        <f t="shared" si="5"/>
        <v>0</v>
      </c>
      <c r="AL6" s="32">
        <f t="shared" si="5"/>
        <v>0</v>
      </c>
      <c r="AM6" s="32">
        <f t="shared" si="5"/>
        <v>0</v>
      </c>
      <c r="AN6" s="33">
        <f t="shared" si="5"/>
        <v>243.86</v>
      </c>
      <c r="AO6" s="33">
        <f t="shared" si="5"/>
        <v>236.15</v>
      </c>
      <c r="AP6" s="33">
        <f t="shared" si="5"/>
        <v>232.81</v>
      </c>
      <c r="AQ6" s="33">
        <f t="shared" si="5"/>
        <v>184.13</v>
      </c>
      <c r="AR6" s="33">
        <f t="shared" si="5"/>
        <v>101.85</v>
      </c>
      <c r="AS6" s="32" t="str">
        <f>IF(AS7="","",IF(AS7="-","【-】","【"&amp;SUBSTITUTE(TEXT(AS7,"#,##0.00"),"-","△")&amp;"】"))</f>
        <v>【98.78】</v>
      </c>
      <c r="AT6" s="33">
        <f>IF(AT7="",NA(),AT7)</f>
        <v>280.61</v>
      </c>
      <c r="AU6" s="33">
        <f t="shared" ref="AU6:BC6" si="6">IF(AU7="",NA(),AU7)</f>
        <v>1223.6099999999999</v>
      </c>
      <c r="AV6" s="33">
        <f t="shared" si="6"/>
        <v>346.75</v>
      </c>
      <c r="AW6" s="33">
        <f t="shared" si="6"/>
        <v>32.380000000000003</v>
      </c>
      <c r="AX6" s="33">
        <f t="shared" si="6"/>
        <v>26.6</v>
      </c>
      <c r="AY6" s="33">
        <f t="shared" si="6"/>
        <v>341.28</v>
      </c>
      <c r="AZ6" s="33">
        <f t="shared" si="6"/>
        <v>243.58</v>
      </c>
      <c r="BA6" s="33">
        <f t="shared" si="6"/>
        <v>290.19</v>
      </c>
      <c r="BB6" s="33">
        <f t="shared" si="6"/>
        <v>63.22</v>
      </c>
      <c r="BC6" s="33">
        <f t="shared" si="6"/>
        <v>49.07</v>
      </c>
      <c r="BD6" s="32" t="str">
        <f>IF(BD7="","",IF(BD7="-","【-】","【"&amp;SUBSTITUTE(TEXT(BD7,"#,##0.00"),"-","△")&amp;"】"))</f>
        <v>【58.70】</v>
      </c>
      <c r="BE6" s="33">
        <f>IF(BE7="",NA(),BE7)</f>
        <v>3765.83</v>
      </c>
      <c r="BF6" s="33">
        <f t="shared" ref="BF6:BN6" si="7">IF(BF7="",NA(),BF7)</f>
        <v>3073.2</v>
      </c>
      <c r="BG6" s="33">
        <f t="shared" si="7"/>
        <v>2757.28</v>
      </c>
      <c r="BH6" s="33">
        <f t="shared" si="7"/>
        <v>2692.2</v>
      </c>
      <c r="BI6" s="33">
        <f t="shared" si="7"/>
        <v>2810.67</v>
      </c>
      <c r="BJ6" s="33">
        <f t="shared" si="7"/>
        <v>1764.87</v>
      </c>
      <c r="BK6" s="33">
        <f t="shared" si="7"/>
        <v>1622.51</v>
      </c>
      <c r="BL6" s="33">
        <f t="shared" si="7"/>
        <v>1569.13</v>
      </c>
      <c r="BM6" s="33">
        <f t="shared" si="7"/>
        <v>1436</v>
      </c>
      <c r="BN6" s="33">
        <f t="shared" si="7"/>
        <v>1434.89</v>
      </c>
      <c r="BO6" s="32" t="str">
        <f>IF(BO7="","",IF(BO7="-","【-】","【"&amp;SUBSTITUTE(TEXT(BO7,"#,##0.00"),"-","△")&amp;"】"))</f>
        <v>【1,457.06】</v>
      </c>
      <c r="BP6" s="33">
        <f>IF(BP7="",NA(),BP7)</f>
        <v>59.42</v>
      </c>
      <c r="BQ6" s="33">
        <f t="shared" ref="BQ6:BY6" si="8">IF(BQ7="",NA(),BQ7)</f>
        <v>70.61</v>
      </c>
      <c r="BR6" s="33">
        <f t="shared" si="8"/>
        <v>69.36</v>
      </c>
      <c r="BS6" s="33">
        <f t="shared" si="8"/>
        <v>78.73</v>
      </c>
      <c r="BT6" s="33">
        <f t="shared" si="8"/>
        <v>87.02</v>
      </c>
      <c r="BU6" s="33">
        <f t="shared" si="8"/>
        <v>60.75</v>
      </c>
      <c r="BV6" s="33">
        <f t="shared" si="8"/>
        <v>62.83</v>
      </c>
      <c r="BW6" s="33">
        <f t="shared" si="8"/>
        <v>64.63</v>
      </c>
      <c r="BX6" s="33">
        <f t="shared" si="8"/>
        <v>66.56</v>
      </c>
      <c r="BY6" s="33">
        <f t="shared" si="8"/>
        <v>66.22</v>
      </c>
      <c r="BZ6" s="32" t="str">
        <f>IF(BZ7="","",IF(BZ7="-","【-】","【"&amp;SUBSTITUTE(TEXT(BZ7,"#,##0.00"),"-","△")&amp;"】"))</f>
        <v>【64.73】</v>
      </c>
      <c r="CA6" s="33">
        <f>IF(CA7="",NA(),CA7)</f>
        <v>270.97000000000003</v>
      </c>
      <c r="CB6" s="33">
        <f t="shared" ref="CB6:CJ6" si="9">IF(CB7="",NA(),CB7)</f>
        <v>254.78</v>
      </c>
      <c r="CC6" s="33">
        <f t="shared" si="9"/>
        <v>263.97000000000003</v>
      </c>
      <c r="CD6" s="33">
        <f t="shared" si="9"/>
        <v>227.82</v>
      </c>
      <c r="CE6" s="33">
        <f t="shared" si="9"/>
        <v>205.87</v>
      </c>
      <c r="CF6" s="33">
        <f t="shared" si="9"/>
        <v>256</v>
      </c>
      <c r="CG6" s="33">
        <f t="shared" si="9"/>
        <v>250.43</v>
      </c>
      <c r="CH6" s="33">
        <f t="shared" si="9"/>
        <v>245.75</v>
      </c>
      <c r="CI6" s="33">
        <f t="shared" si="9"/>
        <v>244.29</v>
      </c>
      <c r="CJ6" s="33">
        <f t="shared" si="9"/>
        <v>246.72</v>
      </c>
      <c r="CK6" s="32" t="str">
        <f>IF(CK7="","",IF(CK7="-","【-】","【"&amp;SUBSTITUTE(TEXT(CK7,"#,##0.00"),"-","△")&amp;"】"))</f>
        <v>【250.25】</v>
      </c>
      <c r="CL6" s="33">
        <f>IF(CL7="",NA(),CL7)</f>
        <v>37.270000000000003</v>
      </c>
      <c r="CM6" s="33">
        <f t="shared" ref="CM6:CU6" si="10">IF(CM7="",NA(),CM7)</f>
        <v>43</v>
      </c>
      <c r="CN6" s="33">
        <f t="shared" si="10"/>
        <v>43.42</v>
      </c>
      <c r="CO6" s="33">
        <f t="shared" si="10"/>
        <v>41.7</v>
      </c>
      <c r="CP6" s="33">
        <f t="shared" si="10"/>
        <v>42.84</v>
      </c>
      <c r="CQ6" s="33">
        <f t="shared" si="10"/>
        <v>41.59</v>
      </c>
      <c r="CR6" s="33">
        <f t="shared" si="10"/>
        <v>42.31</v>
      </c>
      <c r="CS6" s="33">
        <f t="shared" si="10"/>
        <v>43.65</v>
      </c>
      <c r="CT6" s="33">
        <f t="shared" si="10"/>
        <v>43.58</v>
      </c>
      <c r="CU6" s="33">
        <f t="shared" si="10"/>
        <v>41.35</v>
      </c>
      <c r="CV6" s="32" t="str">
        <f>IF(CV7="","",IF(CV7="-","【-】","【"&amp;SUBSTITUTE(TEXT(CV7,"#,##0.00"),"-","△")&amp;"】"))</f>
        <v>【40.31】</v>
      </c>
      <c r="CW6" s="33">
        <f>IF(CW7="",NA(),CW7)</f>
        <v>56.74</v>
      </c>
      <c r="CX6" s="33">
        <f t="shared" ref="CX6:DF6" si="11">IF(CX7="",NA(),CX7)</f>
        <v>57.95</v>
      </c>
      <c r="CY6" s="33">
        <f t="shared" si="11"/>
        <v>61.09</v>
      </c>
      <c r="CZ6" s="33">
        <f t="shared" si="11"/>
        <v>61.55</v>
      </c>
      <c r="DA6" s="33">
        <f t="shared" si="11"/>
        <v>63.24</v>
      </c>
      <c r="DB6" s="33">
        <f t="shared" si="11"/>
        <v>80.47</v>
      </c>
      <c r="DC6" s="33">
        <f t="shared" si="11"/>
        <v>81.3</v>
      </c>
      <c r="DD6" s="33">
        <f t="shared" si="11"/>
        <v>82.2</v>
      </c>
      <c r="DE6" s="33">
        <f t="shared" si="11"/>
        <v>82.35</v>
      </c>
      <c r="DF6" s="33">
        <f t="shared" si="11"/>
        <v>82.9</v>
      </c>
      <c r="DG6" s="32" t="str">
        <f>IF(DG7="","",IF(DG7="-","【-】","【"&amp;SUBSTITUTE(TEXT(DG7,"#,##0.00"),"-","△")&amp;"】"))</f>
        <v>【81.28】</v>
      </c>
      <c r="DH6" s="33">
        <f>IF(DH7="",NA(),DH7)</f>
        <v>7.58</v>
      </c>
      <c r="DI6" s="33">
        <f t="shared" ref="DI6:DQ6" si="12">IF(DI7="",NA(),DI7)</f>
        <v>8.66</v>
      </c>
      <c r="DJ6" s="33">
        <f t="shared" si="12"/>
        <v>9.68</v>
      </c>
      <c r="DK6" s="33">
        <f t="shared" si="12"/>
        <v>28.31</v>
      </c>
      <c r="DL6" s="33">
        <f t="shared" si="12"/>
        <v>30.49</v>
      </c>
      <c r="DM6" s="33">
        <f t="shared" si="12"/>
        <v>11.86</v>
      </c>
      <c r="DN6" s="33">
        <f t="shared" si="12"/>
        <v>12.99</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7" s="34" customFormat="1">
      <c r="A7" s="26"/>
      <c r="B7" s="35">
        <v>2015</v>
      </c>
      <c r="C7" s="35">
        <v>342157</v>
      </c>
      <c r="D7" s="35">
        <v>46</v>
      </c>
      <c r="E7" s="35">
        <v>17</v>
      </c>
      <c r="F7" s="35">
        <v>4</v>
      </c>
      <c r="G7" s="35">
        <v>0</v>
      </c>
      <c r="H7" s="35" t="s">
        <v>96</v>
      </c>
      <c r="I7" s="35" t="s">
        <v>97</v>
      </c>
      <c r="J7" s="35" t="s">
        <v>98</v>
      </c>
      <c r="K7" s="35" t="s">
        <v>99</v>
      </c>
      <c r="L7" s="35" t="s">
        <v>100</v>
      </c>
      <c r="M7" s="36" t="s">
        <v>101</v>
      </c>
      <c r="N7" s="36">
        <v>70.28</v>
      </c>
      <c r="O7" s="36">
        <v>38.71</v>
      </c>
      <c r="P7" s="36">
        <v>92.13</v>
      </c>
      <c r="Q7" s="36">
        <v>3466</v>
      </c>
      <c r="R7" s="36">
        <v>25144</v>
      </c>
      <c r="S7" s="36">
        <v>100.7</v>
      </c>
      <c r="T7" s="36">
        <v>249.69</v>
      </c>
      <c r="U7" s="36">
        <v>9534</v>
      </c>
      <c r="V7" s="36">
        <v>3.84</v>
      </c>
      <c r="W7" s="36">
        <v>2482.81</v>
      </c>
      <c r="X7" s="36">
        <v>100</v>
      </c>
      <c r="Y7" s="36">
        <v>100</v>
      </c>
      <c r="Z7" s="36">
        <v>100</v>
      </c>
      <c r="AA7" s="36">
        <v>100.56</v>
      </c>
      <c r="AB7" s="36">
        <v>100</v>
      </c>
      <c r="AC7" s="36">
        <v>91.52</v>
      </c>
      <c r="AD7" s="36">
        <v>94.73</v>
      </c>
      <c r="AE7" s="36">
        <v>96.59</v>
      </c>
      <c r="AF7" s="36">
        <v>101.24</v>
      </c>
      <c r="AG7" s="36">
        <v>100.94</v>
      </c>
      <c r="AH7" s="36">
        <v>100.36</v>
      </c>
      <c r="AI7" s="36">
        <v>0</v>
      </c>
      <c r="AJ7" s="36">
        <v>0</v>
      </c>
      <c r="AK7" s="36">
        <v>0</v>
      </c>
      <c r="AL7" s="36">
        <v>0</v>
      </c>
      <c r="AM7" s="36">
        <v>0</v>
      </c>
      <c r="AN7" s="36">
        <v>243.86</v>
      </c>
      <c r="AO7" s="36">
        <v>236.15</v>
      </c>
      <c r="AP7" s="36">
        <v>232.81</v>
      </c>
      <c r="AQ7" s="36">
        <v>184.13</v>
      </c>
      <c r="AR7" s="36">
        <v>101.85</v>
      </c>
      <c r="AS7" s="36">
        <v>98.78</v>
      </c>
      <c r="AT7" s="36">
        <v>280.61</v>
      </c>
      <c r="AU7" s="36">
        <v>1223.6099999999999</v>
      </c>
      <c r="AV7" s="36">
        <v>346.75</v>
      </c>
      <c r="AW7" s="36">
        <v>32.380000000000003</v>
      </c>
      <c r="AX7" s="36">
        <v>26.6</v>
      </c>
      <c r="AY7" s="36">
        <v>341.28</v>
      </c>
      <c r="AZ7" s="36">
        <v>243.58</v>
      </c>
      <c r="BA7" s="36">
        <v>290.19</v>
      </c>
      <c r="BB7" s="36">
        <v>63.22</v>
      </c>
      <c r="BC7" s="36">
        <v>49.07</v>
      </c>
      <c r="BD7" s="36">
        <v>58.7</v>
      </c>
      <c r="BE7" s="36">
        <v>3765.83</v>
      </c>
      <c r="BF7" s="36">
        <v>3073.2</v>
      </c>
      <c r="BG7" s="36">
        <v>2757.28</v>
      </c>
      <c r="BH7" s="36">
        <v>2692.2</v>
      </c>
      <c r="BI7" s="36">
        <v>2810.67</v>
      </c>
      <c r="BJ7" s="36">
        <v>1764.87</v>
      </c>
      <c r="BK7" s="36">
        <v>1622.51</v>
      </c>
      <c r="BL7" s="36">
        <v>1569.13</v>
      </c>
      <c r="BM7" s="36">
        <v>1436</v>
      </c>
      <c r="BN7" s="36">
        <v>1434.89</v>
      </c>
      <c r="BO7" s="36">
        <v>1457.06</v>
      </c>
      <c r="BP7" s="36">
        <v>59.42</v>
      </c>
      <c r="BQ7" s="36">
        <v>70.61</v>
      </c>
      <c r="BR7" s="36">
        <v>69.36</v>
      </c>
      <c r="BS7" s="36">
        <v>78.73</v>
      </c>
      <c r="BT7" s="36">
        <v>87.02</v>
      </c>
      <c r="BU7" s="36">
        <v>60.75</v>
      </c>
      <c r="BV7" s="36">
        <v>62.83</v>
      </c>
      <c r="BW7" s="36">
        <v>64.63</v>
      </c>
      <c r="BX7" s="36">
        <v>66.56</v>
      </c>
      <c r="BY7" s="36">
        <v>66.22</v>
      </c>
      <c r="BZ7" s="36">
        <v>64.73</v>
      </c>
      <c r="CA7" s="36">
        <v>270.97000000000003</v>
      </c>
      <c r="CB7" s="36">
        <v>254.78</v>
      </c>
      <c r="CC7" s="36">
        <v>263.97000000000003</v>
      </c>
      <c r="CD7" s="36">
        <v>227.82</v>
      </c>
      <c r="CE7" s="36">
        <v>205.87</v>
      </c>
      <c r="CF7" s="36">
        <v>256</v>
      </c>
      <c r="CG7" s="36">
        <v>250.43</v>
      </c>
      <c r="CH7" s="36">
        <v>245.75</v>
      </c>
      <c r="CI7" s="36">
        <v>244.29</v>
      </c>
      <c r="CJ7" s="36">
        <v>246.72</v>
      </c>
      <c r="CK7" s="36">
        <v>250.25</v>
      </c>
      <c r="CL7" s="36">
        <v>37.270000000000003</v>
      </c>
      <c r="CM7" s="36">
        <v>43</v>
      </c>
      <c r="CN7" s="36">
        <v>43.42</v>
      </c>
      <c r="CO7" s="36">
        <v>41.7</v>
      </c>
      <c r="CP7" s="36">
        <v>42.84</v>
      </c>
      <c r="CQ7" s="36">
        <v>41.59</v>
      </c>
      <c r="CR7" s="36">
        <v>42.31</v>
      </c>
      <c r="CS7" s="36">
        <v>43.65</v>
      </c>
      <c r="CT7" s="36">
        <v>43.58</v>
      </c>
      <c r="CU7" s="36">
        <v>41.35</v>
      </c>
      <c r="CV7" s="36">
        <v>40.31</v>
      </c>
      <c r="CW7" s="36">
        <v>56.74</v>
      </c>
      <c r="CX7" s="36">
        <v>57.95</v>
      </c>
      <c r="CY7" s="36">
        <v>61.09</v>
      </c>
      <c r="CZ7" s="36">
        <v>61.55</v>
      </c>
      <c r="DA7" s="36">
        <v>63.24</v>
      </c>
      <c r="DB7" s="36">
        <v>80.47</v>
      </c>
      <c r="DC7" s="36">
        <v>81.3</v>
      </c>
      <c r="DD7" s="36">
        <v>82.2</v>
      </c>
      <c r="DE7" s="36">
        <v>82.35</v>
      </c>
      <c r="DF7" s="36">
        <v>82.9</v>
      </c>
      <c r="DG7" s="36">
        <v>81.28</v>
      </c>
      <c r="DH7" s="36">
        <v>7.58</v>
      </c>
      <c r="DI7" s="36">
        <v>8.66</v>
      </c>
      <c r="DJ7" s="36">
        <v>9.68</v>
      </c>
      <c r="DK7" s="36">
        <v>28.31</v>
      </c>
      <c r="DL7" s="36">
        <v>30.49</v>
      </c>
      <c r="DM7" s="36">
        <v>11.86</v>
      </c>
      <c r="DN7" s="36">
        <v>12.99</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v>
      </c>
      <c r="EI7" s="36">
        <v>0.1</v>
      </c>
      <c r="EJ7" s="36">
        <v>0.11</v>
      </c>
      <c r="EK7" s="36">
        <v>0.05</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2017-02-08T02:39:57Z</dcterms:created>
  <dcterms:modified xsi:type="dcterms:W3CDTF">2017-02-17T06:32:03Z</dcterms:modified>
  <cp:category/>
</cp:coreProperties>
</file>