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<sst xmlns="http://schemas.openxmlformats.org/spreadsheetml/2006/main" count="237" uniqueCount="111">
  <si>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</si>
  <si>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</si>
  <si>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</si>
  <si>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</si>
  <si>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</si>
  <si>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</si>
  <si>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</si>
  <si>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</si>
  <si>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</si>
  <si>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</si>
  <si>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</si>
  <si>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</si>
  <si>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</si>
  <si>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</si>
  <si>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</si>
  <si>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</si>
  <si>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</si>
  <si>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</si>
  <si>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</si>
  <si>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</si>
  <si>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</si>
  <si>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</si>
  <si>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</si>
  <si>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</si>
  <si>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</si>
  <si>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</si>
  <si>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</si>
  <si>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</si>
  <si>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</si>
  <si>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</si>
  <si>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</si>
  <si>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</si>
  <si>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</si>
  <si>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</si>
  <si>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</si>
  <si>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</si>
  <si>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</si>
  <si>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</si>
  <si>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</si>
  <si>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</si>
  <si>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</si>
  <si>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</si>
  <si>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</si>
  <si>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</si>
  <si>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</si>
  <si>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</si>
  <si>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</si>
  <si>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</si>
  <si>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</si>
  <si>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</si>
  <si>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</si>
  <si>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</si>
  <si>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</si>
  <si>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</si>
  <si>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</si>
  <si>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</si>
  <si>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</si>
  <si>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</si>
  <si>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</si>
  <si>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</si>
  <si>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</si>
  <si>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</si>
  <si>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</si>
  <si>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</si>
  <si>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</si>
  <si>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</si>
  <si>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</si>
  <si>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</si>
  <si>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</si>
  <si>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</si>
  <si>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</si>
  <si>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</si>
  <si>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</si>
  <si>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</si>
  <si>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</si>
  <si>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</si>
  <si>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</si>
  <si>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</si>
  <si>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</si>
  <si>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</si>
  <si>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</si>
  <si>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</si>
  <si>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</si>
  <si>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</si>
  <si>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</si>
  <si>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</si>
  <si>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</si>
  <si>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</si>
  <si>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</si>
  <si>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</si>
  <si>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</si>
  <si>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</si>
  <si>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</si>
  <si>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</si>
  <si>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</si>
  <si>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</si>
  <si>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安芸太田町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</si>
  <si>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</si>
  <si>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</si>
  <si>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</si>
  <si>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</si>
  <si>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</si>
  <si>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</si>
  <si>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</si>
  <si>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</si>
  <si>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</si>
  <si>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</si>
  <si>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</si>
  <si>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供用開始後10年以上、各施設の保守点検は定期的に行っているが老朽化は否めない。修理等で緊急的に対応している状況である。早期に計画的長期的な更新計画を作成する必要がある。</t>
    <rPh sb="1" eb="3">
      <t>キョウヨウ</t>
    </rPh>
    <rPh sb="3" eb="6">
      <t>カイシゴ</t>
    </rPh>
    <rPh sb="8" eb="11">
      <t>ネンイジョウ</t>
    </rPh>
    <rPh sb="12" eb="13">
      <t>カク</t>
    </rPh>
    <rPh sb="13" eb="15">
      <t>シセツ</t>
    </rPh>
    <rPh sb="16" eb="18">
      <t>ホシュ</t>
    </rPh>
    <rPh sb="18" eb="20">
      <t>テンケン</t>
    </rPh>
    <rPh sb="21" eb="23">
      <t>テイキ</t>
    </rPh>
    <rPh sb="23" eb="24">
      <t>テキ</t>
    </rPh>
    <rPh sb="25" eb="26">
      <t>オコナ</t>
    </rPh>
    <rPh sb="31" eb="34">
      <t>ロウキュウカ</t>
    </rPh>
    <rPh sb="35" eb="36">
      <t>イナ</t>
    </rPh>
    <rPh sb="40" eb="42">
      <t>シュウリ</t>
    </rPh>
    <rPh sb="42" eb="43">
      <t>トウ</t>
    </rPh>
    <rPh sb="44" eb="47">
      <t>キンキュウテキ</t>
    </rPh>
    <rPh sb="48" eb="50">
      <t>タイオウ</t>
    </rPh>
    <rPh sb="54" eb="56">
      <t>ジョウキョウ</t>
    </rPh>
    <rPh sb="60" eb="62">
      <t>ソウキ</t>
    </rPh>
    <rPh sb="63" eb="66">
      <t>ケイカクテキ</t>
    </rPh>
    <rPh sb="66" eb="69">
      <t>チョウキテキ</t>
    </rPh>
    <rPh sb="70" eb="72">
      <t>コウシン</t>
    </rPh>
    <rPh sb="72" eb="74">
      <t>ケイカク</t>
    </rPh>
    <rPh sb="75" eb="77">
      <t>サクセイ</t>
    </rPh>
    <rPh sb="79" eb="81">
      <t>ヒツヨウ</t>
    </rPh>
    <phoneticPr fontId="4"/>
  </si>
  <si>
    <t>　収益的収支比率が約65％、経費回収率25％と低いことから一般会計からの繰入に依存している状況である。適正な料金改定を早期に行う必要がある。</t>
    <rPh sb="1" eb="4">
      <t>シュウエキテキ</t>
    </rPh>
    <rPh sb="4" eb="6">
      <t>シュウシ</t>
    </rPh>
    <rPh sb="6" eb="8">
      <t>ヒリツ</t>
    </rPh>
    <rPh sb="9" eb="10">
      <t>ヤク</t>
    </rPh>
    <rPh sb="14" eb="16">
      <t>ケイヒ</t>
    </rPh>
    <rPh sb="16" eb="18">
      <t>カイシュウ</t>
    </rPh>
    <rPh sb="18" eb="19">
      <t>リツ</t>
    </rPh>
    <rPh sb="23" eb="24">
      <t>ヒク</t>
    </rPh>
    <rPh sb="29" eb="31">
      <t>イッパン</t>
    </rPh>
    <rPh sb="31" eb="33">
      <t>カイケイ</t>
    </rPh>
    <rPh sb="36" eb="38">
      <t>クリイレ</t>
    </rPh>
    <rPh sb="39" eb="41">
      <t>イゾン</t>
    </rPh>
    <rPh sb="45" eb="47">
      <t>ジョウキョウ</t>
    </rPh>
    <rPh sb="51" eb="53">
      <t>テキセイ</t>
    </rPh>
    <rPh sb="54" eb="56">
      <t>リョウキン</t>
    </rPh>
    <rPh sb="56" eb="58">
      <t>カイテイ</t>
    </rPh>
    <rPh sb="59" eb="61">
      <t>ソウキ</t>
    </rPh>
    <rPh sb="62" eb="63">
      <t>オコナ</t>
    </rPh>
    <rPh sb="64" eb="66">
      <t>ヒツヨウ</t>
    </rPh>
    <phoneticPr fontId="4"/>
  </si>
  <si>
    <t>①収益的収支比率
　直近5年間平均約60％と赤字経営になっている。地方債償還金が大きな負担となっている。
④企業債残高対事業規模比率
　類似団体の2倍の値となっており経営を圧迫している。
⑤経費回収率
　類似団体と比較して約1/2の値となっている。早期に料金改定等経営改善に取り組む必要がある。　　　　　　　　⑥汚水処理原価
　類似団体よりも3倍以上上回る値となっている。地方債償還金が大きな負担となっている。
⑧水洗化率
　類似団体に近い値となり、90％台で推移している。過疎、少子高齢化による人口減少による自然減が原因である。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チョッキン</t>
    </rPh>
    <rPh sb="13" eb="15">
      <t>ネンカン</t>
    </rPh>
    <rPh sb="15" eb="17">
      <t>ヘイキン</t>
    </rPh>
    <rPh sb="17" eb="18">
      <t>ヤク</t>
    </rPh>
    <rPh sb="22" eb="24">
      <t>アカジ</t>
    </rPh>
    <rPh sb="24" eb="26">
      <t>ケイエイ</t>
    </rPh>
    <rPh sb="33" eb="36">
      <t>チホウサイ</t>
    </rPh>
    <rPh sb="36" eb="39">
      <t>ショウカンキン</t>
    </rPh>
    <rPh sb="40" eb="41">
      <t>オオ</t>
    </rPh>
    <rPh sb="43" eb="45">
      <t>フタン</t>
    </rPh>
    <rPh sb="54" eb="56">
      <t>キギョウ</t>
    </rPh>
    <rPh sb="56" eb="57">
      <t>サイ</t>
    </rPh>
    <rPh sb="57" eb="59">
      <t>ザンダカ</t>
    </rPh>
    <rPh sb="59" eb="60">
      <t>タイ</t>
    </rPh>
    <rPh sb="60" eb="62">
      <t>ジギョウ</t>
    </rPh>
    <rPh sb="62" eb="64">
      <t>キボ</t>
    </rPh>
    <rPh sb="64" eb="66">
      <t>ヒリツ</t>
    </rPh>
    <rPh sb="68" eb="70">
      <t>ルイジ</t>
    </rPh>
    <rPh sb="70" eb="72">
      <t>ダンタイ</t>
    </rPh>
    <rPh sb="74" eb="75">
      <t>バイ</t>
    </rPh>
    <rPh sb="76" eb="77">
      <t>アタイ</t>
    </rPh>
    <rPh sb="83" eb="85">
      <t>ケイエイ</t>
    </rPh>
    <rPh sb="86" eb="88">
      <t>アッパク</t>
    </rPh>
    <rPh sb="95" eb="97">
      <t>ケイヒ</t>
    </rPh>
    <rPh sb="97" eb="99">
      <t>カイシュウ</t>
    </rPh>
    <rPh sb="99" eb="100">
      <t>リツ</t>
    </rPh>
    <rPh sb="102" eb="104">
      <t>ルイジ</t>
    </rPh>
    <rPh sb="104" eb="106">
      <t>ダンタイ</t>
    </rPh>
    <rPh sb="107" eb="109">
      <t>ヒカク</t>
    </rPh>
    <rPh sb="111" eb="112">
      <t>ヤク</t>
    </rPh>
    <rPh sb="116" eb="117">
      <t>アタイ</t>
    </rPh>
    <rPh sb="124" eb="126">
      <t>ソウキ</t>
    </rPh>
    <rPh sb="127" eb="129">
      <t>リョウキン</t>
    </rPh>
    <rPh sb="129" eb="131">
      <t>カイテイ</t>
    </rPh>
    <rPh sb="131" eb="132">
      <t>トウ</t>
    </rPh>
    <rPh sb="132" eb="134">
      <t>ケイエイ</t>
    </rPh>
    <rPh sb="134" eb="136">
      <t>カイゼン</t>
    </rPh>
    <rPh sb="141" eb="143">
      <t>ヒツヨウ</t>
    </rPh>
    <rPh sb="156" eb="158">
      <t>オスイ</t>
    </rPh>
    <rPh sb="158" eb="160">
      <t>ショリ</t>
    </rPh>
    <rPh sb="160" eb="162">
      <t>ゲンカ</t>
    </rPh>
    <rPh sb="164" eb="166">
      <t>ルイジ</t>
    </rPh>
    <rPh sb="166" eb="168">
      <t>ダンタイ</t>
    </rPh>
    <rPh sb="172" eb="173">
      <t>バイ</t>
    </rPh>
    <rPh sb="173" eb="175">
      <t>イジョウ</t>
    </rPh>
    <rPh sb="175" eb="177">
      <t>ウワマワ</t>
    </rPh>
    <rPh sb="178" eb="179">
      <t>アタイ</t>
    </rPh>
    <rPh sb="186" eb="189">
      <t>チホウサイ</t>
    </rPh>
    <rPh sb="189" eb="192">
      <t>ショウカンキン</t>
    </rPh>
    <rPh sb="193" eb="194">
      <t>オオ</t>
    </rPh>
    <rPh sb="196" eb="198">
      <t>フタン</t>
    </rPh>
    <rPh sb="207" eb="210">
      <t>スイセンカ</t>
    </rPh>
    <rPh sb="210" eb="211">
      <t>リツ</t>
    </rPh>
    <rPh sb="213" eb="215">
      <t>ルイジ</t>
    </rPh>
    <rPh sb="215" eb="217">
      <t>ダンタイ</t>
    </rPh>
    <rPh sb="218" eb="219">
      <t>チカ</t>
    </rPh>
    <rPh sb="220" eb="221">
      <t>アタイ</t>
    </rPh>
    <rPh sb="228" eb="229">
      <t>ダイ</t>
    </rPh>
    <rPh sb="230" eb="232">
      <t>スイイ</t>
    </rPh>
    <rPh sb="237" eb="239">
      <t>カソ</t>
    </rPh>
    <rPh sb="240" eb="242">
      <t>ショウシ</t>
    </rPh>
    <rPh sb="242" eb="245">
      <t>コウレイカ</t>
    </rPh>
    <rPh sb="248" eb="250">
      <t>ジンコウ</t>
    </rPh>
    <rPh sb="250" eb="252">
      <t>ゲンショウ</t>
    </rPh>
    <rPh sb="255" eb="258">
      <t>シゼンゲン</t>
    </rPh>
    <rPh sb="259" eb="261">
      <t>ゲンイン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</si>
</sst>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89920"/>
        <c:axId val="9857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89920"/>
        <c:axId val="98574720"/>
      </c:lineChart>
      <c:dateAx>
        <c:axId val="9828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74720"/>
        <c:crosses val="autoZero"/>
        <c:auto val="1"/>
        <c:lblOffset val="100"/>
        <c:baseTimeUnit val="years"/>
      </c:dateAx>
      <c:valAx>
        <c:axId val="9857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28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60672"/>
        <c:axId val="10128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55.42</c:v>
                </c:pt>
                <c:pt idx="1">
                  <c:v>58.58</c:v>
                </c:pt>
                <c:pt idx="2">
                  <c:v>58.82</c:v>
                </c:pt>
                <c:pt idx="3">
                  <c:v>52.52</c:v>
                </c:pt>
                <c:pt idx="4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60672"/>
        <c:axId val="101283328"/>
      </c:lineChart>
      <c:dateAx>
        <c:axId val="10126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83328"/>
        <c:crosses val="autoZero"/>
        <c:auto val="1"/>
        <c:lblOffset val="100"/>
        <c:baseTimeUnit val="years"/>
      </c:dateAx>
      <c:valAx>
        <c:axId val="10128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6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91.54</c:v>
                </c:pt>
                <c:pt idx="2">
                  <c:v>90.48</c:v>
                </c:pt>
                <c:pt idx="3">
                  <c:v>89.74</c:v>
                </c:pt>
                <c:pt idx="4">
                  <c:v>91.96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05344"/>
        <c:axId val="10132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74.290000000000006</c:v>
                </c:pt>
                <c:pt idx="1">
                  <c:v>72.31</c:v>
                </c:pt>
                <c:pt idx="2">
                  <c:v>71.760000000000005</c:v>
                </c:pt>
                <c:pt idx="3">
                  <c:v>84.94</c:v>
                </c:pt>
                <c:pt idx="4">
                  <c:v>84.69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5344"/>
        <c:axId val="101328000"/>
      </c:lineChart>
      <c:dateAx>
        <c:axId val="10130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328000"/>
        <c:crosses val="autoZero"/>
        <c:auto val="1"/>
        <c:lblOffset val="100"/>
        <c:baseTimeUnit val="years"/>
      </c:dateAx>
      <c:valAx>
        <c:axId val="10132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0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45.92</c:v>
                </c:pt>
                <c:pt idx="1">
                  <c:v>52.2</c:v>
                </c:pt>
                <c:pt idx="2">
                  <c:v>64.12</c:v>
                </c:pt>
                <c:pt idx="3">
                  <c:v>72.92</c:v>
                </c:pt>
                <c:pt idx="4">
                  <c:v>65.489999999999995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00832"/>
        <c:axId val="9861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00832"/>
        <c:axId val="98615296"/>
      </c:lineChart>
      <c:dateAx>
        <c:axId val="9860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615296"/>
        <c:crosses val="autoZero"/>
        <c:auto val="1"/>
        <c:lblOffset val="100"/>
        <c:baseTimeUnit val="years"/>
      </c:dateAx>
      <c:valAx>
        <c:axId val="9861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60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25152"/>
        <c:axId val="9982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5152"/>
        <c:axId val="99827072"/>
      </c:lineChart>
      <c:dateAx>
        <c:axId val="9982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27072"/>
        <c:crosses val="autoZero"/>
        <c:auto val="1"/>
        <c:lblOffset val="100"/>
        <c:baseTimeUnit val="years"/>
      </c:dateAx>
      <c:valAx>
        <c:axId val="9982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2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61632"/>
        <c:axId val="9986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1632"/>
        <c:axId val="99863552"/>
      </c:lineChart>
      <c:dateAx>
        <c:axId val="99861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63552"/>
        <c:crosses val="autoZero"/>
        <c:auto val="1"/>
        <c:lblOffset val="100"/>
        <c:baseTimeUnit val="years"/>
      </c:dateAx>
      <c:valAx>
        <c:axId val="9986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61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41856"/>
        <c:axId val="10004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41856"/>
        <c:axId val="100043776"/>
      </c:lineChart>
      <c:dateAx>
        <c:axId val="10004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43776"/>
        <c:crosses val="autoZero"/>
        <c:auto val="1"/>
        <c:lblOffset val="100"/>
        <c:baseTimeUnit val="years"/>
      </c:dateAx>
      <c:valAx>
        <c:axId val="10004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4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49920"/>
        <c:axId val="102451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49920"/>
        <c:axId val="102451840"/>
      </c:lineChart>
      <c:dateAx>
        <c:axId val="10244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51840"/>
        <c:crosses val="autoZero"/>
        <c:auto val="1"/>
        <c:lblOffset val="100"/>
        <c:baseTimeUnit val="years"/>
      </c:dateAx>
      <c:valAx>
        <c:axId val="102451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4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3557.85</c:v>
                </c:pt>
                <c:pt idx="1">
                  <c:v>3526.16</c:v>
                </c:pt>
                <c:pt idx="2">
                  <c:v>3434.3</c:v>
                </c:pt>
                <c:pt idx="3">
                  <c:v>3240.09</c:v>
                </c:pt>
                <c:pt idx="4">
                  <c:v>3312.74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86400"/>
        <c:axId val="10248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844.96</c:v>
                </c:pt>
                <c:pt idx="1">
                  <c:v>862.78</c:v>
                </c:pt>
                <c:pt idx="2">
                  <c:v>803.29</c:v>
                </c:pt>
                <c:pt idx="3">
                  <c:v>701.33</c:v>
                </c:pt>
                <c:pt idx="4">
                  <c:v>663.76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400"/>
        <c:axId val="102488320"/>
      </c:lineChart>
      <c:dateAx>
        <c:axId val="10248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88320"/>
        <c:crosses val="autoZero"/>
        <c:auto val="1"/>
        <c:lblOffset val="100"/>
        <c:baseTimeUnit val="years"/>
      </c:dateAx>
      <c:valAx>
        <c:axId val="10248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8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21.38</c:v>
                </c:pt>
                <c:pt idx="1">
                  <c:v>25.23</c:v>
                </c:pt>
                <c:pt idx="2">
                  <c:v>24.4</c:v>
                </c:pt>
                <c:pt idx="3">
                  <c:v>19.559999999999999</c:v>
                </c:pt>
                <c:pt idx="4">
                  <c:v>25.31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46624"/>
        <c:axId val="1011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54.55</c:v>
                </c:pt>
                <c:pt idx="2">
                  <c:v>56.63</c:v>
                </c:pt>
                <c:pt idx="3">
                  <c:v>53.48</c:v>
                </c:pt>
                <c:pt idx="4">
                  <c:v>53.76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46624"/>
        <c:axId val="101148544"/>
      </c:lineChart>
      <c:dateAx>
        <c:axId val="10114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48544"/>
        <c:crosses val="autoZero"/>
        <c:auto val="1"/>
        <c:lblOffset val="100"/>
        <c:baseTimeUnit val="years"/>
      </c:dateAx>
      <c:valAx>
        <c:axId val="1011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4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1059.3399999999999</c:v>
                </c:pt>
                <c:pt idx="1">
                  <c:v>929.12</c:v>
                </c:pt>
                <c:pt idx="2">
                  <c:v>980.63</c:v>
                </c:pt>
                <c:pt idx="3">
                  <c:v>1243.5999999999999</c:v>
                </c:pt>
                <c:pt idx="4">
                  <c:v>1003.57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78368"/>
        <c:axId val="10118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297.51</c:v>
                </c:pt>
                <c:pt idx="1">
                  <c:v>275.64999999999998</c:v>
                </c:pt>
                <c:pt idx="2">
                  <c:v>272.66000000000003</c:v>
                </c:pt>
                <c:pt idx="3">
                  <c:v>277.29000000000002</c:v>
                </c:pt>
                <c:pt idx="4">
                  <c:v>275.25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78368"/>
        <c:axId val="101180544"/>
      </c:lineChart>
      <c:dateAx>
        <c:axId val="101178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80544"/>
        <c:crosses val="autoZero"/>
        <c:auto val="1"/>
        <c:lblOffset val="100"/>
        <c:baseTimeUnit val="years"/>
      </c:dateAx>
      <c:valAx>
        <c:axId val="10118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78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75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安芸太田町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6807</v>
      </c>
      <c r="AM8" s="64"/>
      <c r="AN8" s="64"/>
      <c r="AO8" s="64"/>
      <c r="AP8" s="64"/>
      <c r="AQ8" s="64"/>
      <c r="AR8" s="64"/>
      <c r="AS8" s="64"/>
      <c r="AT8" s="63">
        <f>データ!S6</f>
        <v>341.89</v>
      </c>
      <c r="AU8" s="63"/>
      <c r="AV8" s="63"/>
      <c r="AW8" s="63"/>
      <c r="AX8" s="63"/>
      <c r="AY8" s="63"/>
      <c r="AZ8" s="63"/>
      <c r="BA8" s="63"/>
      <c r="BB8" s="63">
        <f>データ!T6</f>
        <v>19.91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1.66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3854</v>
      </c>
      <c r="AE10" s="64"/>
      <c r="AF10" s="64"/>
      <c r="AG10" s="64"/>
      <c r="AH10" s="64"/>
      <c r="AI10" s="64"/>
      <c r="AJ10" s="64"/>
      <c r="AK10" s="2"/>
      <c r="AL10" s="64">
        <f>データ!U6</f>
        <v>112</v>
      </c>
      <c r="AM10" s="64"/>
      <c r="AN10" s="64"/>
      <c r="AO10" s="64"/>
      <c r="AP10" s="64"/>
      <c r="AQ10" s="64"/>
      <c r="AR10" s="64"/>
      <c r="AS10" s="64"/>
      <c r="AT10" s="63">
        <f>データ!V6</f>
        <v>0.03</v>
      </c>
      <c r="AU10" s="63"/>
      <c r="AV10" s="63"/>
      <c r="AW10" s="63"/>
      <c r="AX10" s="63"/>
      <c r="AY10" s="63"/>
      <c r="AZ10" s="63"/>
      <c r="BA10" s="63"/>
      <c r="BB10" s="63">
        <f>データ!W6</f>
        <v>3733.33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343684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広島県　安芸太田町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1.66</v>
      </c>
      <c r="P6" s="32">
        <f t="shared" si="3"/>
        <v>100</v>
      </c>
      <c r="Q6" s="32">
        <f t="shared" si="3"/>
        <v>3854</v>
      </c>
      <c r="R6" s="32">
        <f t="shared" si="3"/>
        <v>6807</v>
      </c>
      <c r="S6" s="32">
        <f t="shared" si="3"/>
        <v>341.89</v>
      </c>
      <c r="T6" s="32">
        <f t="shared" si="3"/>
        <v>19.91</v>
      </c>
      <c r="U6" s="32">
        <f t="shared" si="3"/>
        <v>112</v>
      </c>
      <c r="V6" s="32">
        <f t="shared" si="3"/>
        <v>0.03</v>
      </c>
      <c r="W6" s="32">
        <f t="shared" si="3"/>
        <v>3733.33</v>
      </c>
      <c r="X6" s="33">
        <f>IF(X7="",NA(),X7)</f>
        <v>45.92</v>
      </c>
      <c r="Y6" s="33">
        <f t="shared" ref="Y6:AG6" si="4">IF(Y7="",NA(),Y7)</f>
        <v>52.2</v>
      </c>
      <c r="Z6" s="33">
        <f t="shared" si="4"/>
        <v>64.12</v>
      </c>
      <c r="AA6" s="33">
        <f t="shared" si="4"/>
        <v>72.92</v>
      </c>
      <c r="AB6" s="33">
        <f t="shared" si="4"/>
        <v>65.489999999999995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3557.85</v>
      </c>
      <c r="BF6" s="33">
        <f t="shared" ref="BF6:BN6" si="7">IF(BF7="",NA(),BF7)</f>
        <v>3526.16</v>
      </c>
      <c r="BG6" s="33">
        <f t="shared" si="7"/>
        <v>3434.3</v>
      </c>
      <c r="BH6" s="33">
        <f t="shared" si="7"/>
        <v>3240.09</v>
      </c>
      <c r="BI6" s="33">
        <f t="shared" si="7"/>
        <v>3312.74</v>
      </c>
      <c r="BJ6" s="33">
        <f t="shared" si="7"/>
        <v>844.96</v>
      </c>
      <c r="BK6" s="33">
        <f t="shared" si="7"/>
        <v>862.78</v>
      </c>
      <c r="BL6" s="33">
        <f t="shared" si="7"/>
        <v>803.29</v>
      </c>
      <c r="BM6" s="33">
        <f t="shared" si="7"/>
        <v>701.33</v>
      </c>
      <c r="BN6" s="33">
        <f t="shared" si="7"/>
        <v>663.76</v>
      </c>
      <c r="BO6" s="32" t="str">
        <f>IF(BO7="","",IF(BO7="-","【-】","【"&amp;SUBSTITUTE(TEXT(BO7,"#,##0.00"),"-","△")&amp;"】"))</f>
        <v>【623.71】</v>
      </c>
      <c r="BP6" s="33">
        <f>IF(BP7="",NA(),BP7)</f>
        <v>21.38</v>
      </c>
      <c r="BQ6" s="33">
        <f t="shared" ref="BQ6:BY6" si="8">IF(BQ7="",NA(),BQ7)</f>
        <v>25.23</v>
      </c>
      <c r="BR6" s="33">
        <f t="shared" si="8"/>
        <v>24.4</v>
      </c>
      <c r="BS6" s="33">
        <f t="shared" si="8"/>
        <v>19.559999999999999</v>
      </c>
      <c r="BT6" s="33">
        <f t="shared" si="8"/>
        <v>25.31</v>
      </c>
      <c r="BU6" s="33">
        <f t="shared" si="8"/>
        <v>51.86</v>
      </c>
      <c r="BV6" s="33">
        <f t="shared" si="8"/>
        <v>54.55</v>
      </c>
      <c r="BW6" s="33">
        <f t="shared" si="8"/>
        <v>56.63</v>
      </c>
      <c r="BX6" s="33">
        <f t="shared" si="8"/>
        <v>53.48</v>
      </c>
      <c r="BY6" s="33">
        <f t="shared" si="8"/>
        <v>53.76</v>
      </c>
      <c r="BZ6" s="32" t="str">
        <f>IF(BZ7="","",IF(BZ7="-","【-】","【"&amp;SUBSTITUTE(TEXT(BZ7,"#,##0.00"),"-","△")&amp;"】"))</f>
        <v>【51.88】</v>
      </c>
      <c r="CA6" s="33">
        <f>IF(CA7="",NA(),CA7)</f>
        <v>1059.3399999999999</v>
      </c>
      <c r="CB6" s="33">
        <f t="shared" ref="CB6:CJ6" si="9">IF(CB7="",NA(),CB7)</f>
        <v>929.12</v>
      </c>
      <c r="CC6" s="33">
        <f t="shared" si="9"/>
        <v>980.63</v>
      </c>
      <c r="CD6" s="33">
        <f t="shared" si="9"/>
        <v>1243.5999999999999</v>
      </c>
      <c r="CE6" s="33">
        <f t="shared" si="9"/>
        <v>1003.57</v>
      </c>
      <c r="CF6" s="33">
        <f t="shared" si="9"/>
        <v>297.51</v>
      </c>
      <c r="CG6" s="33">
        <f t="shared" si="9"/>
        <v>275.64999999999998</v>
      </c>
      <c r="CH6" s="33">
        <f t="shared" si="9"/>
        <v>272.66000000000003</v>
      </c>
      <c r="CI6" s="33">
        <f t="shared" si="9"/>
        <v>277.29000000000002</v>
      </c>
      <c r="CJ6" s="33">
        <f t="shared" si="9"/>
        <v>275.25</v>
      </c>
      <c r="CK6" s="32" t="str">
        <f>IF(CK7="","",IF(CK7="-","【-】","【"&amp;SUBSTITUTE(TEXT(CK7,"#,##0.00"),"-","△")&amp;"】"))</f>
        <v>【295.51】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55.42</v>
      </c>
      <c r="CR6" s="33">
        <f t="shared" si="10"/>
        <v>58.58</v>
      </c>
      <c r="CS6" s="33">
        <f t="shared" si="10"/>
        <v>58.82</v>
      </c>
      <c r="CT6" s="33">
        <f t="shared" si="10"/>
        <v>52.52</v>
      </c>
      <c r="CU6" s="33">
        <f t="shared" si="10"/>
        <v>54.14</v>
      </c>
      <c r="CV6" s="32" t="str">
        <f>IF(CV7="","",IF(CV7="-","【-】","【"&amp;SUBSTITUTE(TEXT(CV7,"#,##0.00"),"-","△")&amp;"】"))</f>
        <v>【51.98】</v>
      </c>
      <c r="CW6" s="33">
        <f>IF(CW7="",NA(),CW7)</f>
        <v>100</v>
      </c>
      <c r="CX6" s="33">
        <f t="shared" ref="CX6:DF6" si="11">IF(CX7="",NA(),CX7)</f>
        <v>91.54</v>
      </c>
      <c r="CY6" s="33">
        <f t="shared" si="11"/>
        <v>90.48</v>
      </c>
      <c r="CZ6" s="33">
        <f t="shared" si="11"/>
        <v>89.74</v>
      </c>
      <c r="DA6" s="33">
        <f t="shared" si="11"/>
        <v>91.96</v>
      </c>
      <c r="DB6" s="33">
        <f t="shared" si="11"/>
        <v>74.290000000000006</v>
      </c>
      <c r="DC6" s="33">
        <f t="shared" si="11"/>
        <v>72.31</v>
      </c>
      <c r="DD6" s="33">
        <f t="shared" si="11"/>
        <v>71.760000000000005</v>
      </c>
      <c r="DE6" s="33">
        <f t="shared" si="11"/>
        <v>84.94</v>
      </c>
      <c r="DF6" s="33">
        <f t="shared" si="11"/>
        <v>84.69</v>
      </c>
      <c r="DG6" s="32" t="str">
        <f>IF(DG7="","",IF(DG7="-","【-】","【"&amp;SUBSTITUTE(TEXT(DG7,"#,##0.00"),"-","△")&amp;"】"))</f>
        <v>【80.35】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343684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1.66</v>
      </c>
      <c r="P7" s="36">
        <v>100</v>
      </c>
      <c r="Q7" s="36">
        <v>3854</v>
      </c>
      <c r="R7" s="36">
        <v>6807</v>
      </c>
      <c r="S7" s="36">
        <v>341.89</v>
      </c>
      <c r="T7" s="36">
        <v>19.91</v>
      </c>
      <c r="U7" s="36">
        <v>112</v>
      </c>
      <c r="V7" s="36">
        <v>0.03</v>
      </c>
      <c r="W7" s="36">
        <v>3733.33</v>
      </c>
      <c r="X7" s="36">
        <v>45.92</v>
      </c>
      <c r="Y7" s="36">
        <v>52.2</v>
      </c>
      <c r="Z7" s="36">
        <v>64.12</v>
      </c>
      <c r="AA7" s="36">
        <v>72.92</v>
      </c>
      <c r="AB7" s="36">
        <v>65.489999999999995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3557.85</v>
      </c>
      <c r="BF7" s="36">
        <v>3526.16</v>
      </c>
      <c r="BG7" s="36">
        <v>3434.3</v>
      </c>
      <c r="BH7" s="36">
        <v>3240.09</v>
      </c>
      <c r="BI7" s="36">
        <v>3312.74</v>
      </c>
      <c r="BJ7" s="36">
        <v>844.96</v>
      </c>
      <c r="BK7" s="36">
        <v>862.78</v>
      </c>
      <c r="BL7" s="36">
        <v>803.29</v>
      </c>
      <c r="BM7" s="36">
        <v>701.33</v>
      </c>
      <c r="BN7" s="36">
        <v>663.76</v>
      </c>
      <c r="BO7" s="36">
        <v>623.71</v>
      </c>
      <c r="BP7" s="36">
        <v>21.38</v>
      </c>
      <c r="BQ7" s="36">
        <v>25.23</v>
      </c>
      <c r="BR7" s="36">
        <v>24.4</v>
      </c>
      <c r="BS7" s="36">
        <v>19.559999999999999</v>
      </c>
      <c r="BT7" s="36">
        <v>25.31</v>
      </c>
      <c r="BU7" s="36">
        <v>51.86</v>
      </c>
      <c r="BV7" s="36">
        <v>54.55</v>
      </c>
      <c r="BW7" s="36">
        <v>56.63</v>
      </c>
      <c r="BX7" s="36">
        <v>53.48</v>
      </c>
      <c r="BY7" s="36">
        <v>53.76</v>
      </c>
      <c r="BZ7" s="36">
        <v>51.88</v>
      </c>
      <c r="CA7" s="36">
        <v>1059.3399999999999</v>
      </c>
      <c r="CB7" s="36">
        <v>929.12</v>
      </c>
      <c r="CC7" s="36">
        <v>980.63</v>
      </c>
      <c r="CD7" s="36">
        <v>1243.5999999999999</v>
      </c>
      <c r="CE7" s="36">
        <v>1003.57</v>
      </c>
      <c r="CF7" s="36">
        <v>297.51</v>
      </c>
      <c r="CG7" s="36">
        <v>275.64999999999998</v>
      </c>
      <c r="CH7" s="36">
        <v>272.66000000000003</v>
      </c>
      <c r="CI7" s="36">
        <v>277.29000000000002</v>
      </c>
      <c r="CJ7" s="36">
        <v>275.25</v>
      </c>
      <c r="CK7" s="36">
        <v>295.51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55.42</v>
      </c>
      <c r="CR7" s="36">
        <v>58.58</v>
      </c>
      <c r="CS7" s="36">
        <v>58.82</v>
      </c>
      <c r="CT7" s="36">
        <v>52.52</v>
      </c>
      <c r="CU7" s="36">
        <v>54.14</v>
      </c>
      <c r="CV7" s="36">
        <v>51.98</v>
      </c>
      <c r="CW7" s="36">
        <v>100</v>
      </c>
      <c r="CX7" s="36">
        <v>91.54</v>
      </c>
      <c r="CY7" s="36">
        <v>90.48</v>
      </c>
      <c r="CZ7" s="36">
        <v>89.74</v>
      </c>
      <c r="DA7" s="36">
        <v>91.96</v>
      </c>
      <c r="DB7" s="36">
        <v>74.290000000000006</v>
      </c>
      <c r="DC7" s="36">
        <v>72.31</v>
      </c>
      <c r="DD7" s="36">
        <v>71.760000000000005</v>
      </c>
      <c r="DE7" s="36">
        <v>84.94</v>
      </c>
      <c r="DF7" s="36">
        <v>84.69</v>
      </c>
      <c r="DG7" s="36">
        <v>80.349999999999994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2017-02-22T01:32:15Z</cp:lastPrinted>
  <dcterms:created xsi:type="dcterms:W3CDTF">2017-02-08T03:26:36Z</dcterms:created>
  <dcterms:modified xsi:type="dcterms:W3CDTF">2017-02-22T01:32:23Z</dcterms:modified>
  <cp:category/>
</cp:coreProperties>
</file>