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<sst xmlns="http://schemas.openxmlformats.org/spreadsheetml/2006/main" count="221" uniqueCount="111">
  <si>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</si>
  <si>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</si>
  <si>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</si>
  <si>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</si>
  <si>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</si>
  <si>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</si>
  <si>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</si>
  <si>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</si>
  <si>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</si>
  <si>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</si>
  <si>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</si>
  <si>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</si>
  <si>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</si>
  <si>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</si>
  <si>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</si>
  <si>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</si>
  <si>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</si>
  <si>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</si>
  <si>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</si>
  <si>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</si>
  <si>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</si>
  <si>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</si>
  <si>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</si>
  <si>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</si>
  <si>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</si>
  <si>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</si>
  <si>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</si>
  <si>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</si>
  <si>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</si>
  <si>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</si>
  <si>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</si>
  <si>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</si>
  <si>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</si>
  <si>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</si>
  <si>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</si>
  <si>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</si>
  <si>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</si>
  <si>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</si>
  <si>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</si>
  <si>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</si>
  <si>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</si>
  <si>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</si>
  <si>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</si>
  <si>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</si>
  <si>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</si>
  <si>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</si>
  <si>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</si>
  <si>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</si>
  <si>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</si>
  <si>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</si>
  <si>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</si>
  <si>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</si>
  <si>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</si>
  <si>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</si>
  <si>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</si>
  <si>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</si>
  <si>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</si>
  <si>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</si>
  <si>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</si>
  <si>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</si>
  <si>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</si>
  <si>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</si>
  <si>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</si>
  <si>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</si>
  <si>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</si>
  <si>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</si>
  <si>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</si>
  <si>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</si>
  <si>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</si>
  <si>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</si>
  <si>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</si>
  <si>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</si>
  <si>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</si>
  <si>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</si>
  <si>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</si>
  <si>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</si>
  <si>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</si>
  <si>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</si>
  <si>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</si>
  <si>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</si>
  <si>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</si>
  <si>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</si>
  <si>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</si>
  <si>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</si>
  <si>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</si>
  <si>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</si>
  <si>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</si>
  <si>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</si>
  <si>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</si>
  <si>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</si>
  <si>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</si>
  <si>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</si>
  <si>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</si>
  <si>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</si>
  <si>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</si>
  <si>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</si>
  <si>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広島県　北広島町</t>
  </si>
  <si>
    <t>法非適用</t>
  </si>
  <si>
    <t>下水道事業</t>
  </si>
  <si>
    <t>公共下水道</t>
  </si>
  <si>
    <t>Cd2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</si>
  <si>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</si>
  <si>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</si>
  <si>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</si>
  <si>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</si>
  <si>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</si>
  <si>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</si>
  <si>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</si>
  <si>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③現況では、法定耐用年数を超える管路は出ていない状況であるが、施設の老朽化が進むにつれて更新に向けた対策も必要となってくることから、適正な時期に適正な管路更新ができるよう計画的な資産管理を行う。</t>
    <phoneticPr fontId="4"/>
  </si>
  <si>
    <t>①収益的収支比率は100％を下回っており、単年度収支は赤字である。総収益は増加傾向にあるが総費用は高額で推移し、地方債償還金も年々増加傾向にある。比率も年々減少傾向にあることから、今後は単年度収支赤字解消に向けて経営改善に取り組んでいくことが必要である。
④企業債残高対事業規模比率は類似団体平均を下回る比率となっている。さらに、企業債現在高は順調に減少しており、それに伴い比率も減少傾向にあることから、全体としては良化していると考える。
⑤経費回収率は100％を下回っており、単独での経営はできているとは言えない状況になっている。今後、使用料収入の見直しや汚水処理に係る費用の削減など健全経営ができるよう取組みを進めていく必要がある。
⑥汚水処理原価は類似団体平均に概ね近い数値で推移しており、他団体と比較しても効率的な汚水処理を実施していると考える。今後、経年による施設の老朽化に係る維持修繕等の費用の増などに対応していくための対策を検討していくことが必要である。
⑦施設利用率は、類似団体平均を下回っており、施設の効率性の面では、現状は適正な施設規模とは言い難い数値で推移している。しかしながら、施設の利用率は年々上昇傾向にあり、また、今後も上昇が見込まれることを踏まえると、将来的には適正な規模で機能すると考える。
⑧水洗化率は100％に近い数値で推移している。今後、水洗化率100％達成に向けた取組みを引き続き進めていく。</t>
    <rPh sb="541" eb="544">
      <t>ショウライテキ</t>
    </rPh>
    <rPh sb="552" eb="554">
      <t>キノウ</t>
    </rPh>
    <phoneticPr fontId="4"/>
  </si>
  <si>
    <t>　類似団体の平均数値と比較すると、本町の公共下水道事業は比較的良好な数値となっている。一方で、単年度収支が赤字であることや経費回収率が100％未満であることなどの課題もあることから、平成28年度策定の経営戦略に基づき今後も経営改善に向けてより計画的に運営を行っていく必要がある。</t>
    <rPh sb="91" eb="93">
      <t>ヘイセイ</t>
    </rPh>
    <rPh sb="95" eb="97">
      <t>ネンド</t>
    </rPh>
    <rPh sb="97" eb="99">
      <t>サクテイ</t>
    </rPh>
    <rPh sb="100" eb="102">
      <t>ケイエイ</t>
    </rPh>
    <rPh sb="102" eb="104">
      <t>センリャク</t>
    </rPh>
    <rPh sb="105" eb="106">
      <t>モト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</si>
</sst>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8" fillId="0" borderId="6"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5865088"/>
        <c:axId val="97132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0.09</c:v>
                </c:pt>
                <c:pt idx="1">
                  <c:v>7.0000000000000007E-2</c:v>
                </c:pt>
                <c:pt idx="2">
                  <c:v>0.14000000000000001</c:v>
                </c:pt>
                <c:pt idx="3">
                  <c:v>0.03</c:v>
                </c:pt>
                <c:pt idx="4">
                  <c:v>0.15</c:v>
                </c:pt>
              </c:numCache>
            </c:numRef>
          </c:val>
          <c:smooth val="0"/>
        </c:ser>
        <c:dLbls>
          <c:showLegendKey val="0"/>
          <c:showVal val="0"/>
          <c:showCatName val="0"/>
          <c:showSerName val="0"/>
          <c:showPercent val="0"/>
          <c:showBubbleSize val="0"/>
        </c:dLbls>
        <c:marker val="1"/>
        <c:smooth val="0"/>
        <c:axId val="95865088"/>
        <c:axId val="97132928"/>
      </c:lineChart>
      <c:dateAx>
        <c:axId val="95865088"/>
        <c:scaling>
          <c:orientation val="minMax"/>
        </c:scaling>
        <c:delete val="1"/>
        <c:axPos val="b"/>
        <c:numFmt formatCode="ge" sourceLinked="1"/>
        <c:majorTickMark val="none"/>
        <c:minorTickMark val="none"/>
        <c:tickLblPos val="none"/>
        <c:crossAx val="97132928"/>
        <c:crosses val="autoZero"/>
        <c:auto val="1"/>
        <c:lblOffset val="100"/>
        <c:baseTimeUnit val="years"/>
      </c:dateAx>
      <c:valAx>
        <c:axId val="97132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865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51.81</c:v>
                </c:pt>
                <c:pt idx="1">
                  <c:v>32.68</c:v>
                </c:pt>
                <c:pt idx="2">
                  <c:v>33.71</c:v>
                </c:pt>
                <c:pt idx="3">
                  <c:v>34.42</c:v>
                </c:pt>
                <c:pt idx="4">
                  <c:v>42.03</c:v>
                </c:pt>
              </c:numCache>
            </c:numRef>
          </c:val>
        </c:ser>
        <c:dLbls>
          <c:showLegendKey val="0"/>
          <c:showVal val="0"/>
          <c:showCatName val="0"/>
          <c:showSerName val="0"/>
          <c:showPercent val="0"/>
          <c:showBubbleSize val="0"/>
        </c:dLbls>
        <c:gapWidth val="150"/>
        <c:axId val="104401536"/>
        <c:axId val="104420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50.74</c:v>
                </c:pt>
                <c:pt idx="1">
                  <c:v>49.29</c:v>
                </c:pt>
                <c:pt idx="2">
                  <c:v>50.32</c:v>
                </c:pt>
                <c:pt idx="3">
                  <c:v>49.89</c:v>
                </c:pt>
                <c:pt idx="4">
                  <c:v>49.39</c:v>
                </c:pt>
              </c:numCache>
            </c:numRef>
          </c:val>
          <c:smooth val="0"/>
        </c:ser>
        <c:dLbls>
          <c:showLegendKey val="0"/>
          <c:showVal val="0"/>
          <c:showCatName val="0"/>
          <c:showSerName val="0"/>
          <c:showPercent val="0"/>
          <c:showBubbleSize val="0"/>
        </c:dLbls>
        <c:marker val="1"/>
        <c:smooth val="0"/>
        <c:axId val="104401536"/>
        <c:axId val="104420096"/>
      </c:lineChart>
      <c:dateAx>
        <c:axId val="104401536"/>
        <c:scaling>
          <c:orientation val="minMax"/>
        </c:scaling>
        <c:delete val="1"/>
        <c:axPos val="b"/>
        <c:numFmt formatCode="ge" sourceLinked="1"/>
        <c:majorTickMark val="none"/>
        <c:minorTickMark val="none"/>
        <c:tickLblPos val="none"/>
        <c:crossAx val="104420096"/>
        <c:crosses val="autoZero"/>
        <c:auto val="1"/>
        <c:lblOffset val="100"/>
        <c:baseTimeUnit val="years"/>
      </c:dateAx>
      <c:valAx>
        <c:axId val="104420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401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97.18</c:v>
                </c:pt>
                <c:pt idx="1">
                  <c:v>97.27</c:v>
                </c:pt>
                <c:pt idx="2">
                  <c:v>97.39</c:v>
                </c:pt>
                <c:pt idx="3">
                  <c:v>97.65</c:v>
                </c:pt>
                <c:pt idx="4">
                  <c:v>97.74</c:v>
                </c:pt>
              </c:numCache>
            </c:numRef>
          </c:val>
        </c:ser>
        <c:dLbls>
          <c:showLegendKey val="0"/>
          <c:showVal val="0"/>
          <c:showCatName val="0"/>
          <c:showSerName val="0"/>
          <c:showPercent val="0"/>
          <c:showBubbleSize val="0"/>
        </c:dLbls>
        <c:gapWidth val="150"/>
        <c:axId val="104458496"/>
        <c:axId val="104468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85.1</c:v>
                </c:pt>
                <c:pt idx="1">
                  <c:v>84.31</c:v>
                </c:pt>
                <c:pt idx="2">
                  <c:v>84.57</c:v>
                </c:pt>
                <c:pt idx="3">
                  <c:v>84.73</c:v>
                </c:pt>
                <c:pt idx="4">
                  <c:v>83.96</c:v>
                </c:pt>
              </c:numCache>
            </c:numRef>
          </c:val>
          <c:smooth val="0"/>
        </c:ser>
        <c:dLbls>
          <c:showLegendKey val="0"/>
          <c:showVal val="0"/>
          <c:showCatName val="0"/>
          <c:showSerName val="0"/>
          <c:showPercent val="0"/>
          <c:showBubbleSize val="0"/>
        </c:dLbls>
        <c:marker val="1"/>
        <c:smooth val="0"/>
        <c:axId val="104458496"/>
        <c:axId val="104468864"/>
      </c:lineChart>
      <c:dateAx>
        <c:axId val="104458496"/>
        <c:scaling>
          <c:orientation val="minMax"/>
        </c:scaling>
        <c:delete val="1"/>
        <c:axPos val="b"/>
        <c:numFmt formatCode="ge" sourceLinked="1"/>
        <c:majorTickMark val="none"/>
        <c:minorTickMark val="none"/>
        <c:tickLblPos val="none"/>
        <c:crossAx val="104468864"/>
        <c:crosses val="autoZero"/>
        <c:auto val="1"/>
        <c:lblOffset val="100"/>
        <c:baseTimeUnit val="years"/>
      </c:dateAx>
      <c:valAx>
        <c:axId val="104468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458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95.98</c:v>
                </c:pt>
                <c:pt idx="1">
                  <c:v>96.79</c:v>
                </c:pt>
                <c:pt idx="2">
                  <c:v>91.52</c:v>
                </c:pt>
                <c:pt idx="3">
                  <c:v>90.63</c:v>
                </c:pt>
                <c:pt idx="4">
                  <c:v>90.19</c:v>
                </c:pt>
              </c:numCache>
            </c:numRef>
          </c:val>
        </c:ser>
        <c:dLbls>
          <c:showLegendKey val="0"/>
          <c:showVal val="0"/>
          <c:showCatName val="0"/>
          <c:showSerName val="0"/>
          <c:showPercent val="0"/>
          <c:showBubbleSize val="0"/>
        </c:dLbls>
        <c:gapWidth val="150"/>
        <c:axId val="97163136"/>
        <c:axId val="97169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7163136"/>
        <c:axId val="97169408"/>
      </c:lineChart>
      <c:dateAx>
        <c:axId val="97163136"/>
        <c:scaling>
          <c:orientation val="minMax"/>
        </c:scaling>
        <c:delete val="1"/>
        <c:axPos val="b"/>
        <c:numFmt formatCode="ge" sourceLinked="1"/>
        <c:majorTickMark val="none"/>
        <c:minorTickMark val="none"/>
        <c:tickLblPos val="none"/>
        <c:crossAx val="97169408"/>
        <c:crosses val="autoZero"/>
        <c:auto val="1"/>
        <c:lblOffset val="100"/>
        <c:baseTimeUnit val="years"/>
      </c:dateAx>
      <c:valAx>
        <c:axId val="97169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163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9292672"/>
        <c:axId val="99294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9292672"/>
        <c:axId val="99294592"/>
      </c:lineChart>
      <c:dateAx>
        <c:axId val="99292672"/>
        <c:scaling>
          <c:orientation val="minMax"/>
        </c:scaling>
        <c:delete val="1"/>
        <c:axPos val="b"/>
        <c:numFmt formatCode="ge" sourceLinked="1"/>
        <c:majorTickMark val="none"/>
        <c:minorTickMark val="none"/>
        <c:tickLblPos val="none"/>
        <c:crossAx val="99294592"/>
        <c:crosses val="autoZero"/>
        <c:auto val="1"/>
        <c:lblOffset val="100"/>
        <c:baseTimeUnit val="years"/>
      </c:dateAx>
      <c:valAx>
        <c:axId val="99294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292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9341440"/>
        <c:axId val="99343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9341440"/>
        <c:axId val="99343360"/>
      </c:lineChart>
      <c:dateAx>
        <c:axId val="99341440"/>
        <c:scaling>
          <c:orientation val="minMax"/>
        </c:scaling>
        <c:delete val="1"/>
        <c:axPos val="b"/>
        <c:numFmt formatCode="ge" sourceLinked="1"/>
        <c:majorTickMark val="none"/>
        <c:minorTickMark val="none"/>
        <c:tickLblPos val="none"/>
        <c:crossAx val="99343360"/>
        <c:crosses val="autoZero"/>
        <c:auto val="1"/>
        <c:lblOffset val="100"/>
        <c:baseTimeUnit val="years"/>
      </c:dateAx>
      <c:valAx>
        <c:axId val="99343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341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2066816"/>
        <c:axId val="102077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2066816"/>
        <c:axId val="102077184"/>
      </c:lineChart>
      <c:dateAx>
        <c:axId val="102066816"/>
        <c:scaling>
          <c:orientation val="minMax"/>
        </c:scaling>
        <c:delete val="1"/>
        <c:axPos val="b"/>
        <c:numFmt formatCode="ge" sourceLinked="1"/>
        <c:majorTickMark val="none"/>
        <c:minorTickMark val="none"/>
        <c:tickLblPos val="none"/>
        <c:crossAx val="102077184"/>
        <c:crosses val="autoZero"/>
        <c:auto val="1"/>
        <c:lblOffset val="100"/>
        <c:baseTimeUnit val="years"/>
      </c:dateAx>
      <c:valAx>
        <c:axId val="102077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066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2107776"/>
        <c:axId val="102118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2107776"/>
        <c:axId val="102118144"/>
      </c:lineChart>
      <c:dateAx>
        <c:axId val="102107776"/>
        <c:scaling>
          <c:orientation val="minMax"/>
        </c:scaling>
        <c:delete val="1"/>
        <c:axPos val="b"/>
        <c:numFmt formatCode="ge" sourceLinked="1"/>
        <c:majorTickMark val="none"/>
        <c:minorTickMark val="none"/>
        <c:tickLblPos val="none"/>
        <c:crossAx val="102118144"/>
        <c:crosses val="autoZero"/>
        <c:auto val="1"/>
        <c:lblOffset val="100"/>
        <c:baseTimeUnit val="years"/>
      </c:dateAx>
      <c:valAx>
        <c:axId val="102118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107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1078.3599999999999</c:v>
                </c:pt>
                <c:pt idx="1">
                  <c:v>929.18</c:v>
                </c:pt>
                <c:pt idx="2">
                  <c:v>791.4</c:v>
                </c:pt>
                <c:pt idx="3">
                  <c:v>624.98</c:v>
                </c:pt>
                <c:pt idx="4">
                  <c:v>558.91999999999996</c:v>
                </c:pt>
              </c:numCache>
            </c:numRef>
          </c:val>
        </c:ser>
        <c:dLbls>
          <c:showLegendKey val="0"/>
          <c:showVal val="0"/>
          <c:showCatName val="0"/>
          <c:showSerName val="0"/>
          <c:showPercent val="0"/>
          <c:showBubbleSize val="0"/>
        </c:dLbls>
        <c:gapWidth val="150"/>
        <c:axId val="102136064"/>
        <c:axId val="102158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1365.62</c:v>
                </c:pt>
                <c:pt idx="1">
                  <c:v>1309.43</c:v>
                </c:pt>
                <c:pt idx="2">
                  <c:v>1306.92</c:v>
                </c:pt>
                <c:pt idx="3">
                  <c:v>1203.71</c:v>
                </c:pt>
                <c:pt idx="4">
                  <c:v>1162.3599999999999</c:v>
                </c:pt>
              </c:numCache>
            </c:numRef>
          </c:val>
          <c:smooth val="0"/>
        </c:ser>
        <c:dLbls>
          <c:showLegendKey val="0"/>
          <c:showVal val="0"/>
          <c:showCatName val="0"/>
          <c:showSerName val="0"/>
          <c:showPercent val="0"/>
          <c:showBubbleSize val="0"/>
        </c:dLbls>
        <c:marker val="1"/>
        <c:smooth val="0"/>
        <c:axId val="102136064"/>
        <c:axId val="102158720"/>
      </c:lineChart>
      <c:dateAx>
        <c:axId val="102136064"/>
        <c:scaling>
          <c:orientation val="minMax"/>
        </c:scaling>
        <c:delete val="1"/>
        <c:axPos val="b"/>
        <c:numFmt formatCode="ge" sourceLinked="1"/>
        <c:majorTickMark val="none"/>
        <c:minorTickMark val="none"/>
        <c:tickLblPos val="none"/>
        <c:crossAx val="102158720"/>
        <c:crosses val="autoZero"/>
        <c:auto val="1"/>
        <c:lblOffset val="100"/>
        <c:baseTimeUnit val="years"/>
      </c:dateAx>
      <c:valAx>
        <c:axId val="102158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136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95.54</c:v>
                </c:pt>
                <c:pt idx="1">
                  <c:v>96.81</c:v>
                </c:pt>
                <c:pt idx="2">
                  <c:v>83.87</c:v>
                </c:pt>
                <c:pt idx="3">
                  <c:v>81.489999999999995</c:v>
                </c:pt>
                <c:pt idx="4">
                  <c:v>80.44</c:v>
                </c:pt>
              </c:numCache>
            </c:numRef>
          </c:val>
        </c:ser>
        <c:dLbls>
          <c:showLegendKey val="0"/>
          <c:showVal val="0"/>
          <c:showCatName val="0"/>
          <c:showSerName val="0"/>
          <c:showPercent val="0"/>
          <c:showBubbleSize val="0"/>
        </c:dLbls>
        <c:gapWidth val="150"/>
        <c:axId val="103307136"/>
        <c:axId val="103309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65.98</c:v>
                </c:pt>
                <c:pt idx="1">
                  <c:v>67.59</c:v>
                </c:pt>
                <c:pt idx="2">
                  <c:v>68.510000000000005</c:v>
                </c:pt>
                <c:pt idx="3">
                  <c:v>69.739999999999995</c:v>
                </c:pt>
                <c:pt idx="4">
                  <c:v>68.209999999999994</c:v>
                </c:pt>
              </c:numCache>
            </c:numRef>
          </c:val>
          <c:smooth val="0"/>
        </c:ser>
        <c:dLbls>
          <c:showLegendKey val="0"/>
          <c:showVal val="0"/>
          <c:showCatName val="0"/>
          <c:showSerName val="0"/>
          <c:showPercent val="0"/>
          <c:showBubbleSize val="0"/>
        </c:dLbls>
        <c:marker val="1"/>
        <c:smooth val="0"/>
        <c:axId val="103307136"/>
        <c:axId val="103309312"/>
      </c:lineChart>
      <c:dateAx>
        <c:axId val="103307136"/>
        <c:scaling>
          <c:orientation val="minMax"/>
        </c:scaling>
        <c:delete val="1"/>
        <c:axPos val="b"/>
        <c:numFmt formatCode="ge" sourceLinked="1"/>
        <c:majorTickMark val="none"/>
        <c:minorTickMark val="none"/>
        <c:tickLblPos val="none"/>
        <c:crossAx val="103309312"/>
        <c:crosses val="autoZero"/>
        <c:auto val="1"/>
        <c:lblOffset val="100"/>
        <c:baseTimeUnit val="years"/>
      </c:dateAx>
      <c:valAx>
        <c:axId val="103309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307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213.28</c:v>
                </c:pt>
                <c:pt idx="1">
                  <c:v>215.01</c:v>
                </c:pt>
                <c:pt idx="2">
                  <c:v>246.13</c:v>
                </c:pt>
                <c:pt idx="3">
                  <c:v>259.33999999999997</c:v>
                </c:pt>
                <c:pt idx="4">
                  <c:v>263.10000000000002</c:v>
                </c:pt>
              </c:numCache>
            </c:numRef>
          </c:val>
        </c:ser>
        <c:dLbls>
          <c:showLegendKey val="0"/>
          <c:showVal val="0"/>
          <c:showCatName val="0"/>
          <c:showSerName val="0"/>
          <c:showPercent val="0"/>
          <c:showBubbleSize val="0"/>
        </c:dLbls>
        <c:gapWidth val="150"/>
        <c:axId val="103324672"/>
        <c:axId val="103339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258.83</c:v>
                </c:pt>
                <c:pt idx="1">
                  <c:v>251.88</c:v>
                </c:pt>
                <c:pt idx="2">
                  <c:v>247.43</c:v>
                </c:pt>
                <c:pt idx="3">
                  <c:v>248.89</c:v>
                </c:pt>
                <c:pt idx="4">
                  <c:v>250.84</c:v>
                </c:pt>
              </c:numCache>
            </c:numRef>
          </c:val>
          <c:smooth val="0"/>
        </c:ser>
        <c:dLbls>
          <c:showLegendKey val="0"/>
          <c:showVal val="0"/>
          <c:showCatName val="0"/>
          <c:showSerName val="0"/>
          <c:showPercent val="0"/>
          <c:showBubbleSize val="0"/>
        </c:dLbls>
        <c:marker val="1"/>
        <c:smooth val="0"/>
        <c:axId val="103324672"/>
        <c:axId val="103339136"/>
      </c:lineChart>
      <c:dateAx>
        <c:axId val="103324672"/>
        <c:scaling>
          <c:orientation val="minMax"/>
        </c:scaling>
        <c:delete val="1"/>
        <c:axPos val="b"/>
        <c:numFmt formatCode="ge" sourceLinked="1"/>
        <c:majorTickMark val="none"/>
        <c:minorTickMark val="none"/>
        <c:tickLblPos val="none"/>
        <c:crossAx val="103339136"/>
        <c:crosses val="autoZero"/>
        <c:auto val="1"/>
        <c:lblOffset val="100"/>
        <c:baseTimeUnit val="years"/>
      </c:dateAx>
      <c:valAx>
        <c:axId val="103339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324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view="pageBreakPreview" zoomScale="85" zoomScaleNormal="100" zoomScaleSheetLayoutView="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広島県　北広島町</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5" t="s">
        <v>1</v>
      </c>
      <c r="C7" s="75"/>
      <c r="D7" s="75"/>
      <c r="E7" s="75"/>
      <c r="F7" s="75"/>
      <c r="G7" s="75"/>
      <c r="H7" s="75"/>
      <c r="I7" s="75" t="s">
        <v>2</v>
      </c>
      <c r="J7" s="75"/>
      <c r="K7" s="75"/>
      <c r="L7" s="75"/>
      <c r="M7" s="75"/>
      <c r="N7" s="75"/>
      <c r="O7" s="75"/>
      <c r="P7" s="75" t="s">
        <v>3</v>
      </c>
      <c r="Q7" s="75"/>
      <c r="R7" s="75"/>
      <c r="S7" s="75"/>
      <c r="T7" s="75"/>
      <c r="U7" s="75"/>
      <c r="V7" s="75"/>
      <c r="W7" s="75" t="s">
        <v>4</v>
      </c>
      <c r="X7" s="75"/>
      <c r="Y7" s="75"/>
      <c r="Z7" s="75"/>
      <c r="AA7" s="75"/>
      <c r="AB7" s="75"/>
      <c r="AC7" s="75"/>
      <c r="AD7" s="3"/>
      <c r="AE7" s="3"/>
      <c r="AF7" s="3"/>
      <c r="AG7" s="3"/>
      <c r="AH7" s="3"/>
      <c r="AI7" s="3"/>
      <c r="AJ7" s="3"/>
      <c r="AK7" s="3"/>
      <c r="AL7" s="75" t="s">
        <v>5</v>
      </c>
      <c r="AM7" s="75"/>
      <c r="AN7" s="75"/>
      <c r="AO7" s="75"/>
      <c r="AP7" s="75"/>
      <c r="AQ7" s="75"/>
      <c r="AR7" s="75"/>
      <c r="AS7" s="75"/>
      <c r="AT7" s="75" t="s">
        <v>6</v>
      </c>
      <c r="AU7" s="75"/>
      <c r="AV7" s="75"/>
      <c r="AW7" s="75"/>
      <c r="AX7" s="75"/>
      <c r="AY7" s="75"/>
      <c r="AZ7" s="75"/>
      <c r="BA7" s="75"/>
      <c r="BB7" s="75" t="s">
        <v>7</v>
      </c>
      <c r="BC7" s="75"/>
      <c r="BD7" s="75"/>
      <c r="BE7" s="75"/>
      <c r="BF7" s="75"/>
      <c r="BG7" s="75"/>
      <c r="BH7" s="75"/>
      <c r="BI7" s="75"/>
      <c r="BJ7" s="3"/>
      <c r="BK7" s="3"/>
      <c r="BL7" s="4" t="s">
        <v>8</v>
      </c>
      <c r="BM7" s="5"/>
      <c r="BN7" s="5"/>
      <c r="BO7" s="5"/>
      <c r="BP7" s="5"/>
      <c r="BQ7" s="5"/>
      <c r="BR7" s="5"/>
      <c r="BS7" s="5"/>
      <c r="BT7" s="5"/>
      <c r="BU7" s="5"/>
      <c r="BV7" s="5"/>
      <c r="BW7" s="5"/>
      <c r="BX7" s="5"/>
      <c r="BY7" s="6"/>
    </row>
    <row r="8" spans="1:78" ht="18.75" customHeight="1">
      <c r="A8" s="2"/>
      <c r="B8" s="76" t="str">
        <f>データ!I6</f>
        <v>法非適用</v>
      </c>
      <c r="C8" s="76"/>
      <c r="D8" s="76"/>
      <c r="E8" s="76"/>
      <c r="F8" s="76"/>
      <c r="G8" s="76"/>
      <c r="H8" s="76"/>
      <c r="I8" s="76" t="str">
        <f>データ!J6</f>
        <v>下水道事業</v>
      </c>
      <c r="J8" s="76"/>
      <c r="K8" s="76"/>
      <c r="L8" s="76"/>
      <c r="M8" s="76"/>
      <c r="N8" s="76"/>
      <c r="O8" s="76"/>
      <c r="P8" s="76" t="str">
        <f>データ!K6</f>
        <v>公共下水道</v>
      </c>
      <c r="Q8" s="76"/>
      <c r="R8" s="76"/>
      <c r="S8" s="76"/>
      <c r="T8" s="76"/>
      <c r="U8" s="76"/>
      <c r="V8" s="76"/>
      <c r="W8" s="76" t="str">
        <f>データ!L6</f>
        <v>Cd2</v>
      </c>
      <c r="X8" s="76"/>
      <c r="Y8" s="76"/>
      <c r="Z8" s="76"/>
      <c r="AA8" s="76"/>
      <c r="AB8" s="76"/>
      <c r="AC8" s="76"/>
      <c r="AD8" s="3"/>
      <c r="AE8" s="3"/>
      <c r="AF8" s="3"/>
      <c r="AG8" s="3"/>
      <c r="AH8" s="3"/>
      <c r="AI8" s="3"/>
      <c r="AJ8" s="3"/>
      <c r="AK8" s="3"/>
      <c r="AL8" s="70">
        <f>データ!R6</f>
        <v>19459</v>
      </c>
      <c r="AM8" s="70"/>
      <c r="AN8" s="70"/>
      <c r="AO8" s="70"/>
      <c r="AP8" s="70"/>
      <c r="AQ8" s="70"/>
      <c r="AR8" s="70"/>
      <c r="AS8" s="70"/>
      <c r="AT8" s="69">
        <f>データ!S6</f>
        <v>646.20000000000005</v>
      </c>
      <c r="AU8" s="69"/>
      <c r="AV8" s="69"/>
      <c r="AW8" s="69"/>
      <c r="AX8" s="69"/>
      <c r="AY8" s="69"/>
      <c r="AZ8" s="69"/>
      <c r="BA8" s="69"/>
      <c r="BB8" s="69">
        <f>データ!T6</f>
        <v>30.11</v>
      </c>
      <c r="BC8" s="69"/>
      <c r="BD8" s="69"/>
      <c r="BE8" s="69"/>
      <c r="BF8" s="69"/>
      <c r="BG8" s="69"/>
      <c r="BH8" s="69"/>
      <c r="BI8" s="69"/>
      <c r="BJ8" s="3"/>
      <c r="BK8" s="3"/>
      <c r="BL8" s="73" t="s">
        <v>9</v>
      </c>
      <c r="BM8" s="74"/>
      <c r="BN8" s="7" t="s">
        <v>10</v>
      </c>
      <c r="BO8" s="8"/>
      <c r="BP8" s="8"/>
      <c r="BQ8" s="8"/>
      <c r="BR8" s="8"/>
      <c r="BS8" s="8"/>
      <c r="BT8" s="8"/>
      <c r="BU8" s="8"/>
      <c r="BV8" s="8"/>
      <c r="BW8" s="8"/>
      <c r="BX8" s="8"/>
      <c r="BY8" s="9"/>
    </row>
    <row r="9" spans="1:78" ht="18.75" customHeight="1">
      <c r="A9" s="2"/>
      <c r="B9" s="75" t="s">
        <v>11</v>
      </c>
      <c r="C9" s="75"/>
      <c r="D9" s="75"/>
      <c r="E9" s="75"/>
      <c r="F9" s="75"/>
      <c r="G9" s="75"/>
      <c r="H9" s="75"/>
      <c r="I9" s="75" t="s">
        <v>12</v>
      </c>
      <c r="J9" s="75"/>
      <c r="K9" s="75"/>
      <c r="L9" s="75"/>
      <c r="M9" s="75"/>
      <c r="N9" s="75"/>
      <c r="O9" s="75"/>
      <c r="P9" s="75" t="s">
        <v>13</v>
      </c>
      <c r="Q9" s="75"/>
      <c r="R9" s="75"/>
      <c r="S9" s="75"/>
      <c r="T9" s="75"/>
      <c r="U9" s="75"/>
      <c r="V9" s="75"/>
      <c r="W9" s="75" t="s">
        <v>14</v>
      </c>
      <c r="X9" s="75"/>
      <c r="Y9" s="75"/>
      <c r="Z9" s="75"/>
      <c r="AA9" s="75"/>
      <c r="AB9" s="75"/>
      <c r="AC9" s="75"/>
      <c r="AD9" s="75" t="s">
        <v>15</v>
      </c>
      <c r="AE9" s="75"/>
      <c r="AF9" s="75"/>
      <c r="AG9" s="75"/>
      <c r="AH9" s="75"/>
      <c r="AI9" s="75"/>
      <c r="AJ9" s="75"/>
      <c r="AK9" s="3"/>
      <c r="AL9" s="75" t="s">
        <v>16</v>
      </c>
      <c r="AM9" s="75"/>
      <c r="AN9" s="75"/>
      <c r="AO9" s="75"/>
      <c r="AP9" s="75"/>
      <c r="AQ9" s="75"/>
      <c r="AR9" s="75"/>
      <c r="AS9" s="75"/>
      <c r="AT9" s="75" t="s">
        <v>17</v>
      </c>
      <c r="AU9" s="75"/>
      <c r="AV9" s="75"/>
      <c r="AW9" s="75"/>
      <c r="AX9" s="75"/>
      <c r="AY9" s="75"/>
      <c r="AZ9" s="75"/>
      <c r="BA9" s="75"/>
      <c r="BB9" s="75" t="s">
        <v>18</v>
      </c>
      <c r="BC9" s="75"/>
      <c r="BD9" s="75"/>
      <c r="BE9" s="75"/>
      <c r="BF9" s="75"/>
      <c r="BG9" s="75"/>
      <c r="BH9" s="75"/>
      <c r="BI9" s="75"/>
      <c r="BJ9" s="3"/>
      <c r="BK9" s="3"/>
      <c r="BL9" s="67" t="s">
        <v>19</v>
      </c>
      <c r="BM9" s="68"/>
      <c r="BN9" s="10" t="s">
        <v>20</v>
      </c>
      <c r="BO9" s="11"/>
      <c r="BP9" s="11"/>
      <c r="BQ9" s="11"/>
      <c r="BR9" s="11"/>
      <c r="BS9" s="11"/>
      <c r="BT9" s="11"/>
      <c r="BU9" s="11"/>
      <c r="BV9" s="11"/>
      <c r="BW9" s="11"/>
      <c r="BX9" s="11"/>
      <c r="BY9" s="12"/>
    </row>
    <row r="10" spans="1:78" ht="18.75" customHeight="1">
      <c r="A10" s="2"/>
      <c r="B10" s="69" t="str">
        <f>データ!M6</f>
        <v>-</v>
      </c>
      <c r="C10" s="69"/>
      <c r="D10" s="69"/>
      <c r="E10" s="69"/>
      <c r="F10" s="69"/>
      <c r="G10" s="69"/>
      <c r="H10" s="69"/>
      <c r="I10" s="69" t="str">
        <f>データ!N6</f>
        <v>該当数値なし</v>
      </c>
      <c r="J10" s="69"/>
      <c r="K10" s="69"/>
      <c r="L10" s="69"/>
      <c r="M10" s="69"/>
      <c r="N10" s="69"/>
      <c r="O10" s="69"/>
      <c r="P10" s="69">
        <f>データ!O6</f>
        <v>17.8</v>
      </c>
      <c r="Q10" s="69"/>
      <c r="R10" s="69"/>
      <c r="S10" s="69"/>
      <c r="T10" s="69"/>
      <c r="U10" s="69"/>
      <c r="V10" s="69"/>
      <c r="W10" s="69">
        <f>データ!P6</f>
        <v>69.72</v>
      </c>
      <c r="X10" s="69"/>
      <c r="Y10" s="69"/>
      <c r="Z10" s="69"/>
      <c r="AA10" s="69"/>
      <c r="AB10" s="69"/>
      <c r="AC10" s="69"/>
      <c r="AD10" s="70">
        <f>データ!Q6</f>
        <v>3623</v>
      </c>
      <c r="AE10" s="70"/>
      <c r="AF10" s="70"/>
      <c r="AG10" s="70"/>
      <c r="AH10" s="70"/>
      <c r="AI10" s="70"/>
      <c r="AJ10" s="70"/>
      <c r="AK10" s="2"/>
      <c r="AL10" s="70">
        <f>データ!U6</f>
        <v>3447</v>
      </c>
      <c r="AM10" s="70"/>
      <c r="AN10" s="70"/>
      <c r="AO10" s="70"/>
      <c r="AP10" s="70"/>
      <c r="AQ10" s="70"/>
      <c r="AR10" s="70"/>
      <c r="AS10" s="70"/>
      <c r="AT10" s="69">
        <f>データ!V6</f>
        <v>3.55</v>
      </c>
      <c r="AU10" s="69"/>
      <c r="AV10" s="69"/>
      <c r="AW10" s="69"/>
      <c r="AX10" s="69"/>
      <c r="AY10" s="69"/>
      <c r="AZ10" s="69"/>
      <c r="BA10" s="69"/>
      <c r="BB10" s="69">
        <f>データ!W6</f>
        <v>970.99</v>
      </c>
      <c r="BC10" s="69"/>
      <c r="BD10" s="69"/>
      <c r="BE10" s="69"/>
      <c r="BF10" s="69"/>
      <c r="BG10" s="69"/>
      <c r="BH10" s="69"/>
      <c r="BI10" s="69"/>
      <c r="BJ10" s="2"/>
      <c r="BK10" s="2"/>
      <c r="BL10" s="71" t="s">
        <v>21</v>
      </c>
      <c r="BM10" s="72"/>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40" t="s">
        <v>25</v>
      </c>
      <c r="BM14" s="41"/>
      <c r="BN14" s="41"/>
      <c r="BO14" s="41"/>
      <c r="BP14" s="41"/>
      <c r="BQ14" s="41"/>
      <c r="BR14" s="41"/>
      <c r="BS14" s="41"/>
      <c r="BT14" s="41"/>
      <c r="BU14" s="41"/>
      <c r="BV14" s="41"/>
      <c r="BW14" s="41"/>
      <c r="BX14" s="41"/>
      <c r="BY14" s="41"/>
      <c r="BZ14" s="42"/>
    </row>
    <row r="15" spans="1:78" ht="13.5" customHeight="1">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109</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108</v>
      </c>
      <c r="BM47" s="54"/>
      <c r="BN47" s="54"/>
      <c r="BO47" s="54"/>
      <c r="BP47" s="54"/>
      <c r="BQ47" s="54"/>
      <c r="BR47" s="54"/>
      <c r="BS47" s="54"/>
      <c r="BT47" s="54"/>
      <c r="BU47" s="54"/>
      <c r="BV47" s="54"/>
      <c r="BW47" s="54"/>
      <c r="BX47" s="54"/>
      <c r="BY47" s="54"/>
      <c r="BZ47" s="55"/>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53"/>
      <c r="BM56" s="54"/>
      <c r="BN56" s="54"/>
      <c r="BO56" s="54"/>
      <c r="BP56" s="54"/>
      <c r="BQ56" s="54"/>
      <c r="BR56" s="54"/>
      <c r="BS56" s="54"/>
      <c r="BT56" s="54"/>
      <c r="BU56" s="54"/>
      <c r="BV56" s="54"/>
      <c r="BW56" s="54"/>
      <c r="BX56" s="54"/>
      <c r="BY56" s="54"/>
      <c r="BZ56" s="55"/>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53"/>
      <c r="BM57" s="54"/>
      <c r="BN57" s="54"/>
      <c r="BO57" s="54"/>
      <c r="BP57" s="54"/>
      <c r="BQ57" s="54"/>
      <c r="BR57" s="54"/>
      <c r="BS57" s="54"/>
      <c r="BT57" s="54"/>
      <c r="BU57" s="54"/>
      <c r="BV57" s="54"/>
      <c r="BW57" s="54"/>
      <c r="BX57" s="54"/>
      <c r="BY57" s="54"/>
      <c r="BZ57" s="55"/>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3"/>
      <c r="BM58" s="54"/>
      <c r="BN58" s="54"/>
      <c r="BO58" s="54"/>
      <c r="BP58" s="54"/>
      <c r="BQ58" s="54"/>
      <c r="BR58" s="54"/>
      <c r="BS58" s="54"/>
      <c r="BT58" s="54"/>
      <c r="BU58" s="54"/>
      <c r="BV58" s="54"/>
      <c r="BW58" s="54"/>
      <c r="BX58" s="54"/>
      <c r="BY58" s="54"/>
      <c r="BZ58" s="55"/>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3"/>
      <c r="BM59" s="54"/>
      <c r="BN59" s="54"/>
      <c r="BO59" s="54"/>
      <c r="BP59" s="54"/>
      <c r="BQ59" s="54"/>
      <c r="BR59" s="54"/>
      <c r="BS59" s="54"/>
      <c r="BT59" s="54"/>
      <c r="BU59" s="54"/>
      <c r="BV59" s="54"/>
      <c r="BW59" s="54"/>
      <c r="BX59" s="54"/>
      <c r="BY59" s="54"/>
      <c r="BZ59" s="55"/>
    </row>
    <row r="60" spans="1:78" ht="13.5" customHeight="1">
      <c r="A60" s="2"/>
      <c r="B60" s="59" t="s">
        <v>35</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80" t="s">
        <v>51</v>
      </c>
      <c r="I3" s="81"/>
      <c r="J3" s="81"/>
      <c r="K3" s="81"/>
      <c r="L3" s="81"/>
      <c r="M3" s="81"/>
      <c r="N3" s="81"/>
      <c r="O3" s="81"/>
      <c r="P3" s="81"/>
      <c r="Q3" s="81"/>
      <c r="R3" s="81"/>
      <c r="S3" s="81"/>
      <c r="T3" s="81"/>
      <c r="U3" s="81"/>
      <c r="V3" s="81"/>
      <c r="W3" s="82"/>
      <c r="X3" s="86" t="s">
        <v>52</v>
      </c>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t="s">
        <v>53</v>
      </c>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row>
    <row r="4" spans="1:144">
      <c r="A4" s="26" t="s">
        <v>54</v>
      </c>
      <c r="B4" s="28"/>
      <c r="C4" s="28"/>
      <c r="D4" s="28"/>
      <c r="E4" s="28"/>
      <c r="F4" s="28"/>
      <c r="G4" s="28"/>
      <c r="H4" s="83"/>
      <c r="I4" s="84"/>
      <c r="J4" s="84"/>
      <c r="K4" s="84"/>
      <c r="L4" s="84"/>
      <c r="M4" s="84"/>
      <c r="N4" s="84"/>
      <c r="O4" s="84"/>
      <c r="P4" s="84"/>
      <c r="Q4" s="84"/>
      <c r="R4" s="84"/>
      <c r="S4" s="84"/>
      <c r="T4" s="84"/>
      <c r="U4" s="84"/>
      <c r="V4" s="84"/>
      <c r="W4" s="85"/>
      <c r="X4" s="79" t="s">
        <v>55</v>
      </c>
      <c r="Y4" s="79"/>
      <c r="Z4" s="79"/>
      <c r="AA4" s="79"/>
      <c r="AB4" s="79"/>
      <c r="AC4" s="79"/>
      <c r="AD4" s="79"/>
      <c r="AE4" s="79"/>
      <c r="AF4" s="79"/>
      <c r="AG4" s="79"/>
      <c r="AH4" s="79"/>
      <c r="AI4" s="79" t="s">
        <v>56</v>
      </c>
      <c r="AJ4" s="79"/>
      <c r="AK4" s="79"/>
      <c r="AL4" s="79"/>
      <c r="AM4" s="79"/>
      <c r="AN4" s="79"/>
      <c r="AO4" s="79"/>
      <c r="AP4" s="79"/>
      <c r="AQ4" s="79"/>
      <c r="AR4" s="79"/>
      <c r="AS4" s="79"/>
      <c r="AT4" s="79" t="s">
        <v>57</v>
      </c>
      <c r="AU4" s="79"/>
      <c r="AV4" s="79"/>
      <c r="AW4" s="79"/>
      <c r="AX4" s="79"/>
      <c r="AY4" s="79"/>
      <c r="AZ4" s="79"/>
      <c r="BA4" s="79"/>
      <c r="BB4" s="79"/>
      <c r="BC4" s="79"/>
      <c r="BD4" s="79"/>
      <c r="BE4" s="79" t="s">
        <v>58</v>
      </c>
      <c r="BF4" s="79"/>
      <c r="BG4" s="79"/>
      <c r="BH4" s="79"/>
      <c r="BI4" s="79"/>
      <c r="BJ4" s="79"/>
      <c r="BK4" s="79"/>
      <c r="BL4" s="79"/>
      <c r="BM4" s="79"/>
      <c r="BN4" s="79"/>
      <c r="BO4" s="79"/>
      <c r="BP4" s="79" t="s">
        <v>59</v>
      </c>
      <c r="BQ4" s="79"/>
      <c r="BR4" s="79"/>
      <c r="BS4" s="79"/>
      <c r="BT4" s="79"/>
      <c r="BU4" s="79"/>
      <c r="BV4" s="79"/>
      <c r="BW4" s="79"/>
      <c r="BX4" s="79"/>
      <c r="BY4" s="79"/>
      <c r="BZ4" s="79"/>
      <c r="CA4" s="79" t="s">
        <v>60</v>
      </c>
      <c r="CB4" s="79"/>
      <c r="CC4" s="79"/>
      <c r="CD4" s="79"/>
      <c r="CE4" s="79"/>
      <c r="CF4" s="79"/>
      <c r="CG4" s="79"/>
      <c r="CH4" s="79"/>
      <c r="CI4" s="79"/>
      <c r="CJ4" s="79"/>
      <c r="CK4" s="79"/>
      <c r="CL4" s="79" t="s">
        <v>61</v>
      </c>
      <c r="CM4" s="79"/>
      <c r="CN4" s="79"/>
      <c r="CO4" s="79"/>
      <c r="CP4" s="79"/>
      <c r="CQ4" s="79"/>
      <c r="CR4" s="79"/>
      <c r="CS4" s="79"/>
      <c r="CT4" s="79"/>
      <c r="CU4" s="79"/>
      <c r="CV4" s="79"/>
      <c r="CW4" s="79" t="s">
        <v>62</v>
      </c>
      <c r="CX4" s="79"/>
      <c r="CY4" s="79"/>
      <c r="CZ4" s="79"/>
      <c r="DA4" s="79"/>
      <c r="DB4" s="79"/>
      <c r="DC4" s="79"/>
      <c r="DD4" s="79"/>
      <c r="DE4" s="79"/>
      <c r="DF4" s="79"/>
      <c r="DG4" s="79"/>
      <c r="DH4" s="79" t="s">
        <v>63</v>
      </c>
      <c r="DI4" s="79"/>
      <c r="DJ4" s="79"/>
      <c r="DK4" s="79"/>
      <c r="DL4" s="79"/>
      <c r="DM4" s="79"/>
      <c r="DN4" s="79"/>
      <c r="DO4" s="79"/>
      <c r="DP4" s="79"/>
      <c r="DQ4" s="79"/>
      <c r="DR4" s="79"/>
      <c r="DS4" s="79" t="s">
        <v>64</v>
      </c>
      <c r="DT4" s="79"/>
      <c r="DU4" s="79"/>
      <c r="DV4" s="79"/>
      <c r="DW4" s="79"/>
      <c r="DX4" s="79"/>
      <c r="DY4" s="79"/>
      <c r="DZ4" s="79"/>
      <c r="EA4" s="79"/>
      <c r="EB4" s="79"/>
      <c r="EC4" s="79"/>
      <c r="ED4" s="79" t="s">
        <v>65</v>
      </c>
      <c r="EE4" s="79"/>
      <c r="EF4" s="79"/>
      <c r="EG4" s="79"/>
      <c r="EH4" s="79"/>
      <c r="EI4" s="79"/>
      <c r="EJ4" s="79"/>
      <c r="EK4" s="79"/>
      <c r="EL4" s="79"/>
      <c r="EM4" s="79"/>
      <c r="EN4" s="79"/>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343692</v>
      </c>
      <c r="D6" s="31">
        <f t="shared" si="3"/>
        <v>47</v>
      </c>
      <c r="E6" s="31">
        <f t="shared" si="3"/>
        <v>17</v>
      </c>
      <c r="F6" s="31">
        <f t="shared" si="3"/>
        <v>1</v>
      </c>
      <c r="G6" s="31">
        <f t="shared" si="3"/>
        <v>0</v>
      </c>
      <c r="H6" s="31" t="str">
        <f t="shared" si="3"/>
        <v>広島県　北広島町</v>
      </c>
      <c r="I6" s="31" t="str">
        <f t="shared" si="3"/>
        <v>法非適用</v>
      </c>
      <c r="J6" s="31" t="str">
        <f t="shared" si="3"/>
        <v>下水道事業</v>
      </c>
      <c r="K6" s="31" t="str">
        <f t="shared" si="3"/>
        <v>公共下水道</v>
      </c>
      <c r="L6" s="31" t="str">
        <f t="shared" si="3"/>
        <v>Cd2</v>
      </c>
      <c r="M6" s="32" t="str">
        <f t="shared" si="3"/>
        <v>-</v>
      </c>
      <c r="N6" s="32" t="str">
        <f t="shared" si="3"/>
        <v>該当数値なし</v>
      </c>
      <c r="O6" s="32">
        <f t="shared" si="3"/>
        <v>17.8</v>
      </c>
      <c r="P6" s="32">
        <f t="shared" si="3"/>
        <v>69.72</v>
      </c>
      <c r="Q6" s="32">
        <f t="shared" si="3"/>
        <v>3623</v>
      </c>
      <c r="R6" s="32">
        <f t="shared" si="3"/>
        <v>19459</v>
      </c>
      <c r="S6" s="32">
        <f t="shared" si="3"/>
        <v>646.20000000000005</v>
      </c>
      <c r="T6" s="32">
        <f t="shared" si="3"/>
        <v>30.11</v>
      </c>
      <c r="U6" s="32">
        <f t="shared" si="3"/>
        <v>3447</v>
      </c>
      <c r="V6" s="32">
        <f t="shared" si="3"/>
        <v>3.55</v>
      </c>
      <c r="W6" s="32">
        <f t="shared" si="3"/>
        <v>970.99</v>
      </c>
      <c r="X6" s="33">
        <f>IF(X7="",NA(),X7)</f>
        <v>95.98</v>
      </c>
      <c r="Y6" s="33">
        <f t="shared" ref="Y6:AG6" si="4">IF(Y7="",NA(),Y7)</f>
        <v>96.79</v>
      </c>
      <c r="Z6" s="33">
        <f t="shared" si="4"/>
        <v>91.52</v>
      </c>
      <c r="AA6" s="33">
        <f t="shared" si="4"/>
        <v>90.63</v>
      </c>
      <c r="AB6" s="33">
        <f t="shared" si="4"/>
        <v>90.19</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1078.3599999999999</v>
      </c>
      <c r="BF6" s="33">
        <f t="shared" ref="BF6:BN6" si="7">IF(BF7="",NA(),BF7)</f>
        <v>929.18</v>
      </c>
      <c r="BG6" s="33">
        <f t="shared" si="7"/>
        <v>791.4</v>
      </c>
      <c r="BH6" s="33">
        <f t="shared" si="7"/>
        <v>624.98</v>
      </c>
      <c r="BI6" s="33">
        <f t="shared" si="7"/>
        <v>558.91999999999996</v>
      </c>
      <c r="BJ6" s="33">
        <f t="shared" si="7"/>
        <v>1365.62</v>
      </c>
      <c r="BK6" s="33">
        <f t="shared" si="7"/>
        <v>1309.43</v>
      </c>
      <c r="BL6" s="33">
        <f t="shared" si="7"/>
        <v>1306.92</v>
      </c>
      <c r="BM6" s="33">
        <f t="shared" si="7"/>
        <v>1203.71</v>
      </c>
      <c r="BN6" s="33">
        <f t="shared" si="7"/>
        <v>1162.3599999999999</v>
      </c>
      <c r="BO6" s="32" t="str">
        <f>IF(BO7="","",IF(BO7="-","【-】","【"&amp;SUBSTITUTE(TEXT(BO7,"#,##0.00"),"-","△")&amp;"】"))</f>
        <v>【763.62】</v>
      </c>
      <c r="BP6" s="33">
        <f>IF(BP7="",NA(),BP7)</f>
        <v>95.54</v>
      </c>
      <c r="BQ6" s="33">
        <f t="shared" ref="BQ6:BY6" si="8">IF(BQ7="",NA(),BQ7)</f>
        <v>96.81</v>
      </c>
      <c r="BR6" s="33">
        <f t="shared" si="8"/>
        <v>83.87</v>
      </c>
      <c r="BS6" s="33">
        <f t="shared" si="8"/>
        <v>81.489999999999995</v>
      </c>
      <c r="BT6" s="33">
        <f t="shared" si="8"/>
        <v>80.44</v>
      </c>
      <c r="BU6" s="33">
        <f t="shared" si="8"/>
        <v>65.98</v>
      </c>
      <c r="BV6" s="33">
        <f t="shared" si="8"/>
        <v>67.59</v>
      </c>
      <c r="BW6" s="33">
        <f t="shared" si="8"/>
        <v>68.510000000000005</v>
      </c>
      <c r="BX6" s="33">
        <f t="shared" si="8"/>
        <v>69.739999999999995</v>
      </c>
      <c r="BY6" s="33">
        <f t="shared" si="8"/>
        <v>68.209999999999994</v>
      </c>
      <c r="BZ6" s="32" t="str">
        <f>IF(BZ7="","",IF(BZ7="-","【-】","【"&amp;SUBSTITUTE(TEXT(BZ7,"#,##0.00"),"-","△")&amp;"】"))</f>
        <v>【98.53】</v>
      </c>
      <c r="CA6" s="33">
        <f>IF(CA7="",NA(),CA7)</f>
        <v>213.28</v>
      </c>
      <c r="CB6" s="33">
        <f t="shared" ref="CB6:CJ6" si="9">IF(CB7="",NA(),CB7)</f>
        <v>215.01</v>
      </c>
      <c r="CC6" s="33">
        <f t="shared" si="9"/>
        <v>246.13</v>
      </c>
      <c r="CD6" s="33">
        <f t="shared" si="9"/>
        <v>259.33999999999997</v>
      </c>
      <c r="CE6" s="33">
        <f t="shared" si="9"/>
        <v>263.10000000000002</v>
      </c>
      <c r="CF6" s="33">
        <f t="shared" si="9"/>
        <v>258.83</v>
      </c>
      <c r="CG6" s="33">
        <f t="shared" si="9"/>
        <v>251.88</v>
      </c>
      <c r="CH6" s="33">
        <f t="shared" si="9"/>
        <v>247.43</v>
      </c>
      <c r="CI6" s="33">
        <f t="shared" si="9"/>
        <v>248.89</v>
      </c>
      <c r="CJ6" s="33">
        <f t="shared" si="9"/>
        <v>250.84</v>
      </c>
      <c r="CK6" s="32" t="str">
        <f>IF(CK7="","",IF(CK7="-","【-】","【"&amp;SUBSTITUTE(TEXT(CK7,"#,##0.00"),"-","△")&amp;"】"))</f>
        <v>【139.70】</v>
      </c>
      <c r="CL6" s="33">
        <f>IF(CL7="",NA(),CL7)</f>
        <v>51.81</v>
      </c>
      <c r="CM6" s="33">
        <f t="shared" ref="CM6:CU6" si="10">IF(CM7="",NA(),CM7)</f>
        <v>32.68</v>
      </c>
      <c r="CN6" s="33">
        <f t="shared" si="10"/>
        <v>33.71</v>
      </c>
      <c r="CO6" s="33">
        <f t="shared" si="10"/>
        <v>34.42</v>
      </c>
      <c r="CP6" s="33">
        <f t="shared" si="10"/>
        <v>42.03</v>
      </c>
      <c r="CQ6" s="33">
        <f t="shared" si="10"/>
        <v>50.74</v>
      </c>
      <c r="CR6" s="33">
        <f t="shared" si="10"/>
        <v>49.29</v>
      </c>
      <c r="CS6" s="33">
        <f t="shared" si="10"/>
        <v>50.32</v>
      </c>
      <c r="CT6" s="33">
        <f t="shared" si="10"/>
        <v>49.89</v>
      </c>
      <c r="CU6" s="33">
        <f t="shared" si="10"/>
        <v>49.39</v>
      </c>
      <c r="CV6" s="32" t="str">
        <f>IF(CV7="","",IF(CV7="-","【-】","【"&amp;SUBSTITUTE(TEXT(CV7,"#,##0.00"),"-","△")&amp;"】"))</f>
        <v>【60.01】</v>
      </c>
      <c r="CW6" s="33">
        <f>IF(CW7="",NA(),CW7)</f>
        <v>97.18</v>
      </c>
      <c r="CX6" s="33">
        <f t="shared" ref="CX6:DF6" si="11">IF(CX7="",NA(),CX7)</f>
        <v>97.27</v>
      </c>
      <c r="CY6" s="33">
        <f t="shared" si="11"/>
        <v>97.39</v>
      </c>
      <c r="CZ6" s="33">
        <f t="shared" si="11"/>
        <v>97.65</v>
      </c>
      <c r="DA6" s="33">
        <f t="shared" si="11"/>
        <v>97.74</v>
      </c>
      <c r="DB6" s="33">
        <f t="shared" si="11"/>
        <v>85.1</v>
      </c>
      <c r="DC6" s="33">
        <f t="shared" si="11"/>
        <v>84.31</v>
      </c>
      <c r="DD6" s="33">
        <f t="shared" si="11"/>
        <v>84.57</v>
      </c>
      <c r="DE6" s="33">
        <f t="shared" si="11"/>
        <v>84.73</v>
      </c>
      <c r="DF6" s="33">
        <f t="shared" si="11"/>
        <v>83.96</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0.09</v>
      </c>
      <c r="EJ6" s="33">
        <f t="shared" si="14"/>
        <v>7.0000000000000007E-2</v>
      </c>
      <c r="EK6" s="33">
        <f t="shared" si="14"/>
        <v>0.14000000000000001</v>
      </c>
      <c r="EL6" s="33">
        <f t="shared" si="14"/>
        <v>0.03</v>
      </c>
      <c r="EM6" s="33">
        <f t="shared" si="14"/>
        <v>0.15</v>
      </c>
      <c r="EN6" s="32" t="str">
        <f>IF(EN7="","",IF(EN7="-","【-】","【"&amp;SUBSTITUTE(TEXT(EN7,"#,##0.00"),"-","△")&amp;"】"))</f>
        <v>【0.23】</v>
      </c>
    </row>
    <row r="7" spans="1:144" s="34" customFormat="1">
      <c r="A7" s="26"/>
      <c r="B7" s="35">
        <v>2015</v>
      </c>
      <c r="C7" s="35">
        <v>343692</v>
      </c>
      <c r="D7" s="35">
        <v>47</v>
      </c>
      <c r="E7" s="35">
        <v>17</v>
      </c>
      <c r="F7" s="35">
        <v>1</v>
      </c>
      <c r="G7" s="35">
        <v>0</v>
      </c>
      <c r="H7" s="35" t="s">
        <v>96</v>
      </c>
      <c r="I7" s="35" t="s">
        <v>97</v>
      </c>
      <c r="J7" s="35" t="s">
        <v>98</v>
      </c>
      <c r="K7" s="35" t="s">
        <v>99</v>
      </c>
      <c r="L7" s="35" t="s">
        <v>100</v>
      </c>
      <c r="M7" s="36" t="s">
        <v>101</v>
      </c>
      <c r="N7" s="36" t="s">
        <v>102</v>
      </c>
      <c r="O7" s="36">
        <v>17.8</v>
      </c>
      <c r="P7" s="36">
        <v>69.72</v>
      </c>
      <c r="Q7" s="36">
        <v>3623</v>
      </c>
      <c r="R7" s="36">
        <v>19459</v>
      </c>
      <c r="S7" s="36">
        <v>646.20000000000005</v>
      </c>
      <c r="T7" s="36">
        <v>30.11</v>
      </c>
      <c r="U7" s="36">
        <v>3447</v>
      </c>
      <c r="V7" s="36">
        <v>3.55</v>
      </c>
      <c r="W7" s="36">
        <v>970.99</v>
      </c>
      <c r="X7" s="36">
        <v>95.98</v>
      </c>
      <c r="Y7" s="36">
        <v>96.79</v>
      </c>
      <c r="Z7" s="36">
        <v>91.52</v>
      </c>
      <c r="AA7" s="36">
        <v>90.63</v>
      </c>
      <c r="AB7" s="36">
        <v>90.19</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1078.3599999999999</v>
      </c>
      <c r="BF7" s="36">
        <v>929.18</v>
      </c>
      <c r="BG7" s="36">
        <v>791.4</v>
      </c>
      <c r="BH7" s="36">
        <v>624.98</v>
      </c>
      <c r="BI7" s="36">
        <v>558.91999999999996</v>
      </c>
      <c r="BJ7" s="36">
        <v>1365.62</v>
      </c>
      <c r="BK7" s="36">
        <v>1309.43</v>
      </c>
      <c r="BL7" s="36">
        <v>1306.92</v>
      </c>
      <c r="BM7" s="36">
        <v>1203.71</v>
      </c>
      <c r="BN7" s="36">
        <v>1162.3599999999999</v>
      </c>
      <c r="BO7" s="36">
        <v>763.62</v>
      </c>
      <c r="BP7" s="36">
        <v>95.54</v>
      </c>
      <c r="BQ7" s="36">
        <v>96.81</v>
      </c>
      <c r="BR7" s="36">
        <v>83.87</v>
      </c>
      <c r="BS7" s="36">
        <v>81.489999999999995</v>
      </c>
      <c r="BT7" s="36">
        <v>80.44</v>
      </c>
      <c r="BU7" s="36">
        <v>65.98</v>
      </c>
      <c r="BV7" s="36">
        <v>67.59</v>
      </c>
      <c r="BW7" s="36">
        <v>68.510000000000005</v>
      </c>
      <c r="BX7" s="36">
        <v>69.739999999999995</v>
      </c>
      <c r="BY7" s="36">
        <v>68.209999999999994</v>
      </c>
      <c r="BZ7" s="36">
        <v>98.53</v>
      </c>
      <c r="CA7" s="36">
        <v>213.28</v>
      </c>
      <c r="CB7" s="36">
        <v>215.01</v>
      </c>
      <c r="CC7" s="36">
        <v>246.13</v>
      </c>
      <c r="CD7" s="36">
        <v>259.33999999999997</v>
      </c>
      <c r="CE7" s="36">
        <v>263.10000000000002</v>
      </c>
      <c r="CF7" s="36">
        <v>258.83</v>
      </c>
      <c r="CG7" s="36">
        <v>251.88</v>
      </c>
      <c r="CH7" s="36">
        <v>247.43</v>
      </c>
      <c r="CI7" s="36">
        <v>248.89</v>
      </c>
      <c r="CJ7" s="36">
        <v>250.84</v>
      </c>
      <c r="CK7" s="36">
        <v>139.69999999999999</v>
      </c>
      <c r="CL7" s="36">
        <v>51.81</v>
      </c>
      <c r="CM7" s="36">
        <v>32.68</v>
      </c>
      <c r="CN7" s="36">
        <v>33.71</v>
      </c>
      <c r="CO7" s="36">
        <v>34.42</v>
      </c>
      <c r="CP7" s="36">
        <v>42.03</v>
      </c>
      <c r="CQ7" s="36">
        <v>50.74</v>
      </c>
      <c r="CR7" s="36">
        <v>49.29</v>
      </c>
      <c r="CS7" s="36">
        <v>50.32</v>
      </c>
      <c r="CT7" s="36">
        <v>49.89</v>
      </c>
      <c r="CU7" s="36">
        <v>49.39</v>
      </c>
      <c r="CV7" s="36">
        <v>60.01</v>
      </c>
      <c r="CW7" s="36">
        <v>97.18</v>
      </c>
      <c r="CX7" s="36">
        <v>97.27</v>
      </c>
      <c r="CY7" s="36">
        <v>97.39</v>
      </c>
      <c r="CZ7" s="36">
        <v>97.65</v>
      </c>
      <c r="DA7" s="36">
        <v>97.74</v>
      </c>
      <c r="DB7" s="36">
        <v>85.1</v>
      </c>
      <c r="DC7" s="36">
        <v>84.31</v>
      </c>
      <c r="DD7" s="36">
        <v>84.57</v>
      </c>
      <c r="DE7" s="36">
        <v>84.73</v>
      </c>
      <c r="DF7" s="36">
        <v>83.96</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0.09</v>
      </c>
      <c r="EJ7" s="36">
        <v>7.0000000000000007E-2</v>
      </c>
      <c r="EK7" s="36">
        <v>0.14000000000000001</v>
      </c>
      <c r="EL7" s="36">
        <v>0.03</v>
      </c>
      <c r="EM7" s="36">
        <v>0.15</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2017-02-15T09:11:56Z</cp:lastPrinted>
  <dcterms:created xsi:type="dcterms:W3CDTF">2017-02-08T02:53:55Z</dcterms:created>
  <dcterms:modified xsi:type="dcterms:W3CDTF">2017-02-17T06:33:55Z</dcterms:modified>
  <cp:category/>
</cp:coreProperties>
</file>