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AL8" i="4" s="1"/>
  <c r="Q6" i="5"/>
  <c r="AD10" i="4" s="1"/>
  <c r="P6" i="5"/>
  <c r="O6" i="5"/>
  <c r="N6" i="5"/>
  <c r="I10" i="4" s="1"/>
  <c r="M6" i="5"/>
  <c r="B10" i="4" s="1"/>
  <c r="L6" i="5"/>
  <c r="K6" i="5"/>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W10" i="4"/>
  <c r="P10" i="4"/>
  <c r="BB8" i="4"/>
  <c r="AT8" i="4"/>
  <c r="W8" i="4"/>
  <c r="P8" i="4"/>
  <c r="I8" i="4"/>
  <c r="B6" i="4"/>
  <c r="C10" i="5" l="1"/>
  <c r="D10" i="5"/>
  <c r="E10" i="5"/>
  <c r="B10" i="5"/>
</calcChain>
</file>

<file path=xl/sharedStrings.xml><?xml version="1.0" encoding="utf-8"?>
<sst xmlns="http://schemas.openxmlformats.org/spreadsheetml/2006/main" count="223" uniqueCount="110">
  <si>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</si>
  <si>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</si>
  <si>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</si>
  <si>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</si>
  <si>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</si>
  <si>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</si>
  <si>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</si>
  <si>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</si>
  <si>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</si>
  <si>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</si>
  <si>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</si>
  <si>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</si>
  <si>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</si>
  <si>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</si>
  <si>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</si>
  <si>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</si>
  <si>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</si>
  <si>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</si>
  <si>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</si>
  <si>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</si>
  <si>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</si>
  <si>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</si>
  <si>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</si>
  <si>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</si>
  <si>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</si>
  <si>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</si>
  <si>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</si>
  <si>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</si>
  <si>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</si>
  <si>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</si>
  <si>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</si>
  <si>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</si>
  <si>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</si>
  <si>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</si>
  <si>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</si>
  <si>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</si>
  <si>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</si>
  <si>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</si>
  <si>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</si>
  <si>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</si>
  <si>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</si>
  <si>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</si>
  <si>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</si>
  <si>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</si>
  <si>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</si>
  <si>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</si>
  <si>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</si>
  <si>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</si>
  <si>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</si>
  <si>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</si>
  <si>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</si>
  <si>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</si>
  <si>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</si>
  <si>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</si>
  <si>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</si>
  <si>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</si>
  <si>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</si>
  <si>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</si>
  <si>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</si>
  <si>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</si>
  <si>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</si>
  <si>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</si>
  <si>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</si>
  <si>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</si>
  <si>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</si>
  <si>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</si>
  <si>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</si>
  <si>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</si>
  <si>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</si>
  <si>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</si>
  <si>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</si>
  <si>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</si>
  <si>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</si>
  <si>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</si>
  <si>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</si>
  <si>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</si>
  <si>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</si>
  <si>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</si>
  <si>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</si>
  <si>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</si>
  <si>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</si>
  <si>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</si>
  <si>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</si>
  <si>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</si>
  <si>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</si>
  <si>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</si>
  <si>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</si>
  <si>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</si>
  <si>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</si>
  <si>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</si>
  <si>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</si>
  <si>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</si>
  <si>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</si>
  <si>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</si>
  <si>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</si>
  <si>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</si>
  <si>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世羅町</t>
  </si>
  <si>
    <t>法適用</t>
  </si>
  <si>
    <t>下水道事業</t>
  </si>
  <si>
    <t>特定環境保全公共下水道</t>
  </si>
  <si>
    <t>D3</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</si>
  <si>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</si>
  <si>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</si>
  <si>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</si>
  <si>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</si>
  <si>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</si>
  <si>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</si>
  <si>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本町の特定環境保全公共下水道事業の供用開始は平成21年となっており、事業開始当初に布設して以降耐用年数経過による更新は行っていないため、管渠老朽化率は0.00％である。
　今後はいずれ到来する更新時期を見据え、耐震化計画や長寿命化計画等の策定により、経費の平準化を図るなど財政面も考慮した維持管理に努める必要がある。</t>
    <rPh sb="1" eb="3">
      <t>ホンチョウ</t>
    </rPh>
    <rPh sb="4" eb="6">
      <t>トクテイ</t>
    </rPh>
    <rPh sb="6" eb="8">
      <t>カンキョウ</t>
    </rPh>
    <rPh sb="8" eb="10">
      <t>ホゼン</t>
    </rPh>
    <rPh sb="10" eb="12">
      <t>コウキョウ</t>
    </rPh>
    <rPh sb="12" eb="15">
      <t>ゲスイドウ</t>
    </rPh>
    <rPh sb="15" eb="17">
      <t>ジギョウ</t>
    </rPh>
    <rPh sb="18" eb="20">
      <t>キョウヨウ</t>
    </rPh>
    <rPh sb="20" eb="22">
      <t>カイシ</t>
    </rPh>
    <rPh sb="23" eb="25">
      <t>ヘイセイ</t>
    </rPh>
    <rPh sb="27" eb="28">
      <t>ネン</t>
    </rPh>
    <rPh sb="35" eb="37">
      <t>ジギョウ</t>
    </rPh>
    <rPh sb="37" eb="39">
      <t>カイシ</t>
    </rPh>
    <rPh sb="39" eb="41">
      <t>トウショ</t>
    </rPh>
    <rPh sb="42" eb="44">
      <t>フセツ</t>
    </rPh>
    <rPh sb="46" eb="48">
      <t>イコウ</t>
    </rPh>
    <rPh sb="48" eb="50">
      <t>タイヨウ</t>
    </rPh>
    <rPh sb="50" eb="52">
      <t>ネンスウ</t>
    </rPh>
    <rPh sb="52" eb="54">
      <t>ケイカ</t>
    </rPh>
    <rPh sb="57" eb="59">
      <t>コウシン</t>
    </rPh>
    <rPh sb="60" eb="61">
      <t>オコナ</t>
    </rPh>
    <rPh sb="69" eb="71">
      <t>カンキョ</t>
    </rPh>
    <rPh sb="71" eb="74">
      <t>ロウキュウカ</t>
    </rPh>
    <rPh sb="74" eb="75">
      <t>リツ</t>
    </rPh>
    <rPh sb="87" eb="89">
      <t>コンゴ</t>
    </rPh>
    <rPh sb="93" eb="95">
      <t>トウライ</t>
    </rPh>
    <rPh sb="97" eb="99">
      <t>コウシン</t>
    </rPh>
    <rPh sb="99" eb="101">
      <t>ジキ</t>
    </rPh>
    <rPh sb="102" eb="104">
      <t>ミス</t>
    </rPh>
    <rPh sb="106" eb="109">
      <t>タイシンカ</t>
    </rPh>
    <rPh sb="109" eb="111">
      <t>ケイカク</t>
    </rPh>
    <rPh sb="112" eb="113">
      <t>チョウ</t>
    </rPh>
    <rPh sb="113" eb="116">
      <t>ジュミョウカ</t>
    </rPh>
    <rPh sb="116" eb="118">
      <t>ケイカク</t>
    </rPh>
    <rPh sb="118" eb="119">
      <t>トウ</t>
    </rPh>
    <rPh sb="120" eb="122">
      <t>サクテイ</t>
    </rPh>
    <rPh sb="126" eb="128">
      <t>ケイヒ</t>
    </rPh>
    <rPh sb="129" eb="132">
      <t>ヘイジュンカ</t>
    </rPh>
    <rPh sb="133" eb="134">
      <t>ハカ</t>
    </rPh>
    <rPh sb="137" eb="139">
      <t>ザイセイ</t>
    </rPh>
    <rPh sb="139" eb="140">
      <t>メン</t>
    </rPh>
    <rPh sb="141" eb="143">
      <t>コウリョ</t>
    </rPh>
    <rPh sb="145" eb="147">
      <t>イジ</t>
    </rPh>
    <rPh sb="147" eb="149">
      <t>カンリ</t>
    </rPh>
    <rPh sb="150" eb="151">
      <t>ツト</t>
    </rPh>
    <rPh sb="153" eb="155">
      <t>ヒツヨウ</t>
    </rPh>
    <phoneticPr fontId="4"/>
  </si>
  <si>
    <t>　本町の特定環境保全公共下水道事業は、経営の健全性及び効率性を示す指標はいずれも悪く、経営状況は極めて厳しい状況にある。
　今後は地方債償還による負担を考慮し、積極的な普及促進により水洗化率の向上や、整備済み施設の適切な維持管理を行い、健全経営に向け経営の効率性を図っていく必要がある。</t>
    <rPh sb="1" eb="3">
      <t>ホンチョウ</t>
    </rPh>
    <rPh sb="4" eb="6">
      <t>トクテイ</t>
    </rPh>
    <rPh sb="6" eb="8">
      <t>カンキョウ</t>
    </rPh>
    <rPh sb="8" eb="10">
      <t>ホゼン</t>
    </rPh>
    <rPh sb="10" eb="12">
      <t>コウキョウ</t>
    </rPh>
    <rPh sb="12" eb="15">
      <t>ゲスイドウ</t>
    </rPh>
    <rPh sb="15" eb="17">
      <t>ジギョウ</t>
    </rPh>
    <rPh sb="19" eb="21">
      <t>ケイエイ</t>
    </rPh>
    <rPh sb="22" eb="25">
      <t>ケンゼンセイ</t>
    </rPh>
    <rPh sb="25" eb="26">
      <t>オヨ</t>
    </rPh>
    <rPh sb="27" eb="30">
      <t>コウリツセイ</t>
    </rPh>
    <rPh sb="31" eb="32">
      <t>シメ</t>
    </rPh>
    <rPh sb="33" eb="35">
      <t>シヒョウ</t>
    </rPh>
    <rPh sb="40" eb="41">
      <t>ワル</t>
    </rPh>
    <rPh sb="43" eb="45">
      <t>ケイエイ</t>
    </rPh>
    <rPh sb="45" eb="47">
      <t>ジョウキョウ</t>
    </rPh>
    <rPh sb="48" eb="49">
      <t>キワ</t>
    </rPh>
    <rPh sb="51" eb="52">
      <t>キビ</t>
    </rPh>
    <rPh sb="54" eb="56">
      <t>ジョウキョウ</t>
    </rPh>
    <rPh sb="62" eb="64">
      <t>コンゴ</t>
    </rPh>
    <rPh sb="65" eb="67">
      <t>チホウ</t>
    </rPh>
    <rPh sb="67" eb="68">
      <t>サイ</t>
    </rPh>
    <rPh sb="68" eb="70">
      <t>ショウカン</t>
    </rPh>
    <rPh sb="73" eb="75">
      <t>フタン</t>
    </rPh>
    <rPh sb="76" eb="78">
      <t>コウリョ</t>
    </rPh>
    <rPh sb="80" eb="83">
      <t>セッキョクテキ</t>
    </rPh>
    <rPh sb="84" eb="86">
      <t>フキュウ</t>
    </rPh>
    <rPh sb="86" eb="88">
      <t>ソクシン</t>
    </rPh>
    <rPh sb="91" eb="94">
      <t>スイセンカ</t>
    </rPh>
    <rPh sb="94" eb="95">
      <t>リツ</t>
    </rPh>
    <rPh sb="96" eb="98">
      <t>コウジョウ</t>
    </rPh>
    <rPh sb="100" eb="102">
      <t>セイビ</t>
    </rPh>
    <rPh sb="102" eb="103">
      <t>ス</t>
    </rPh>
    <rPh sb="104" eb="106">
      <t>シセツ</t>
    </rPh>
    <rPh sb="107" eb="109">
      <t>テキセツ</t>
    </rPh>
    <rPh sb="110" eb="112">
      <t>イジ</t>
    </rPh>
    <rPh sb="112" eb="114">
      <t>カンリ</t>
    </rPh>
    <rPh sb="115" eb="116">
      <t>オコナ</t>
    </rPh>
    <rPh sb="118" eb="120">
      <t>ケンゼン</t>
    </rPh>
    <rPh sb="120" eb="122">
      <t>ケイエイ</t>
    </rPh>
    <rPh sb="123" eb="124">
      <t>ム</t>
    </rPh>
    <rPh sb="125" eb="127">
      <t>ケイエイ</t>
    </rPh>
    <rPh sb="128" eb="131">
      <t>コウリツセイ</t>
    </rPh>
    <rPh sb="132" eb="133">
      <t>ハカ</t>
    </rPh>
    <rPh sb="137" eb="139">
      <t>ヒツヨウ</t>
    </rPh>
    <phoneticPr fontId="4"/>
  </si>
  <si>
    <t>　本町の経常収支比率は74.43％となり、単年度収支は赤字であった。また、全国平均（100.36％）や類似団体平均値（98.32％）のいずれも下回っている。
これは本町が中山間地域にあるため、汚水処理については合併処理浄化槽の普及率が高いということ、またその反面下水道処理施設は平成21年度からの供用開始ということもあり、普及率が伸びていないことが要因と言える。
このことにより、本町の水洗化率（64.24％）と施設利用率（5.30％）は全国平均（水洗化率：81.28％、施設利用率：40.31％）や類似団体平均値（水洗化率：68.83％、施設利用率：36.65％）と比較して大きく下回っており、それとは逆に営業収益が低いため累積欠損金比率（323.10％）汚水処理原価（1,223.65円）は、全国平均（累積欠損金比率：98.78％、汚水処理原価：250.25円）、類似団体平均値（累積欠損金比率：201.29％、汚水処理原価：332.02円）に対して本町は突出して高く、結果として経費回収率（本町：22.68％、全国平均：100.36％、類似団体平均値：98.32％）が低く経営の効率性を低下させていることがわかる。
　今後は積極的な普及促進を行い、水洗化率の向上を図ることによって健全な経営ができるよう努める必要がある。</t>
    <rPh sb="1" eb="3">
      <t>ホンチョウ</t>
    </rPh>
    <rPh sb="4" eb="6">
      <t>ケイジョウ</t>
    </rPh>
    <rPh sb="6" eb="8">
      <t>シュウシ</t>
    </rPh>
    <rPh sb="8" eb="10">
      <t>ヒリツ</t>
    </rPh>
    <rPh sb="21" eb="24">
      <t>タンネンド</t>
    </rPh>
    <rPh sb="24" eb="26">
      <t>シュウシ</t>
    </rPh>
    <rPh sb="27" eb="29">
      <t>アカジ</t>
    </rPh>
    <rPh sb="37" eb="39">
      <t>ゼンコク</t>
    </rPh>
    <rPh sb="39" eb="41">
      <t>ヘイキン</t>
    </rPh>
    <rPh sb="51" eb="53">
      <t>ルイジ</t>
    </rPh>
    <rPh sb="53" eb="55">
      <t>ダンタイ</t>
    </rPh>
    <rPh sb="55" eb="57">
      <t>ヘイキン</t>
    </rPh>
    <rPh sb="57" eb="58">
      <t>チ</t>
    </rPh>
    <rPh sb="71" eb="73">
      <t>シタマワ</t>
    </rPh>
    <rPh sb="82" eb="84">
      <t>ホンチョウ</t>
    </rPh>
    <rPh sb="85" eb="88">
      <t>チュウサンカン</t>
    </rPh>
    <rPh sb="88" eb="90">
      <t>チイキ</t>
    </rPh>
    <rPh sb="96" eb="98">
      <t>オスイ</t>
    </rPh>
    <rPh sb="98" eb="100">
      <t>ショリ</t>
    </rPh>
    <rPh sb="105" eb="107">
      <t>ガッペイ</t>
    </rPh>
    <rPh sb="107" eb="109">
      <t>ショリ</t>
    </rPh>
    <rPh sb="109" eb="112">
      <t>ジョウカソウ</t>
    </rPh>
    <rPh sb="113" eb="115">
      <t>フキュウ</t>
    </rPh>
    <rPh sb="115" eb="116">
      <t>リツ</t>
    </rPh>
    <rPh sb="117" eb="118">
      <t>タカ</t>
    </rPh>
    <rPh sb="129" eb="131">
      <t>ハンメン</t>
    </rPh>
    <rPh sb="131" eb="134">
      <t>ゲスイドウ</t>
    </rPh>
    <rPh sb="134" eb="136">
      <t>ショリ</t>
    </rPh>
    <rPh sb="136" eb="138">
      <t>シセツ</t>
    </rPh>
    <rPh sb="139" eb="141">
      <t>ヘイセイ</t>
    </rPh>
    <rPh sb="143" eb="145">
      <t>ネンド</t>
    </rPh>
    <rPh sb="148" eb="150">
      <t>キョウヨウ</t>
    </rPh>
    <rPh sb="150" eb="152">
      <t>カイシ</t>
    </rPh>
    <rPh sb="161" eb="163">
      <t>フキュウ</t>
    </rPh>
    <rPh sb="163" eb="164">
      <t>リツ</t>
    </rPh>
    <rPh sb="165" eb="166">
      <t>ノ</t>
    </rPh>
    <rPh sb="174" eb="176">
      <t>ヨウイン</t>
    </rPh>
    <rPh sb="177" eb="178">
      <t>イ</t>
    </rPh>
    <rPh sb="190" eb="192">
      <t>ホンチョウ</t>
    </rPh>
    <rPh sb="193" eb="196">
      <t>スイセンカ</t>
    </rPh>
    <rPh sb="196" eb="197">
      <t>リツ</t>
    </rPh>
    <rPh sb="206" eb="208">
      <t>シセツ</t>
    </rPh>
    <rPh sb="208" eb="211">
      <t>リヨウリツ</t>
    </rPh>
    <rPh sb="219" eb="221">
      <t>ゼンコク</t>
    </rPh>
    <rPh sb="221" eb="223">
      <t>ヘイキン</t>
    </rPh>
    <rPh sb="224" eb="227">
      <t>スイセンカ</t>
    </rPh>
    <rPh sb="227" eb="228">
      <t>リツ</t>
    </rPh>
    <rPh sb="236" eb="238">
      <t>シセツ</t>
    </rPh>
    <rPh sb="238" eb="241">
      <t>リヨウリツ</t>
    </rPh>
    <rPh sb="250" eb="252">
      <t>ルイジ</t>
    </rPh>
    <rPh sb="252" eb="254">
      <t>ダンタイ</t>
    </rPh>
    <rPh sb="254" eb="256">
      <t>ヘイキン</t>
    </rPh>
    <rPh sb="256" eb="257">
      <t>チ</t>
    </rPh>
    <rPh sb="258" eb="261">
      <t>スイセンカ</t>
    </rPh>
    <rPh sb="261" eb="262">
      <t>リツ</t>
    </rPh>
    <rPh sb="270" eb="272">
      <t>シセツ</t>
    </rPh>
    <rPh sb="272" eb="275">
      <t>リヨウリツ</t>
    </rPh>
    <rPh sb="284" eb="286">
      <t>ヒカク</t>
    </rPh>
    <rPh sb="288" eb="289">
      <t>オオ</t>
    </rPh>
    <rPh sb="291" eb="293">
      <t>シタマワ</t>
    </rPh>
    <rPh sb="302" eb="303">
      <t>ギャク</t>
    </rPh>
    <rPh sb="304" eb="306">
      <t>エイギョウ</t>
    </rPh>
    <rPh sb="306" eb="308">
      <t>シュウエキ</t>
    </rPh>
    <rPh sb="309" eb="310">
      <t>ヒク</t>
    </rPh>
    <rPh sb="313" eb="315">
      <t>ルイセキ</t>
    </rPh>
    <rPh sb="315" eb="318">
      <t>ケッソンキン</t>
    </rPh>
    <rPh sb="318" eb="320">
      <t>ヒリツ</t>
    </rPh>
    <rPh sb="329" eb="331">
      <t>オスイ</t>
    </rPh>
    <rPh sb="331" eb="333">
      <t>ショリ</t>
    </rPh>
    <rPh sb="333" eb="335">
      <t>ゲンカ</t>
    </rPh>
    <rPh sb="344" eb="345">
      <t>エン</t>
    </rPh>
    <rPh sb="348" eb="350">
      <t>ゼンコク</t>
    </rPh>
    <rPh sb="350" eb="352">
      <t>ヘイキン</t>
    </rPh>
    <rPh sb="353" eb="355">
      <t>ルイセキ</t>
    </rPh>
    <rPh sb="355" eb="358">
      <t>ケッソンキン</t>
    </rPh>
    <rPh sb="358" eb="360">
      <t>ヒリツ</t>
    </rPh>
    <rPh sb="368" eb="370">
      <t>オスイ</t>
    </rPh>
    <rPh sb="370" eb="372">
      <t>ショリ</t>
    </rPh>
    <rPh sb="372" eb="374">
      <t>ゲンカ</t>
    </rPh>
    <rPh sb="381" eb="382">
      <t>エン</t>
    </rPh>
    <rPh sb="384" eb="386">
      <t>ルイジ</t>
    </rPh>
    <rPh sb="386" eb="388">
      <t>ダンタイ</t>
    </rPh>
    <rPh sb="388" eb="390">
      <t>ヘイキン</t>
    </rPh>
    <rPh sb="390" eb="391">
      <t>チ</t>
    </rPh>
    <rPh sb="392" eb="394">
      <t>ルイセキ</t>
    </rPh>
    <rPh sb="394" eb="397">
      <t>ケッソンキン</t>
    </rPh>
    <rPh sb="397" eb="399">
      <t>ヒリツ</t>
    </rPh>
    <rPh sb="408" eb="410">
      <t>オスイ</t>
    </rPh>
    <rPh sb="410" eb="412">
      <t>ショリ</t>
    </rPh>
    <rPh sb="412" eb="414">
      <t>ゲンカ</t>
    </rPh>
    <rPh sb="421" eb="422">
      <t>エン</t>
    </rPh>
    <rPh sb="430" eb="432">
      <t>トッシュツ</t>
    </rPh>
    <rPh sb="434" eb="435">
      <t>タカ</t>
    </rPh>
    <rPh sb="437" eb="439">
      <t>ケッカ</t>
    </rPh>
    <rPh sb="442" eb="444">
      <t>ケイヒ</t>
    </rPh>
    <rPh sb="444" eb="446">
      <t>カイシュウ</t>
    </rPh>
    <rPh sb="446" eb="447">
      <t>リツ</t>
    </rPh>
    <rPh sb="448" eb="450">
      <t>ホンチョウ</t>
    </rPh>
    <rPh sb="458" eb="460">
      <t>ゼンコク</t>
    </rPh>
    <rPh sb="460" eb="462">
      <t>ヘイキン</t>
    </rPh>
    <rPh sb="471" eb="473">
      <t>ルイジ</t>
    </rPh>
    <rPh sb="473" eb="475">
      <t>ダンタイ</t>
    </rPh>
    <rPh sb="475" eb="477">
      <t>ヘイキン</t>
    </rPh>
    <rPh sb="477" eb="478">
      <t>チ</t>
    </rPh>
    <rPh sb="487" eb="488">
      <t>ヒク</t>
    </rPh>
    <rPh sb="489" eb="491">
      <t>ケイエイ</t>
    </rPh>
    <rPh sb="492" eb="495">
      <t>コウリツセイ</t>
    </rPh>
    <rPh sb="496" eb="498">
      <t>テイカ</t>
    </rPh>
    <rPh sb="512" eb="514">
      <t>コンゴ</t>
    </rPh>
    <rPh sb="515" eb="518">
      <t>セッキョクテキ</t>
    </rPh>
    <rPh sb="519" eb="521">
      <t>フキュウ</t>
    </rPh>
    <rPh sb="521" eb="523">
      <t>ソクシン</t>
    </rPh>
    <rPh sb="524" eb="525">
      <t>オコナ</t>
    </rPh>
    <rPh sb="527" eb="530">
      <t>スイセンカ</t>
    </rPh>
    <rPh sb="530" eb="531">
      <t>リツ</t>
    </rPh>
    <rPh sb="532" eb="534">
      <t>コウジョウ</t>
    </rPh>
    <rPh sb="535" eb="536">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</si>
</sst>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3702400"/>
        <c:axId val="93790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7.0000000000000007E-2</c:v>
                </c:pt>
                <c:pt idx="3">
                  <c:v>0.08</c:v>
                </c:pt>
                <c:pt idx="4">
                  <c:v>0.26</c:v>
                </c:pt>
              </c:numCache>
            </c:numRef>
          </c:val>
          <c:smooth val="0"/>
        </c:ser>
        <c:dLbls>
          <c:showLegendKey val="0"/>
          <c:showVal val="0"/>
          <c:showCatName val="0"/>
          <c:showSerName val="0"/>
          <c:showPercent val="0"/>
          <c:showBubbleSize val="0"/>
        </c:dLbls>
        <c:marker val="1"/>
        <c:smooth val="0"/>
        <c:axId val="93702400"/>
        <c:axId val="93790592"/>
      </c:lineChart>
      <c:dateAx>
        <c:axId val="93702400"/>
        <c:scaling>
          <c:orientation val="minMax"/>
        </c:scaling>
        <c:delete val="1"/>
        <c:axPos val="b"/>
        <c:numFmt formatCode="ge" sourceLinked="1"/>
        <c:majorTickMark val="none"/>
        <c:minorTickMark val="none"/>
        <c:tickLblPos val="none"/>
        <c:crossAx val="93790592"/>
        <c:crosses val="autoZero"/>
        <c:auto val="1"/>
        <c:lblOffset val="100"/>
        <c:baseTimeUnit val="years"/>
      </c:dateAx>
      <c:valAx>
        <c:axId val="9379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702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14.9</c:v>
                </c:pt>
                <c:pt idx="1">
                  <c:v>5.8</c:v>
                </c:pt>
                <c:pt idx="2">
                  <c:v>5.7</c:v>
                </c:pt>
                <c:pt idx="3">
                  <c:v>5.3</c:v>
                </c:pt>
                <c:pt idx="4">
                  <c:v>5.3</c:v>
                </c:pt>
              </c:numCache>
            </c:numRef>
          </c:val>
        </c:ser>
        <c:dLbls>
          <c:showLegendKey val="0"/>
          <c:showVal val="0"/>
          <c:showCatName val="0"/>
          <c:showSerName val="0"/>
          <c:showPercent val="0"/>
          <c:showBubbleSize val="0"/>
        </c:dLbls>
        <c:gapWidth val="150"/>
        <c:axId val="97083392"/>
        <c:axId val="97085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36.799999999999997</c:v>
                </c:pt>
                <c:pt idx="1">
                  <c:v>36.67</c:v>
                </c:pt>
                <c:pt idx="2">
                  <c:v>36.200000000000003</c:v>
                </c:pt>
                <c:pt idx="3">
                  <c:v>34.74</c:v>
                </c:pt>
                <c:pt idx="4">
                  <c:v>36.65</c:v>
                </c:pt>
              </c:numCache>
            </c:numRef>
          </c:val>
          <c:smooth val="0"/>
        </c:ser>
        <c:dLbls>
          <c:showLegendKey val="0"/>
          <c:showVal val="0"/>
          <c:showCatName val="0"/>
          <c:showSerName val="0"/>
          <c:showPercent val="0"/>
          <c:showBubbleSize val="0"/>
        </c:dLbls>
        <c:marker val="1"/>
        <c:smooth val="0"/>
        <c:axId val="97083392"/>
        <c:axId val="97085312"/>
      </c:lineChart>
      <c:dateAx>
        <c:axId val="97083392"/>
        <c:scaling>
          <c:orientation val="minMax"/>
        </c:scaling>
        <c:delete val="1"/>
        <c:axPos val="b"/>
        <c:numFmt formatCode="ge" sourceLinked="1"/>
        <c:majorTickMark val="none"/>
        <c:minorTickMark val="none"/>
        <c:tickLblPos val="none"/>
        <c:crossAx val="97085312"/>
        <c:crosses val="autoZero"/>
        <c:auto val="1"/>
        <c:lblOffset val="100"/>
        <c:baseTimeUnit val="years"/>
      </c:dateAx>
      <c:valAx>
        <c:axId val="97085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08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56.1</c:v>
                </c:pt>
                <c:pt idx="1">
                  <c:v>47.48</c:v>
                </c:pt>
                <c:pt idx="2">
                  <c:v>65.28</c:v>
                </c:pt>
                <c:pt idx="3">
                  <c:v>61.18</c:v>
                </c:pt>
                <c:pt idx="4">
                  <c:v>64.239999999999995</c:v>
                </c:pt>
              </c:numCache>
            </c:numRef>
          </c:val>
        </c:ser>
        <c:dLbls>
          <c:showLegendKey val="0"/>
          <c:showVal val="0"/>
          <c:showCatName val="0"/>
          <c:showSerName val="0"/>
          <c:showPercent val="0"/>
          <c:showBubbleSize val="0"/>
        </c:dLbls>
        <c:gapWidth val="150"/>
        <c:axId val="97111040"/>
        <c:axId val="97129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71.62</c:v>
                </c:pt>
                <c:pt idx="1">
                  <c:v>71.239999999999995</c:v>
                </c:pt>
                <c:pt idx="2">
                  <c:v>71.069999999999993</c:v>
                </c:pt>
                <c:pt idx="3">
                  <c:v>70.14</c:v>
                </c:pt>
                <c:pt idx="4">
                  <c:v>68.83</c:v>
                </c:pt>
              </c:numCache>
            </c:numRef>
          </c:val>
          <c:smooth val="0"/>
        </c:ser>
        <c:dLbls>
          <c:showLegendKey val="0"/>
          <c:showVal val="0"/>
          <c:showCatName val="0"/>
          <c:showSerName val="0"/>
          <c:showPercent val="0"/>
          <c:showBubbleSize val="0"/>
        </c:dLbls>
        <c:marker val="1"/>
        <c:smooth val="0"/>
        <c:axId val="97111040"/>
        <c:axId val="97129600"/>
      </c:lineChart>
      <c:dateAx>
        <c:axId val="97111040"/>
        <c:scaling>
          <c:orientation val="minMax"/>
        </c:scaling>
        <c:delete val="1"/>
        <c:axPos val="b"/>
        <c:numFmt formatCode="ge" sourceLinked="1"/>
        <c:majorTickMark val="none"/>
        <c:minorTickMark val="none"/>
        <c:tickLblPos val="none"/>
        <c:crossAx val="97129600"/>
        <c:crosses val="autoZero"/>
        <c:auto val="1"/>
        <c:lblOffset val="100"/>
        <c:baseTimeUnit val="years"/>
      </c:dateAx>
      <c:valAx>
        <c:axId val="97129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111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37.43</c:v>
                </c:pt>
                <c:pt idx="1">
                  <c:v>37.380000000000003</c:v>
                </c:pt>
                <c:pt idx="2">
                  <c:v>36.97</c:v>
                </c:pt>
                <c:pt idx="3">
                  <c:v>82.54</c:v>
                </c:pt>
                <c:pt idx="4">
                  <c:v>74.430000000000007</c:v>
                </c:pt>
              </c:numCache>
            </c:numRef>
          </c:val>
        </c:ser>
        <c:dLbls>
          <c:showLegendKey val="0"/>
          <c:showVal val="0"/>
          <c:showCatName val="0"/>
          <c:showSerName val="0"/>
          <c:showPercent val="0"/>
          <c:showBubbleSize val="0"/>
        </c:dLbls>
        <c:gapWidth val="150"/>
        <c:axId val="93820800"/>
        <c:axId val="93831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93.66</c:v>
                </c:pt>
                <c:pt idx="1">
                  <c:v>93.85</c:v>
                </c:pt>
                <c:pt idx="2">
                  <c:v>95.59</c:v>
                </c:pt>
                <c:pt idx="3">
                  <c:v>96.83</c:v>
                </c:pt>
                <c:pt idx="4">
                  <c:v>98.32</c:v>
                </c:pt>
              </c:numCache>
            </c:numRef>
          </c:val>
          <c:smooth val="0"/>
        </c:ser>
        <c:dLbls>
          <c:showLegendKey val="0"/>
          <c:showVal val="0"/>
          <c:showCatName val="0"/>
          <c:showSerName val="0"/>
          <c:showPercent val="0"/>
          <c:showBubbleSize val="0"/>
        </c:dLbls>
        <c:marker val="1"/>
        <c:smooth val="0"/>
        <c:axId val="93820800"/>
        <c:axId val="93831168"/>
      </c:lineChart>
      <c:dateAx>
        <c:axId val="93820800"/>
        <c:scaling>
          <c:orientation val="minMax"/>
        </c:scaling>
        <c:delete val="1"/>
        <c:axPos val="b"/>
        <c:numFmt formatCode="ge" sourceLinked="1"/>
        <c:majorTickMark val="none"/>
        <c:minorTickMark val="none"/>
        <c:tickLblPos val="none"/>
        <c:crossAx val="93831168"/>
        <c:crosses val="autoZero"/>
        <c:auto val="1"/>
        <c:lblOffset val="100"/>
        <c:baseTimeUnit val="years"/>
      </c:dateAx>
      <c:valAx>
        <c:axId val="93831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820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7.95</c:v>
                </c:pt>
                <c:pt idx="1">
                  <c:v>11.06</c:v>
                </c:pt>
                <c:pt idx="2">
                  <c:v>15.34</c:v>
                </c:pt>
                <c:pt idx="3">
                  <c:v>19.600000000000001</c:v>
                </c:pt>
                <c:pt idx="4">
                  <c:v>23.84</c:v>
                </c:pt>
              </c:numCache>
            </c:numRef>
          </c:val>
        </c:ser>
        <c:dLbls>
          <c:showLegendKey val="0"/>
          <c:showVal val="0"/>
          <c:showCatName val="0"/>
          <c:showSerName val="0"/>
          <c:showPercent val="0"/>
          <c:showBubbleSize val="0"/>
        </c:dLbls>
        <c:gapWidth val="150"/>
        <c:axId val="94184960"/>
        <c:axId val="94186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7.58</c:v>
                </c:pt>
                <c:pt idx="1">
                  <c:v>6.5</c:v>
                </c:pt>
                <c:pt idx="2">
                  <c:v>6.66</c:v>
                </c:pt>
                <c:pt idx="3">
                  <c:v>14.53</c:v>
                </c:pt>
                <c:pt idx="4">
                  <c:v>17.72</c:v>
                </c:pt>
              </c:numCache>
            </c:numRef>
          </c:val>
          <c:smooth val="0"/>
        </c:ser>
        <c:dLbls>
          <c:showLegendKey val="0"/>
          <c:showVal val="0"/>
          <c:showCatName val="0"/>
          <c:showSerName val="0"/>
          <c:showPercent val="0"/>
          <c:showBubbleSize val="0"/>
        </c:dLbls>
        <c:marker val="1"/>
        <c:smooth val="0"/>
        <c:axId val="94184960"/>
        <c:axId val="94186880"/>
      </c:lineChart>
      <c:dateAx>
        <c:axId val="94184960"/>
        <c:scaling>
          <c:orientation val="minMax"/>
        </c:scaling>
        <c:delete val="1"/>
        <c:axPos val="b"/>
        <c:numFmt formatCode="ge" sourceLinked="1"/>
        <c:majorTickMark val="none"/>
        <c:minorTickMark val="none"/>
        <c:tickLblPos val="none"/>
        <c:crossAx val="94186880"/>
        <c:crosses val="autoZero"/>
        <c:auto val="1"/>
        <c:lblOffset val="100"/>
        <c:baseTimeUnit val="years"/>
      </c:dateAx>
      <c:valAx>
        <c:axId val="94186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18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4229632"/>
        <c:axId val="94231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94229632"/>
        <c:axId val="94231552"/>
      </c:lineChart>
      <c:dateAx>
        <c:axId val="94229632"/>
        <c:scaling>
          <c:orientation val="minMax"/>
        </c:scaling>
        <c:delete val="1"/>
        <c:axPos val="b"/>
        <c:numFmt formatCode="ge" sourceLinked="1"/>
        <c:majorTickMark val="none"/>
        <c:minorTickMark val="none"/>
        <c:tickLblPos val="none"/>
        <c:crossAx val="94231552"/>
        <c:crosses val="autoZero"/>
        <c:auto val="1"/>
        <c:lblOffset val="100"/>
        <c:baseTimeUnit val="years"/>
      </c:dateAx>
      <c:valAx>
        <c:axId val="94231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229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536.30999999999995</c:v>
                </c:pt>
                <c:pt idx="1">
                  <c:v>922.13</c:v>
                </c:pt>
                <c:pt idx="2">
                  <c:v>1405.46</c:v>
                </c:pt>
                <c:pt idx="3">
                  <c:v>224.01</c:v>
                </c:pt>
                <c:pt idx="4">
                  <c:v>323.10000000000002</c:v>
                </c:pt>
              </c:numCache>
            </c:numRef>
          </c:val>
        </c:ser>
        <c:dLbls>
          <c:showLegendKey val="0"/>
          <c:showVal val="0"/>
          <c:showCatName val="0"/>
          <c:showSerName val="0"/>
          <c:showPercent val="0"/>
          <c:showBubbleSize val="0"/>
        </c:dLbls>
        <c:gapWidth val="150"/>
        <c:axId val="95779456"/>
        <c:axId val="95785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143.69</c:v>
                </c:pt>
                <c:pt idx="1">
                  <c:v>99.89</c:v>
                </c:pt>
                <c:pt idx="2">
                  <c:v>137.81</c:v>
                </c:pt>
                <c:pt idx="3">
                  <c:v>172.52</c:v>
                </c:pt>
                <c:pt idx="4">
                  <c:v>201.29</c:v>
                </c:pt>
              </c:numCache>
            </c:numRef>
          </c:val>
          <c:smooth val="0"/>
        </c:ser>
        <c:dLbls>
          <c:showLegendKey val="0"/>
          <c:showVal val="0"/>
          <c:showCatName val="0"/>
          <c:showSerName val="0"/>
          <c:showPercent val="0"/>
          <c:showBubbleSize val="0"/>
        </c:dLbls>
        <c:marker val="1"/>
        <c:smooth val="0"/>
        <c:axId val="95779456"/>
        <c:axId val="95785728"/>
      </c:lineChart>
      <c:dateAx>
        <c:axId val="95779456"/>
        <c:scaling>
          <c:orientation val="minMax"/>
        </c:scaling>
        <c:delete val="1"/>
        <c:axPos val="b"/>
        <c:numFmt formatCode="ge" sourceLinked="1"/>
        <c:majorTickMark val="none"/>
        <c:minorTickMark val="none"/>
        <c:tickLblPos val="none"/>
        <c:crossAx val="95785728"/>
        <c:crosses val="autoZero"/>
        <c:auto val="1"/>
        <c:lblOffset val="100"/>
        <c:baseTimeUnit val="years"/>
      </c:dateAx>
      <c:valAx>
        <c:axId val="95785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77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0</c:v>
                </c:pt>
                <c:pt idx="1">
                  <c:v>0</c:v>
                </c:pt>
                <c:pt idx="2">
                  <c:v>0</c:v>
                </c:pt>
                <c:pt idx="3">
                  <c:v>55.7</c:v>
                </c:pt>
                <c:pt idx="4">
                  <c:v>39.86</c:v>
                </c:pt>
              </c:numCache>
            </c:numRef>
          </c:val>
        </c:ser>
        <c:dLbls>
          <c:showLegendKey val="0"/>
          <c:showVal val="0"/>
          <c:showCatName val="0"/>
          <c:showSerName val="0"/>
          <c:showPercent val="0"/>
          <c:showBubbleSize val="0"/>
        </c:dLbls>
        <c:gapWidth val="150"/>
        <c:axId val="95816320"/>
        <c:axId val="95830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199.45</c:v>
                </c:pt>
                <c:pt idx="1">
                  <c:v>209.18</c:v>
                </c:pt>
                <c:pt idx="2">
                  <c:v>189.4</c:v>
                </c:pt>
                <c:pt idx="3">
                  <c:v>69.430000000000007</c:v>
                </c:pt>
                <c:pt idx="4">
                  <c:v>81.19</c:v>
                </c:pt>
              </c:numCache>
            </c:numRef>
          </c:val>
          <c:smooth val="0"/>
        </c:ser>
        <c:dLbls>
          <c:showLegendKey val="0"/>
          <c:showVal val="0"/>
          <c:showCatName val="0"/>
          <c:showSerName val="0"/>
          <c:showPercent val="0"/>
          <c:showBubbleSize val="0"/>
        </c:dLbls>
        <c:marker val="1"/>
        <c:smooth val="0"/>
        <c:axId val="95816320"/>
        <c:axId val="95830784"/>
      </c:lineChart>
      <c:dateAx>
        <c:axId val="95816320"/>
        <c:scaling>
          <c:orientation val="minMax"/>
        </c:scaling>
        <c:delete val="1"/>
        <c:axPos val="b"/>
        <c:numFmt formatCode="ge" sourceLinked="1"/>
        <c:majorTickMark val="none"/>
        <c:minorTickMark val="none"/>
        <c:tickLblPos val="none"/>
        <c:crossAx val="95830784"/>
        <c:crosses val="autoZero"/>
        <c:auto val="1"/>
        <c:lblOffset val="100"/>
        <c:baseTimeUnit val="years"/>
      </c:dateAx>
      <c:valAx>
        <c:axId val="95830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81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5163.7700000000004</c:v>
                </c:pt>
                <c:pt idx="1">
                  <c:v>4142.47</c:v>
                </c:pt>
                <c:pt idx="2">
                  <c:v>3974.18</c:v>
                </c:pt>
                <c:pt idx="3">
                  <c:v>3727.47</c:v>
                </c:pt>
                <c:pt idx="4">
                  <c:v>509.2</c:v>
                </c:pt>
              </c:numCache>
            </c:numRef>
          </c:val>
        </c:ser>
        <c:dLbls>
          <c:showLegendKey val="0"/>
          <c:showVal val="0"/>
          <c:showCatName val="0"/>
          <c:showSerName val="0"/>
          <c:showPercent val="0"/>
          <c:showBubbleSize val="0"/>
        </c:dLbls>
        <c:gapWidth val="150"/>
        <c:axId val="95849472"/>
        <c:axId val="95868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1835.56</c:v>
                </c:pt>
                <c:pt idx="1">
                  <c:v>1716.82</c:v>
                </c:pt>
                <c:pt idx="2">
                  <c:v>1554.05</c:v>
                </c:pt>
                <c:pt idx="3">
                  <c:v>1671.86</c:v>
                </c:pt>
                <c:pt idx="4">
                  <c:v>1673.47</c:v>
                </c:pt>
              </c:numCache>
            </c:numRef>
          </c:val>
          <c:smooth val="0"/>
        </c:ser>
        <c:dLbls>
          <c:showLegendKey val="0"/>
          <c:showVal val="0"/>
          <c:showCatName val="0"/>
          <c:showSerName val="0"/>
          <c:showPercent val="0"/>
          <c:showBubbleSize val="0"/>
        </c:dLbls>
        <c:marker val="1"/>
        <c:smooth val="0"/>
        <c:axId val="95849472"/>
        <c:axId val="95868032"/>
      </c:lineChart>
      <c:dateAx>
        <c:axId val="95849472"/>
        <c:scaling>
          <c:orientation val="minMax"/>
        </c:scaling>
        <c:delete val="1"/>
        <c:axPos val="b"/>
        <c:numFmt formatCode="ge" sourceLinked="1"/>
        <c:majorTickMark val="none"/>
        <c:minorTickMark val="none"/>
        <c:tickLblPos val="none"/>
        <c:crossAx val="95868032"/>
        <c:crosses val="autoZero"/>
        <c:auto val="1"/>
        <c:lblOffset val="100"/>
        <c:baseTimeUnit val="years"/>
      </c:dateAx>
      <c:valAx>
        <c:axId val="958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849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15</c:v>
                </c:pt>
                <c:pt idx="1">
                  <c:v>18.39</c:v>
                </c:pt>
                <c:pt idx="2">
                  <c:v>17.55</c:v>
                </c:pt>
                <c:pt idx="3">
                  <c:v>23.49</c:v>
                </c:pt>
                <c:pt idx="4">
                  <c:v>22.68</c:v>
                </c:pt>
              </c:numCache>
            </c:numRef>
          </c:val>
        </c:ser>
        <c:dLbls>
          <c:showLegendKey val="0"/>
          <c:showVal val="0"/>
          <c:showCatName val="0"/>
          <c:showSerName val="0"/>
          <c:showPercent val="0"/>
          <c:showBubbleSize val="0"/>
        </c:dLbls>
        <c:gapWidth val="150"/>
        <c:axId val="96950912"/>
        <c:axId val="96957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52.89</c:v>
                </c:pt>
                <c:pt idx="1">
                  <c:v>51.73</c:v>
                </c:pt>
                <c:pt idx="2">
                  <c:v>53.01</c:v>
                </c:pt>
                <c:pt idx="3">
                  <c:v>50.54</c:v>
                </c:pt>
                <c:pt idx="4">
                  <c:v>49.22</c:v>
                </c:pt>
              </c:numCache>
            </c:numRef>
          </c:val>
          <c:smooth val="0"/>
        </c:ser>
        <c:dLbls>
          <c:showLegendKey val="0"/>
          <c:showVal val="0"/>
          <c:showCatName val="0"/>
          <c:showSerName val="0"/>
          <c:showPercent val="0"/>
          <c:showBubbleSize val="0"/>
        </c:dLbls>
        <c:marker val="1"/>
        <c:smooth val="0"/>
        <c:axId val="96950912"/>
        <c:axId val="96957184"/>
      </c:lineChart>
      <c:dateAx>
        <c:axId val="96950912"/>
        <c:scaling>
          <c:orientation val="minMax"/>
        </c:scaling>
        <c:delete val="1"/>
        <c:axPos val="b"/>
        <c:numFmt formatCode="ge" sourceLinked="1"/>
        <c:majorTickMark val="none"/>
        <c:minorTickMark val="none"/>
        <c:tickLblPos val="none"/>
        <c:crossAx val="96957184"/>
        <c:crosses val="autoZero"/>
        <c:auto val="1"/>
        <c:lblOffset val="100"/>
        <c:baseTimeUnit val="years"/>
      </c:dateAx>
      <c:valAx>
        <c:axId val="96957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950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1450.59</c:v>
                </c:pt>
                <c:pt idx="1">
                  <c:v>1217.22</c:v>
                </c:pt>
                <c:pt idx="2">
                  <c:v>1244.57</c:v>
                </c:pt>
                <c:pt idx="3">
                  <c:v>947.56</c:v>
                </c:pt>
                <c:pt idx="4">
                  <c:v>1223.6500000000001</c:v>
                </c:pt>
              </c:numCache>
            </c:numRef>
          </c:val>
        </c:ser>
        <c:dLbls>
          <c:showLegendKey val="0"/>
          <c:showVal val="0"/>
          <c:showCatName val="0"/>
          <c:showSerName val="0"/>
          <c:showPercent val="0"/>
          <c:showBubbleSize val="0"/>
        </c:dLbls>
        <c:gapWidth val="150"/>
        <c:axId val="96982912"/>
        <c:axId val="96985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300.52</c:v>
                </c:pt>
                <c:pt idx="1">
                  <c:v>310.47000000000003</c:v>
                </c:pt>
                <c:pt idx="2">
                  <c:v>299.39</c:v>
                </c:pt>
                <c:pt idx="3">
                  <c:v>320.36</c:v>
                </c:pt>
                <c:pt idx="4">
                  <c:v>332.02</c:v>
                </c:pt>
              </c:numCache>
            </c:numRef>
          </c:val>
          <c:smooth val="0"/>
        </c:ser>
        <c:dLbls>
          <c:showLegendKey val="0"/>
          <c:showVal val="0"/>
          <c:showCatName val="0"/>
          <c:showSerName val="0"/>
          <c:showPercent val="0"/>
          <c:showBubbleSize val="0"/>
        </c:dLbls>
        <c:marker val="1"/>
        <c:smooth val="0"/>
        <c:axId val="96982912"/>
        <c:axId val="96985088"/>
      </c:lineChart>
      <c:dateAx>
        <c:axId val="96982912"/>
        <c:scaling>
          <c:orientation val="minMax"/>
        </c:scaling>
        <c:delete val="1"/>
        <c:axPos val="b"/>
        <c:numFmt formatCode="ge" sourceLinked="1"/>
        <c:majorTickMark val="none"/>
        <c:minorTickMark val="none"/>
        <c:tickLblPos val="none"/>
        <c:crossAx val="96985088"/>
        <c:crosses val="autoZero"/>
        <c:auto val="1"/>
        <c:lblOffset val="100"/>
        <c:baseTimeUnit val="years"/>
      </c:dateAx>
      <c:valAx>
        <c:axId val="96985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982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【100.36】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【98.78】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【22.75】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view="pageBreakPreview" zoomScale="85" zoomScaleNormal="85"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広島県　世羅町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D3</v>
      </c>
      <c r="X8" s="70"/>
      <c r="Y8" s="70"/>
      <c r="Z8" s="70"/>
      <c r="AA8" s="70"/>
      <c r="AB8" s="70"/>
      <c r="AC8" s="70"/>
      <c r="AD8" s="3"/>
      <c r="AE8" s="3"/>
      <c r="AF8" s="3"/>
      <c r="AG8" s="3"/>
      <c r="AH8" s="3"/>
      <c r="AI8" s="3"/>
      <c r="AJ8" s="3"/>
      <c r="AK8" s="3"/>
      <c r="AL8" s="64">
        <f>データ!R6</f>
        <v>17077</v>
      </c>
      <c r="AM8" s="64"/>
      <c r="AN8" s="64"/>
      <c r="AO8" s="64"/>
      <c r="AP8" s="64"/>
      <c r="AQ8" s="64"/>
      <c r="AR8" s="64"/>
      <c r="AS8" s="64"/>
      <c r="AT8" s="63">
        <f>データ!S6</f>
        <v>278.14</v>
      </c>
      <c r="AU8" s="63"/>
      <c r="AV8" s="63"/>
      <c r="AW8" s="63"/>
      <c r="AX8" s="63"/>
      <c r="AY8" s="63"/>
      <c r="AZ8" s="63"/>
      <c r="BA8" s="63"/>
      <c r="BB8" s="63">
        <f>データ!T6</f>
        <v>61.4</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56.61</v>
      </c>
      <c r="J10" s="63"/>
      <c r="K10" s="63"/>
      <c r="L10" s="63"/>
      <c r="M10" s="63"/>
      <c r="N10" s="63"/>
      <c r="O10" s="63"/>
      <c r="P10" s="63">
        <f>データ!O6</f>
        <v>0.97</v>
      </c>
      <c r="Q10" s="63"/>
      <c r="R10" s="63"/>
      <c r="S10" s="63"/>
      <c r="T10" s="63"/>
      <c r="U10" s="63"/>
      <c r="V10" s="63"/>
      <c r="W10" s="63">
        <f>データ!P6</f>
        <v>104.73</v>
      </c>
      <c r="X10" s="63"/>
      <c r="Y10" s="63"/>
      <c r="Z10" s="63"/>
      <c r="AA10" s="63"/>
      <c r="AB10" s="63"/>
      <c r="AC10" s="63"/>
      <c r="AD10" s="64">
        <f>データ!Q6</f>
        <v>4860</v>
      </c>
      <c r="AE10" s="64"/>
      <c r="AF10" s="64"/>
      <c r="AG10" s="64"/>
      <c r="AH10" s="64"/>
      <c r="AI10" s="64"/>
      <c r="AJ10" s="64"/>
      <c r="AK10" s="2"/>
      <c r="AL10" s="64">
        <f>データ!U6</f>
        <v>165</v>
      </c>
      <c r="AM10" s="64"/>
      <c r="AN10" s="64"/>
      <c r="AO10" s="64"/>
      <c r="AP10" s="64"/>
      <c r="AQ10" s="64"/>
      <c r="AR10" s="64"/>
      <c r="AS10" s="64"/>
      <c r="AT10" s="63">
        <f>データ!V6</f>
        <v>0.1</v>
      </c>
      <c r="AU10" s="63"/>
      <c r="AV10" s="63"/>
      <c r="AW10" s="63"/>
      <c r="AX10" s="63"/>
      <c r="AY10" s="63"/>
      <c r="AZ10" s="63"/>
      <c r="BA10" s="63"/>
      <c r="BB10" s="63">
        <f>データ!W6</f>
        <v>1650</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107</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344621</v>
      </c>
      <c r="D6" s="31">
        <f t="shared" si="3"/>
        <v>46</v>
      </c>
      <c r="E6" s="31">
        <f t="shared" si="3"/>
        <v>17</v>
      </c>
      <c r="F6" s="31">
        <f t="shared" si="3"/>
        <v>4</v>
      </c>
      <c r="G6" s="31">
        <f t="shared" si="3"/>
        <v>0</v>
      </c>
      <c r="H6" s="31" t="str">
        <f t="shared" si="3"/>
        <v>広島県　世羅町</v>
      </c>
      <c r="I6" s="31" t="str">
        <f t="shared" si="3"/>
        <v>法適用</v>
      </c>
      <c r="J6" s="31" t="str">
        <f t="shared" si="3"/>
        <v>下水道事業</v>
      </c>
      <c r="K6" s="31" t="str">
        <f t="shared" si="3"/>
        <v>特定環境保全公共下水道</v>
      </c>
      <c r="L6" s="31" t="str">
        <f t="shared" si="3"/>
        <v>D3</v>
      </c>
      <c r="M6" s="32" t="str">
        <f t="shared" si="3"/>
        <v>-</v>
      </c>
      <c r="N6" s="32">
        <f t="shared" si="3"/>
        <v>56.61</v>
      </c>
      <c r="O6" s="32">
        <f t="shared" si="3"/>
        <v>0.97</v>
      </c>
      <c r="P6" s="32">
        <f t="shared" si="3"/>
        <v>104.73</v>
      </c>
      <c r="Q6" s="32">
        <f t="shared" si="3"/>
        <v>4860</v>
      </c>
      <c r="R6" s="32">
        <f t="shared" si="3"/>
        <v>17077</v>
      </c>
      <c r="S6" s="32">
        <f t="shared" si="3"/>
        <v>278.14</v>
      </c>
      <c r="T6" s="32">
        <f t="shared" si="3"/>
        <v>61.4</v>
      </c>
      <c r="U6" s="32">
        <f t="shared" si="3"/>
        <v>165</v>
      </c>
      <c r="V6" s="32">
        <f t="shared" si="3"/>
        <v>0.1</v>
      </c>
      <c r="W6" s="32">
        <f t="shared" si="3"/>
        <v>1650</v>
      </c>
      <c r="X6" s="33">
        <f>IF(X7="",NA(),X7)</f>
        <v>37.43</v>
      </c>
      <c r="Y6" s="33">
        <f t="shared" ref="Y6:AG6" si="4">IF(Y7="",NA(),Y7)</f>
        <v>37.380000000000003</v>
      </c>
      <c r="Z6" s="33">
        <f t="shared" si="4"/>
        <v>36.97</v>
      </c>
      <c r="AA6" s="33">
        <f t="shared" si="4"/>
        <v>82.54</v>
      </c>
      <c r="AB6" s="33">
        <f t="shared" si="4"/>
        <v>74.430000000000007</v>
      </c>
      <c r="AC6" s="33">
        <f t="shared" si="4"/>
        <v>93.66</v>
      </c>
      <c r="AD6" s="33">
        <f t="shared" si="4"/>
        <v>93.85</v>
      </c>
      <c r="AE6" s="33">
        <f t="shared" si="4"/>
        <v>95.59</v>
      </c>
      <c r="AF6" s="33">
        <f t="shared" si="4"/>
        <v>96.83</v>
      </c>
      <c r="AG6" s="33">
        <f t="shared" si="4"/>
        <v>98.32</v>
      </c>
      <c r="AH6" s="32" t="str">
        <f>IF(AH7="","",IF(AH7="-","【-】","【"&amp;SUBSTITUTE(TEXT(AH7,"#,##0.00"),"-","△")&amp;"】"))</f>
        <v>【100.36】</v>
      </c>
      <c r="AI6" s="33">
        <f>IF(AI7="",NA(),AI7)</f>
        <v>536.30999999999995</v>
      </c>
      <c r="AJ6" s="33">
        <f t="shared" ref="AJ6:AR6" si="5">IF(AJ7="",NA(),AJ7)</f>
        <v>922.13</v>
      </c>
      <c r="AK6" s="33">
        <f t="shared" si="5"/>
        <v>1405.46</v>
      </c>
      <c r="AL6" s="33">
        <f t="shared" si="5"/>
        <v>224.01</v>
      </c>
      <c r="AM6" s="33">
        <f t="shared" si="5"/>
        <v>323.10000000000002</v>
      </c>
      <c r="AN6" s="33">
        <f t="shared" si="5"/>
        <v>143.69</v>
      </c>
      <c r="AO6" s="33">
        <f t="shared" si="5"/>
        <v>99.89</v>
      </c>
      <c r="AP6" s="33">
        <f t="shared" si="5"/>
        <v>137.81</v>
      </c>
      <c r="AQ6" s="33">
        <f t="shared" si="5"/>
        <v>172.52</v>
      </c>
      <c r="AR6" s="33">
        <f t="shared" si="5"/>
        <v>201.29</v>
      </c>
      <c r="AS6" s="32" t="str">
        <f>IF(AS7="","",IF(AS7="-","【-】","【"&amp;SUBSTITUTE(TEXT(AS7,"#,##0.00"),"-","△")&amp;"】"))</f>
        <v>【98.78】</v>
      </c>
      <c r="AT6" s="33" t="str">
        <f>IF(AT7="",NA(),AT7)</f>
        <v>-</v>
      </c>
      <c r="AU6" s="33" t="str">
        <f t="shared" ref="AU6:BC6" si="6">IF(AU7="",NA(),AU7)</f>
        <v>-</v>
      </c>
      <c r="AV6" s="33" t="str">
        <f t="shared" si="6"/>
        <v>-</v>
      </c>
      <c r="AW6" s="33">
        <f t="shared" si="6"/>
        <v>55.7</v>
      </c>
      <c r="AX6" s="33">
        <f t="shared" si="6"/>
        <v>39.86</v>
      </c>
      <c r="AY6" s="33">
        <f t="shared" si="6"/>
        <v>199.45</v>
      </c>
      <c r="AZ6" s="33">
        <f t="shared" si="6"/>
        <v>209.18</v>
      </c>
      <c r="BA6" s="33">
        <f t="shared" si="6"/>
        <v>189.4</v>
      </c>
      <c r="BB6" s="33">
        <f t="shared" si="6"/>
        <v>69.430000000000007</v>
      </c>
      <c r="BC6" s="33">
        <f t="shared" si="6"/>
        <v>81.19</v>
      </c>
      <c r="BD6" s="32" t="str">
        <f>IF(BD7="","",IF(BD7="-","【-】","【"&amp;SUBSTITUTE(TEXT(BD7,"#,##0.00"),"-","△")&amp;"】"))</f>
        <v>【58.70】</v>
      </c>
      <c r="BE6" s="33">
        <f>IF(BE7="",NA(),BE7)</f>
        <v>5163.7700000000004</v>
      </c>
      <c r="BF6" s="33">
        <f t="shared" ref="BF6:BN6" si="7">IF(BF7="",NA(),BF7)</f>
        <v>4142.47</v>
      </c>
      <c r="BG6" s="33">
        <f t="shared" si="7"/>
        <v>3974.18</v>
      </c>
      <c r="BH6" s="33">
        <f t="shared" si="7"/>
        <v>3727.47</v>
      </c>
      <c r="BI6" s="33">
        <f t="shared" si="7"/>
        <v>509.2</v>
      </c>
      <c r="BJ6" s="33">
        <f t="shared" si="7"/>
        <v>1835.56</v>
      </c>
      <c r="BK6" s="33">
        <f t="shared" si="7"/>
        <v>1716.82</v>
      </c>
      <c r="BL6" s="33">
        <f t="shared" si="7"/>
        <v>1554.05</v>
      </c>
      <c r="BM6" s="33">
        <f t="shared" si="7"/>
        <v>1671.86</v>
      </c>
      <c r="BN6" s="33">
        <f t="shared" si="7"/>
        <v>1673.47</v>
      </c>
      <c r="BO6" s="32" t="str">
        <f>IF(BO7="","",IF(BO7="-","【-】","【"&amp;SUBSTITUTE(TEXT(BO7,"#,##0.00"),"-","△")&amp;"】"))</f>
        <v>【1,457.06】</v>
      </c>
      <c r="BP6" s="33">
        <f>IF(BP7="",NA(),BP7)</f>
        <v>15</v>
      </c>
      <c r="BQ6" s="33">
        <f t="shared" ref="BQ6:BY6" si="8">IF(BQ7="",NA(),BQ7)</f>
        <v>18.39</v>
      </c>
      <c r="BR6" s="33">
        <f t="shared" si="8"/>
        <v>17.55</v>
      </c>
      <c r="BS6" s="33">
        <f t="shared" si="8"/>
        <v>23.49</v>
      </c>
      <c r="BT6" s="33">
        <f t="shared" si="8"/>
        <v>22.68</v>
      </c>
      <c r="BU6" s="33">
        <f t="shared" si="8"/>
        <v>52.89</v>
      </c>
      <c r="BV6" s="33">
        <f t="shared" si="8"/>
        <v>51.73</v>
      </c>
      <c r="BW6" s="33">
        <f t="shared" si="8"/>
        <v>53.01</v>
      </c>
      <c r="BX6" s="33">
        <f t="shared" si="8"/>
        <v>50.54</v>
      </c>
      <c r="BY6" s="33">
        <f t="shared" si="8"/>
        <v>49.22</v>
      </c>
      <c r="BZ6" s="32" t="str">
        <f>IF(BZ7="","",IF(BZ7="-","【-】","【"&amp;SUBSTITUTE(TEXT(BZ7,"#,##0.00"),"-","△")&amp;"】"))</f>
        <v>【64.73】</v>
      </c>
      <c r="CA6" s="33">
        <f>IF(CA7="",NA(),CA7)</f>
        <v>1450.59</v>
      </c>
      <c r="CB6" s="33">
        <f t="shared" ref="CB6:CJ6" si="9">IF(CB7="",NA(),CB7)</f>
        <v>1217.22</v>
      </c>
      <c r="CC6" s="33">
        <f t="shared" si="9"/>
        <v>1244.57</v>
      </c>
      <c r="CD6" s="33">
        <f t="shared" si="9"/>
        <v>947.56</v>
      </c>
      <c r="CE6" s="33">
        <f t="shared" si="9"/>
        <v>1223.6500000000001</v>
      </c>
      <c r="CF6" s="33">
        <f t="shared" si="9"/>
        <v>300.52</v>
      </c>
      <c r="CG6" s="33">
        <f t="shared" si="9"/>
        <v>310.47000000000003</v>
      </c>
      <c r="CH6" s="33">
        <f t="shared" si="9"/>
        <v>299.39</v>
      </c>
      <c r="CI6" s="33">
        <f t="shared" si="9"/>
        <v>320.36</v>
      </c>
      <c r="CJ6" s="33">
        <f t="shared" si="9"/>
        <v>332.02</v>
      </c>
      <c r="CK6" s="32" t="str">
        <f>IF(CK7="","",IF(CK7="-","【-】","【"&amp;SUBSTITUTE(TEXT(CK7,"#,##0.00"),"-","△")&amp;"】"))</f>
        <v>【250.25】</v>
      </c>
      <c r="CL6" s="33">
        <f>IF(CL7="",NA(),CL7)</f>
        <v>14.9</v>
      </c>
      <c r="CM6" s="33">
        <f t="shared" ref="CM6:CU6" si="10">IF(CM7="",NA(),CM7)</f>
        <v>5.8</v>
      </c>
      <c r="CN6" s="33">
        <f t="shared" si="10"/>
        <v>5.7</v>
      </c>
      <c r="CO6" s="33">
        <f t="shared" si="10"/>
        <v>5.3</v>
      </c>
      <c r="CP6" s="33">
        <f t="shared" si="10"/>
        <v>5.3</v>
      </c>
      <c r="CQ6" s="33">
        <f t="shared" si="10"/>
        <v>36.799999999999997</v>
      </c>
      <c r="CR6" s="33">
        <f t="shared" si="10"/>
        <v>36.67</v>
      </c>
      <c r="CS6" s="33">
        <f t="shared" si="10"/>
        <v>36.200000000000003</v>
      </c>
      <c r="CT6" s="33">
        <f t="shared" si="10"/>
        <v>34.74</v>
      </c>
      <c r="CU6" s="33">
        <f t="shared" si="10"/>
        <v>36.65</v>
      </c>
      <c r="CV6" s="32" t="str">
        <f>IF(CV7="","",IF(CV7="-","【-】","【"&amp;SUBSTITUTE(TEXT(CV7,"#,##0.00"),"-","△")&amp;"】"))</f>
        <v>【40.31】</v>
      </c>
      <c r="CW6" s="33">
        <f>IF(CW7="",NA(),CW7)</f>
        <v>56.1</v>
      </c>
      <c r="CX6" s="33">
        <f t="shared" ref="CX6:DF6" si="11">IF(CX7="",NA(),CX7)</f>
        <v>47.48</v>
      </c>
      <c r="CY6" s="33">
        <f t="shared" si="11"/>
        <v>65.28</v>
      </c>
      <c r="CZ6" s="33">
        <f t="shared" si="11"/>
        <v>61.18</v>
      </c>
      <c r="DA6" s="33">
        <f t="shared" si="11"/>
        <v>64.239999999999995</v>
      </c>
      <c r="DB6" s="33">
        <f t="shared" si="11"/>
        <v>71.62</v>
      </c>
      <c r="DC6" s="33">
        <f t="shared" si="11"/>
        <v>71.239999999999995</v>
      </c>
      <c r="DD6" s="33">
        <f t="shared" si="11"/>
        <v>71.069999999999993</v>
      </c>
      <c r="DE6" s="33">
        <f t="shared" si="11"/>
        <v>70.14</v>
      </c>
      <c r="DF6" s="33">
        <f t="shared" si="11"/>
        <v>68.83</v>
      </c>
      <c r="DG6" s="32" t="str">
        <f>IF(DG7="","",IF(DG7="-","【-】","【"&amp;SUBSTITUTE(TEXT(DG7,"#,##0.00"),"-","△")&amp;"】"))</f>
        <v>【81.28】</v>
      </c>
      <c r="DH6" s="33">
        <f>IF(DH7="",NA(),DH7)</f>
        <v>7.95</v>
      </c>
      <c r="DI6" s="33">
        <f t="shared" ref="DI6:DQ6" si="12">IF(DI7="",NA(),DI7)</f>
        <v>11.06</v>
      </c>
      <c r="DJ6" s="33">
        <f t="shared" si="12"/>
        <v>15.34</v>
      </c>
      <c r="DK6" s="33">
        <f t="shared" si="12"/>
        <v>19.600000000000001</v>
      </c>
      <c r="DL6" s="33">
        <f t="shared" si="12"/>
        <v>23.84</v>
      </c>
      <c r="DM6" s="33">
        <f t="shared" si="12"/>
        <v>7.58</v>
      </c>
      <c r="DN6" s="33">
        <f t="shared" si="12"/>
        <v>6.5</v>
      </c>
      <c r="DO6" s="33">
        <f t="shared" si="12"/>
        <v>6.66</v>
      </c>
      <c r="DP6" s="33">
        <f t="shared" si="12"/>
        <v>14.53</v>
      </c>
      <c r="DQ6" s="33">
        <f t="shared" si="12"/>
        <v>17.72</v>
      </c>
      <c r="DR6" s="32" t="str">
        <f>IF(DR7="","",IF(DR7="-","【-】","【"&amp;SUBSTITUTE(TEXT(DR7,"#,##0.00"),"-","△")&amp;"】"))</f>
        <v>【22.75】</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2">
        <f t="shared" si="13"/>
        <v>0</v>
      </c>
      <c r="EC6" s="32" t="str">
        <f>IF(EC7="","",IF(EC7="-","【-】","【"&amp;SUBSTITUTE(TEXT(EC7,"#,##0.00"),"-","△")&amp;"】"))</f>
        <v>【0.03】</v>
      </c>
      <c r="ED6" s="32">
        <f>IF(ED7="",NA(),ED7)</f>
        <v>0</v>
      </c>
      <c r="EE6" s="32">
        <f t="shared" ref="EE6:EM6" si="14">IF(EE7="",NA(),EE7)</f>
        <v>0</v>
      </c>
      <c r="EF6" s="32">
        <f t="shared" si="14"/>
        <v>0</v>
      </c>
      <c r="EG6" s="32">
        <f t="shared" si="14"/>
        <v>0</v>
      </c>
      <c r="EH6" s="32">
        <f t="shared" si="14"/>
        <v>0</v>
      </c>
      <c r="EI6" s="33">
        <f t="shared" si="14"/>
        <v>0.05</v>
      </c>
      <c r="EJ6" s="33">
        <f t="shared" si="14"/>
        <v>0.05</v>
      </c>
      <c r="EK6" s="33">
        <f t="shared" si="14"/>
        <v>7.0000000000000007E-2</v>
      </c>
      <c r="EL6" s="33">
        <f t="shared" si="14"/>
        <v>0.08</v>
      </c>
      <c r="EM6" s="33">
        <f t="shared" si="14"/>
        <v>0.26</v>
      </c>
      <c r="EN6" s="32" t="str">
        <f>IF(EN7="","",IF(EN7="-","【-】","【"&amp;SUBSTITUTE(TEXT(EN7,"#,##0.00"),"-","△")&amp;"】"))</f>
        <v>【0.10】</v>
      </c>
    </row>
    <row r="7" spans="1:147" s="34" customFormat="1">
      <c r="A7" s="26"/>
      <c r="B7" s="35">
        <v>2015</v>
      </c>
      <c r="C7" s="35">
        <v>344621</v>
      </c>
      <c r="D7" s="35">
        <v>46</v>
      </c>
      <c r="E7" s="35">
        <v>17</v>
      </c>
      <c r="F7" s="35">
        <v>4</v>
      </c>
      <c r="G7" s="35">
        <v>0</v>
      </c>
      <c r="H7" s="35" t="s">
        <v>96</v>
      </c>
      <c r="I7" s="35" t="s">
        <v>97</v>
      </c>
      <c r="J7" s="35" t="s">
        <v>98</v>
      </c>
      <c r="K7" s="35" t="s">
        <v>99</v>
      </c>
      <c r="L7" s="35" t="s">
        <v>100</v>
      </c>
      <c r="M7" s="36" t="s">
        <v>101</v>
      </c>
      <c r="N7" s="36">
        <v>56.61</v>
      </c>
      <c r="O7" s="36">
        <v>0.97</v>
      </c>
      <c r="P7" s="36">
        <v>104.73</v>
      </c>
      <c r="Q7" s="36">
        <v>4860</v>
      </c>
      <c r="R7" s="36">
        <v>17077</v>
      </c>
      <c r="S7" s="36">
        <v>278.14</v>
      </c>
      <c r="T7" s="36">
        <v>61.4</v>
      </c>
      <c r="U7" s="36">
        <v>165</v>
      </c>
      <c r="V7" s="36">
        <v>0.1</v>
      </c>
      <c r="W7" s="36">
        <v>1650</v>
      </c>
      <c r="X7" s="36">
        <v>37.43</v>
      </c>
      <c r="Y7" s="36">
        <v>37.380000000000003</v>
      </c>
      <c r="Z7" s="36">
        <v>36.97</v>
      </c>
      <c r="AA7" s="36">
        <v>82.54</v>
      </c>
      <c r="AB7" s="36">
        <v>74.430000000000007</v>
      </c>
      <c r="AC7" s="36">
        <v>93.66</v>
      </c>
      <c r="AD7" s="36">
        <v>93.85</v>
      </c>
      <c r="AE7" s="36">
        <v>95.59</v>
      </c>
      <c r="AF7" s="36">
        <v>96.83</v>
      </c>
      <c r="AG7" s="36">
        <v>98.32</v>
      </c>
      <c r="AH7" s="36">
        <v>100.36</v>
      </c>
      <c r="AI7" s="36">
        <v>536.30999999999995</v>
      </c>
      <c r="AJ7" s="36">
        <v>922.13</v>
      </c>
      <c r="AK7" s="36">
        <v>1405.46</v>
      </c>
      <c r="AL7" s="36">
        <v>224.01</v>
      </c>
      <c r="AM7" s="36">
        <v>323.10000000000002</v>
      </c>
      <c r="AN7" s="36">
        <v>143.69</v>
      </c>
      <c r="AO7" s="36">
        <v>99.89</v>
      </c>
      <c r="AP7" s="36">
        <v>137.81</v>
      </c>
      <c r="AQ7" s="36">
        <v>172.52</v>
      </c>
      <c r="AR7" s="36">
        <v>201.29</v>
      </c>
      <c r="AS7" s="36">
        <v>98.78</v>
      </c>
      <c r="AT7" s="36" t="s">
        <v>101</v>
      </c>
      <c r="AU7" s="36" t="s">
        <v>101</v>
      </c>
      <c r="AV7" s="36" t="s">
        <v>101</v>
      </c>
      <c r="AW7" s="36">
        <v>55.7</v>
      </c>
      <c r="AX7" s="36">
        <v>39.86</v>
      </c>
      <c r="AY7" s="36">
        <v>199.45</v>
      </c>
      <c r="AZ7" s="36">
        <v>209.18</v>
      </c>
      <c r="BA7" s="36">
        <v>189.4</v>
      </c>
      <c r="BB7" s="36">
        <v>69.430000000000007</v>
      </c>
      <c r="BC7" s="36">
        <v>81.19</v>
      </c>
      <c r="BD7" s="36">
        <v>58.7</v>
      </c>
      <c r="BE7" s="36">
        <v>5163.7700000000004</v>
      </c>
      <c r="BF7" s="36">
        <v>4142.47</v>
      </c>
      <c r="BG7" s="36">
        <v>3974.18</v>
      </c>
      <c r="BH7" s="36">
        <v>3727.47</v>
      </c>
      <c r="BI7" s="36">
        <v>509.2</v>
      </c>
      <c r="BJ7" s="36">
        <v>1835.56</v>
      </c>
      <c r="BK7" s="36">
        <v>1716.82</v>
      </c>
      <c r="BL7" s="36">
        <v>1554.05</v>
      </c>
      <c r="BM7" s="36">
        <v>1671.86</v>
      </c>
      <c r="BN7" s="36">
        <v>1673.47</v>
      </c>
      <c r="BO7" s="36">
        <v>1457.06</v>
      </c>
      <c r="BP7" s="36">
        <v>15</v>
      </c>
      <c r="BQ7" s="36">
        <v>18.39</v>
      </c>
      <c r="BR7" s="36">
        <v>17.55</v>
      </c>
      <c r="BS7" s="36">
        <v>23.49</v>
      </c>
      <c r="BT7" s="36">
        <v>22.68</v>
      </c>
      <c r="BU7" s="36">
        <v>52.89</v>
      </c>
      <c r="BV7" s="36">
        <v>51.73</v>
      </c>
      <c r="BW7" s="36">
        <v>53.01</v>
      </c>
      <c r="BX7" s="36">
        <v>50.54</v>
      </c>
      <c r="BY7" s="36">
        <v>49.22</v>
      </c>
      <c r="BZ7" s="36">
        <v>64.73</v>
      </c>
      <c r="CA7" s="36">
        <v>1450.59</v>
      </c>
      <c r="CB7" s="36">
        <v>1217.22</v>
      </c>
      <c r="CC7" s="36">
        <v>1244.57</v>
      </c>
      <c r="CD7" s="36">
        <v>947.56</v>
      </c>
      <c r="CE7" s="36">
        <v>1223.6500000000001</v>
      </c>
      <c r="CF7" s="36">
        <v>300.52</v>
      </c>
      <c r="CG7" s="36">
        <v>310.47000000000003</v>
      </c>
      <c r="CH7" s="36">
        <v>299.39</v>
      </c>
      <c r="CI7" s="36">
        <v>320.36</v>
      </c>
      <c r="CJ7" s="36">
        <v>332.02</v>
      </c>
      <c r="CK7" s="36">
        <v>250.25</v>
      </c>
      <c r="CL7" s="36">
        <v>14.9</v>
      </c>
      <c r="CM7" s="36">
        <v>5.8</v>
      </c>
      <c r="CN7" s="36">
        <v>5.7</v>
      </c>
      <c r="CO7" s="36">
        <v>5.3</v>
      </c>
      <c r="CP7" s="36">
        <v>5.3</v>
      </c>
      <c r="CQ7" s="36">
        <v>36.799999999999997</v>
      </c>
      <c r="CR7" s="36">
        <v>36.67</v>
      </c>
      <c r="CS7" s="36">
        <v>36.200000000000003</v>
      </c>
      <c r="CT7" s="36">
        <v>34.74</v>
      </c>
      <c r="CU7" s="36">
        <v>36.65</v>
      </c>
      <c r="CV7" s="36">
        <v>40.31</v>
      </c>
      <c r="CW7" s="36">
        <v>56.1</v>
      </c>
      <c r="CX7" s="36">
        <v>47.48</v>
      </c>
      <c r="CY7" s="36">
        <v>65.28</v>
      </c>
      <c r="CZ7" s="36">
        <v>61.18</v>
      </c>
      <c r="DA7" s="36">
        <v>64.239999999999995</v>
      </c>
      <c r="DB7" s="36">
        <v>71.62</v>
      </c>
      <c r="DC7" s="36">
        <v>71.239999999999995</v>
      </c>
      <c r="DD7" s="36">
        <v>71.069999999999993</v>
      </c>
      <c r="DE7" s="36">
        <v>70.14</v>
      </c>
      <c r="DF7" s="36">
        <v>68.83</v>
      </c>
      <c r="DG7" s="36">
        <v>81.28</v>
      </c>
      <c r="DH7" s="36">
        <v>7.95</v>
      </c>
      <c r="DI7" s="36">
        <v>11.06</v>
      </c>
      <c r="DJ7" s="36">
        <v>15.34</v>
      </c>
      <c r="DK7" s="36">
        <v>19.600000000000001</v>
      </c>
      <c r="DL7" s="36">
        <v>23.84</v>
      </c>
      <c r="DM7" s="36">
        <v>7.58</v>
      </c>
      <c r="DN7" s="36">
        <v>6.5</v>
      </c>
      <c r="DO7" s="36">
        <v>6.66</v>
      </c>
      <c r="DP7" s="36">
        <v>14.53</v>
      </c>
      <c r="DQ7" s="36">
        <v>17.72</v>
      </c>
      <c r="DR7" s="36">
        <v>22.75</v>
      </c>
      <c r="DS7" s="36">
        <v>0</v>
      </c>
      <c r="DT7" s="36">
        <v>0</v>
      </c>
      <c r="DU7" s="36">
        <v>0</v>
      </c>
      <c r="DV7" s="36">
        <v>0</v>
      </c>
      <c r="DW7" s="36">
        <v>0</v>
      </c>
      <c r="DX7" s="36">
        <v>0</v>
      </c>
      <c r="DY7" s="36">
        <v>0</v>
      </c>
      <c r="DZ7" s="36">
        <v>0</v>
      </c>
      <c r="EA7" s="36">
        <v>0</v>
      </c>
      <c r="EB7" s="36">
        <v>0</v>
      </c>
      <c r="EC7" s="36">
        <v>0.03</v>
      </c>
      <c r="ED7" s="36">
        <v>0</v>
      </c>
      <c r="EE7" s="36">
        <v>0</v>
      </c>
      <c r="EF7" s="36">
        <v>0</v>
      </c>
      <c r="EG7" s="36">
        <v>0</v>
      </c>
      <c r="EH7" s="36">
        <v>0</v>
      </c>
      <c r="EI7" s="36">
        <v>0.05</v>
      </c>
      <c r="EJ7" s="36">
        <v>0.05</v>
      </c>
      <c r="EK7" s="36">
        <v>7.0000000000000007E-2</v>
      </c>
      <c r="EL7" s="36">
        <v>0.08</v>
      </c>
      <c r="EM7" s="36">
        <v>0.26</v>
      </c>
      <c r="EN7" s="36">
        <v>0.1</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2017-02-22T01:33:45Z</cp:lastPrinted>
  <dcterms:created xsi:type="dcterms:W3CDTF">2017-02-08T02:39:57Z</dcterms:created>
  <dcterms:modified xsi:type="dcterms:W3CDTF">2017-02-22T01:33:45Z</dcterms:modified>
  <cp:category/>
</cp:coreProperties>
</file>