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<sst xmlns="http://schemas.openxmlformats.org/spreadsheetml/2006/main" count="221" uniqueCount="111">
  <si>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</si>
  <si>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</si>
  <si>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</si>
  <si>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</si>
  <si>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</si>
  <si>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</si>
  <si>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</si>
  <si>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</si>
  <si>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</si>
  <si>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</si>
  <si>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</si>
  <si>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</si>
  <si>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</si>
  <si>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</si>
  <si>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</si>
  <si>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</si>
  <si>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</si>
  <si>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</si>
  <si>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</si>
  <si>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</si>
  <si>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</si>
  <si>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</si>
  <si>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</si>
  <si>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</si>
  <si>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</si>
  <si>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</si>
  <si>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</si>
  <si>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</si>
  <si>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</si>
  <si>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</si>
  <si>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</si>
  <si>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</si>
  <si>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</si>
  <si>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</si>
  <si>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</si>
  <si>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</si>
  <si>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</si>
  <si>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</si>
  <si>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</si>
  <si>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</si>
  <si>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</si>
  <si>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</si>
  <si>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</si>
  <si>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</si>
  <si>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</si>
  <si>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</si>
  <si>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</si>
  <si>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</si>
  <si>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</si>
  <si>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</si>
  <si>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</si>
  <si>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</si>
  <si>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</si>
  <si>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</si>
  <si>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</si>
  <si>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</si>
  <si>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</si>
  <si>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</si>
  <si>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</si>
  <si>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</si>
  <si>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</si>
  <si>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</si>
  <si>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</si>
  <si>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</si>
  <si>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</si>
  <si>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</si>
  <si>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</si>
  <si>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</si>
  <si>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</si>
  <si>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</si>
  <si>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</si>
  <si>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</si>
  <si>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</si>
  <si>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</si>
  <si>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</si>
  <si>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</si>
  <si>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</si>
  <si>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</si>
  <si>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</si>
  <si>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</si>
  <si>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</si>
  <si>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</si>
  <si>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</si>
  <si>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</si>
  <si>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</si>
  <si>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</si>
  <si>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</si>
  <si>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</si>
  <si>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</si>
  <si>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</si>
  <si>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</si>
  <si>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</si>
  <si>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</si>
  <si>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</si>
  <si>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</si>
  <si>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</si>
  <si>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神石高原町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</si>
  <si>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</si>
  <si>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</si>
  <si>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</si>
  <si>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</si>
  <si>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</si>
  <si>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</si>
  <si>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</si>
  <si>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</si>
  <si>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</si>
  <si>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</si>
  <si>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</si>
  <si>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が平成２５年度から低下傾向にあります。これは繰入金をできるだけ控えてきていることと最適整備構想策定等の事業の実施によります。今後もできる限り繰入金については抑えていく方向での経営を検討します。
●企業債規模は平均に比べ低いですが，平成２６年度より若干増加傾向にあります。内容は現施設の建設に要したものです。今後大規模な補修等が必要となった場合は増加する可能性があります。大規模改修等に対応する場合は補助金等の活用、効率的整備等により企業債の増加を抑えるよう計画します。
●施設利用率は平均より低い水準ですが，これは少子高齢化や人口減少に伴い利用数が低下したことによります。今後の人口対策の効果に期待するところです。
●水洗化率は平均より高水準ですが，９０％付近で推移しています。水洗化率向上の困難な原因は，住民の高齢化や経済的な負担等が考えられますが，１００％に近づくよう啓発などの更なる努力が必要です。
●経費回収率／汚水処理原価は類似団体並み，または高い状況ですが，将来の使用料収入の増加は見込めないことから，施設維持について出来るだけ最小限で行うことや更新の際は省エネルギー機器・長寿命型機器の導入を検討するなど，回収率、原価の水準を維持するよう努めたいと考えます。</t>
    <rPh sb="1" eb="4">
      <t>シュウエキテキ</t>
    </rPh>
    <rPh sb="4" eb="6">
      <t>シュウシ</t>
    </rPh>
    <rPh sb="6" eb="8">
      <t>ヒリツ</t>
    </rPh>
    <rPh sb="9" eb="11">
      <t>ヘイセイ</t>
    </rPh>
    <rPh sb="13" eb="15">
      <t>ネンド</t>
    </rPh>
    <rPh sb="17" eb="19">
      <t>テイカ</t>
    </rPh>
    <rPh sb="19" eb="21">
      <t>ケイコウ</t>
    </rPh>
    <rPh sb="30" eb="33">
      <t>クリイレキン</t>
    </rPh>
    <rPh sb="39" eb="40">
      <t>ヒカ</t>
    </rPh>
    <rPh sb="49" eb="51">
      <t>サイテキ</t>
    </rPh>
    <rPh sb="51" eb="53">
      <t>セイビ</t>
    </rPh>
    <rPh sb="53" eb="55">
      <t>コウソウ</t>
    </rPh>
    <rPh sb="55" eb="57">
      <t>サクテイ</t>
    </rPh>
    <rPh sb="57" eb="58">
      <t>トウ</t>
    </rPh>
    <rPh sb="59" eb="61">
      <t>ジギョウ</t>
    </rPh>
    <rPh sb="62" eb="64">
      <t>ジッシ</t>
    </rPh>
    <rPh sb="112" eb="114">
      <t>ヘイキン</t>
    </rPh>
    <rPh sb="123" eb="125">
      <t>ヘイセイ</t>
    </rPh>
    <rPh sb="127" eb="129">
      <t>ネンド</t>
    </rPh>
    <rPh sb="131" eb="133">
      <t>ジャッカン</t>
    </rPh>
    <rPh sb="133" eb="135">
      <t>ゾウカ</t>
    </rPh>
    <rPh sb="135" eb="137">
      <t>ケイコウ</t>
    </rPh>
    <rPh sb="143" eb="145">
      <t>ナイヨウ</t>
    </rPh>
    <rPh sb="250" eb="252">
      <t>ヘイキン</t>
    </rPh>
    <rPh sb="271" eb="273">
      <t>ジンコウ</t>
    </rPh>
    <rPh sb="276" eb="277">
      <t>トモナ</t>
    </rPh>
    <rPh sb="302" eb="304">
      <t>コウカ</t>
    </rPh>
    <rPh sb="322" eb="324">
      <t>ヘイキン</t>
    </rPh>
    <rPh sb="350" eb="351">
      <t>リツ</t>
    </rPh>
    <rPh sb="351" eb="353">
      <t>コウジョウ</t>
    </rPh>
    <rPh sb="389" eb="390">
      <t>チカ</t>
    </rPh>
    <rPh sb="394" eb="396">
      <t>ケイハツ</t>
    </rPh>
    <rPh sb="399" eb="400">
      <t>サラ</t>
    </rPh>
    <rPh sb="402" eb="404">
      <t>ドリョク</t>
    </rPh>
    <rPh sb="405" eb="407">
      <t>ヒツヨウ</t>
    </rPh>
    <rPh sb="487" eb="489">
      <t>コウシン</t>
    </rPh>
    <rPh sb="490" eb="491">
      <t>サイ</t>
    </rPh>
    <rPh sb="492" eb="493">
      <t>ショウ</t>
    </rPh>
    <rPh sb="498" eb="500">
      <t>キキ</t>
    </rPh>
    <rPh sb="501" eb="502">
      <t>チョウ</t>
    </rPh>
    <rPh sb="502" eb="504">
      <t>ジュミョウ</t>
    </rPh>
    <rPh sb="504" eb="505">
      <t>ガタ</t>
    </rPh>
    <rPh sb="505" eb="507">
      <t>キキ</t>
    </rPh>
    <rPh sb="508" eb="510">
      <t>ドウニュウ</t>
    </rPh>
    <rPh sb="511" eb="513">
      <t>ケントウ</t>
    </rPh>
    <phoneticPr fontId="4"/>
  </si>
  <si>
    <t>●現在供用中の施設において，最長のものが２０年を経過した時点であり，建物や管路は耐用年数を超えるものではありませんが，今後劣化や故障によって維持管理経費や更新費用が増加していくことは必至です。計画的更新は最適整備構想及び経営戦略に基づいた実施を基本としますが，定期的に現場で劣化状況を確認を行い，計画のみにとらわれず使えるものはできる限り永く使うといった経費節減の努力の視点も必要と思われます。
●機械類は状況を見ながら耐用年数以上に使用しているものが大半であり故障に伴う修繕は度々発生している状況ですが，水処理に影響を及ぼす可能性が出た場合に限り修繕等の対応をしているのが現状です。</t>
    <rPh sb="28" eb="30">
      <t>ジテン</t>
    </rPh>
    <rPh sb="59" eb="61">
      <t>コンゴ</t>
    </rPh>
    <rPh sb="61" eb="63">
      <t>レッカ</t>
    </rPh>
    <rPh sb="64" eb="66">
      <t>コショウ</t>
    </rPh>
    <rPh sb="70" eb="72">
      <t>イジ</t>
    </rPh>
    <rPh sb="72" eb="74">
      <t>カンリ</t>
    </rPh>
    <rPh sb="74" eb="76">
      <t>ケイヒ</t>
    </rPh>
    <rPh sb="77" eb="79">
      <t>コウシン</t>
    </rPh>
    <rPh sb="79" eb="81">
      <t>ヒヨウ</t>
    </rPh>
    <rPh sb="82" eb="84">
      <t>ゾウカ</t>
    </rPh>
    <rPh sb="91" eb="93">
      <t>ヒッシ</t>
    </rPh>
    <rPh sb="96" eb="99">
      <t>ケイカクテキ</t>
    </rPh>
    <rPh sb="99" eb="101">
      <t>コウシン</t>
    </rPh>
    <rPh sb="102" eb="104">
      <t>サイテキ</t>
    </rPh>
    <rPh sb="104" eb="106">
      <t>セイビ</t>
    </rPh>
    <rPh sb="106" eb="108">
      <t>コウソウ</t>
    </rPh>
    <rPh sb="108" eb="109">
      <t>オヨ</t>
    </rPh>
    <rPh sb="110" eb="112">
      <t>ケイエイ</t>
    </rPh>
    <rPh sb="112" eb="114">
      <t>センリャク</t>
    </rPh>
    <rPh sb="115" eb="116">
      <t>モト</t>
    </rPh>
    <rPh sb="119" eb="121">
      <t>ジッシ</t>
    </rPh>
    <rPh sb="122" eb="124">
      <t>キホン</t>
    </rPh>
    <rPh sb="130" eb="133">
      <t>テイキテキ</t>
    </rPh>
    <rPh sb="134" eb="136">
      <t>ゲンバ</t>
    </rPh>
    <rPh sb="137" eb="139">
      <t>レッカ</t>
    </rPh>
    <rPh sb="139" eb="141">
      <t>ジョウキョウ</t>
    </rPh>
    <rPh sb="142" eb="144">
      <t>カクニン</t>
    </rPh>
    <rPh sb="145" eb="146">
      <t>オコナ</t>
    </rPh>
    <rPh sb="148" eb="150">
      <t>ケイカク</t>
    </rPh>
    <rPh sb="158" eb="159">
      <t>ツカ</t>
    </rPh>
    <rPh sb="167" eb="168">
      <t>カギ</t>
    </rPh>
    <rPh sb="169" eb="170">
      <t>ナガ</t>
    </rPh>
    <rPh sb="171" eb="172">
      <t>ツカ</t>
    </rPh>
    <rPh sb="177" eb="179">
      <t>ケイヒ</t>
    </rPh>
    <rPh sb="179" eb="181">
      <t>セツゲン</t>
    </rPh>
    <rPh sb="182" eb="184">
      <t>ドリョク</t>
    </rPh>
    <rPh sb="185" eb="187">
      <t>シテン</t>
    </rPh>
    <rPh sb="188" eb="190">
      <t>ヒツヨウ</t>
    </rPh>
    <rPh sb="191" eb="192">
      <t>オモ</t>
    </rPh>
    <rPh sb="231" eb="233">
      <t>コショウ</t>
    </rPh>
    <rPh sb="234" eb="235">
      <t>トモナ</t>
    </rPh>
    <rPh sb="236" eb="238">
      <t>シュウゼン</t>
    </rPh>
    <rPh sb="239" eb="241">
      <t>タビタビ</t>
    </rPh>
    <rPh sb="241" eb="243">
      <t>ハッセイ</t>
    </rPh>
    <rPh sb="247" eb="249">
      <t>ジョウキョウ</t>
    </rPh>
    <phoneticPr fontId="4"/>
  </si>
  <si>
    <t>現在までの経営にあたり,事業における人員も最小限（1名）としており，維持修繕等も出来るだけ緊急度の高いもののみの対応とする等に留めるよう努めています。まずはこの状態を維持していくことが，経費削減に必要なことと考ます。
また，将来の人口減少等に伴う収入減に対応するためには，経営戦略の計画に基づいた事業展開はもとより，施設の稼働等については休止可能な部分を検討することや，更新の際は省エネルギー型機器・長寿命機器等を導入するなど，経費節減を図ること等を検討していきます。</t>
    <rPh sb="40" eb="42">
      <t>デキ</t>
    </rPh>
    <rPh sb="68" eb="69">
      <t>ツト</t>
    </rPh>
    <rPh sb="93" eb="95">
      <t>ケイヒ</t>
    </rPh>
    <rPh sb="95" eb="97">
      <t>サクゲン</t>
    </rPh>
    <rPh sb="98" eb="100">
      <t>ヒツヨウ</t>
    </rPh>
    <rPh sb="104" eb="105">
      <t>カンガ</t>
    </rPh>
    <rPh sb="115" eb="117">
      <t>ジンコウ</t>
    </rPh>
    <rPh sb="121" eb="122">
      <t>トモナ</t>
    </rPh>
    <rPh sb="123" eb="125">
      <t>シュウニュウ</t>
    </rPh>
    <rPh sb="125" eb="126">
      <t>ゲン</t>
    </rPh>
    <rPh sb="127" eb="129">
      <t>タイオウ</t>
    </rPh>
    <rPh sb="136" eb="138">
      <t>ケイエイ</t>
    </rPh>
    <rPh sb="138" eb="140">
      <t>センリャク</t>
    </rPh>
    <rPh sb="141" eb="143">
      <t>ケイカク</t>
    </rPh>
    <rPh sb="144" eb="145">
      <t>モト</t>
    </rPh>
    <rPh sb="148" eb="150">
      <t>ジギョウ</t>
    </rPh>
    <rPh sb="150" eb="152">
      <t>テンカイ</t>
    </rPh>
    <rPh sb="171" eb="173">
      <t>カノウ</t>
    </rPh>
    <rPh sb="177" eb="179">
      <t>ケントウ</t>
    </rPh>
    <rPh sb="185" eb="187">
      <t>コウシン</t>
    </rPh>
    <rPh sb="188" eb="189">
      <t>サイ</t>
    </rPh>
    <rPh sb="190" eb="191">
      <t>ショウ</t>
    </rPh>
    <rPh sb="196" eb="197">
      <t>カタ</t>
    </rPh>
    <rPh sb="197" eb="199">
      <t>キキ</t>
    </rPh>
    <rPh sb="200" eb="201">
      <t>チョウ</t>
    </rPh>
    <rPh sb="201" eb="203">
      <t>ジュミョウ</t>
    </rPh>
    <rPh sb="203" eb="205">
      <t>キキ</t>
    </rPh>
    <rPh sb="205" eb="206">
      <t>トウ</t>
    </rPh>
    <rPh sb="207" eb="209">
      <t>ドウニュウ</t>
    </rPh>
    <rPh sb="223" eb="224">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</si>
</sst>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3702400"/>
        <c:axId val="965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93702400"/>
        <c:axId val="96543104"/>
      </c:lineChart>
      <c:dateAx>
        <c:axId val="93702400"/>
        <c:scaling>
          <c:orientation val="minMax"/>
        </c:scaling>
        <c:delete val="1"/>
        <c:axPos val="b"/>
        <c:numFmt formatCode="ge" sourceLinked="1"/>
        <c:majorTickMark val="none"/>
        <c:minorTickMark val="none"/>
        <c:tickLblPos val="none"/>
        <c:crossAx val="96543104"/>
        <c:crosses val="autoZero"/>
        <c:auto val="1"/>
        <c:lblOffset val="100"/>
        <c:baseTimeUnit val="years"/>
      </c:dateAx>
      <c:valAx>
        <c:axId val="965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70240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39.99</c:v>
                </c:pt>
                <c:pt idx="1">
                  <c:v>40.090000000000003</c:v>
                </c:pt>
                <c:pt idx="2">
                  <c:v>40.39</c:v>
                </c:pt>
                <c:pt idx="3">
                  <c:v>40.39</c:v>
                </c:pt>
                <c:pt idx="4">
                  <c:v>40.14</c:v>
                </c:pt>
              </c:numCache>
            </c:numRef>
          </c:val>
        </c:ser>
        <c:dLbls>
          <c:showLegendKey val="0"/>
          <c:showVal val="0"/>
          <c:showCatName val="0"/>
          <c:showSerName val="0"/>
          <c:showPercent val="0"/>
          <c:showBubbleSize val="0"/>
        </c:dLbls>
        <c:gapWidth val="150"/>
        <c:axId val="96996736"/>
        <c:axId val="9701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96996736"/>
        <c:axId val="97015296"/>
      </c:lineChart>
      <c:dateAx>
        <c:axId val="96996736"/>
        <c:scaling>
          <c:orientation val="minMax"/>
        </c:scaling>
        <c:delete val="1"/>
        <c:axPos val="b"/>
        <c:numFmt formatCode="ge" sourceLinked="1"/>
        <c:majorTickMark val="none"/>
        <c:minorTickMark val="none"/>
        <c:tickLblPos val="none"/>
        <c:crossAx val="97015296"/>
        <c:crosses val="autoZero"/>
        <c:auto val="1"/>
        <c:lblOffset val="100"/>
        <c:baseTimeUnit val="years"/>
      </c:dateAx>
      <c:valAx>
        <c:axId val="970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93.87</c:v>
                </c:pt>
                <c:pt idx="1">
                  <c:v>90.84</c:v>
                </c:pt>
                <c:pt idx="2">
                  <c:v>91.06</c:v>
                </c:pt>
                <c:pt idx="3">
                  <c:v>89.42</c:v>
                </c:pt>
                <c:pt idx="4">
                  <c:v>92.47</c:v>
                </c:pt>
              </c:numCache>
            </c:numRef>
          </c:val>
        </c:ser>
        <c:dLbls>
          <c:showLegendKey val="0"/>
          <c:showVal val="0"/>
          <c:showCatName val="0"/>
          <c:showSerName val="0"/>
          <c:showPercent val="0"/>
          <c:showBubbleSize val="0"/>
        </c:dLbls>
        <c:gapWidth val="150"/>
        <c:axId val="97041408"/>
        <c:axId val="9706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97041408"/>
        <c:axId val="97064064"/>
      </c:lineChart>
      <c:dateAx>
        <c:axId val="97041408"/>
        <c:scaling>
          <c:orientation val="minMax"/>
        </c:scaling>
        <c:delete val="1"/>
        <c:axPos val="b"/>
        <c:numFmt formatCode="ge" sourceLinked="1"/>
        <c:majorTickMark val="none"/>
        <c:minorTickMark val="none"/>
        <c:tickLblPos val="none"/>
        <c:crossAx val="97064064"/>
        <c:crosses val="autoZero"/>
        <c:auto val="1"/>
        <c:lblOffset val="100"/>
        <c:baseTimeUnit val="years"/>
      </c:dateAx>
      <c:valAx>
        <c:axId val="9706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95.27</c:v>
                </c:pt>
                <c:pt idx="1">
                  <c:v>100.41</c:v>
                </c:pt>
                <c:pt idx="2">
                  <c:v>97.1</c:v>
                </c:pt>
                <c:pt idx="3">
                  <c:v>95.04</c:v>
                </c:pt>
                <c:pt idx="4">
                  <c:v>94.79</c:v>
                </c:pt>
              </c:numCache>
            </c:numRef>
          </c:val>
        </c:ser>
        <c:dLbls>
          <c:showLegendKey val="0"/>
          <c:showVal val="0"/>
          <c:showCatName val="0"/>
          <c:showSerName val="0"/>
          <c:showPercent val="0"/>
          <c:showBubbleSize val="0"/>
        </c:dLbls>
        <c:gapWidth val="150"/>
        <c:axId val="96569216"/>
        <c:axId val="9658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569216"/>
        <c:axId val="96583680"/>
      </c:lineChart>
      <c:dateAx>
        <c:axId val="96569216"/>
        <c:scaling>
          <c:orientation val="minMax"/>
        </c:scaling>
        <c:delete val="1"/>
        <c:axPos val="b"/>
        <c:numFmt formatCode="ge" sourceLinked="1"/>
        <c:majorTickMark val="none"/>
        <c:minorTickMark val="none"/>
        <c:tickLblPos val="none"/>
        <c:crossAx val="96583680"/>
        <c:crosses val="autoZero"/>
        <c:auto val="1"/>
        <c:lblOffset val="100"/>
        <c:baseTimeUnit val="years"/>
      </c:dateAx>
      <c:valAx>
        <c:axId val="9658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13888"/>
        <c:axId val="9661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13888"/>
        <c:axId val="96615808"/>
      </c:lineChart>
      <c:dateAx>
        <c:axId val="96613888"/>
        <c:scaling>
          <c:orientation val="minMax"/>
        </c:scaling>
        <c:delete val="1"/>
        <c:axPos val="b"/>
        <c:numFmt formatCode="ge" sourceLinked="1"/>
        <c:majorTickMark val="none"/>
        <c:minorTickMark val="none"/>
        <c:tickLblPos val="none"/>
        <c:crossAx val="96615808"/>
        <c:crosses val="autoZero"/>
        <c:auto val="1"/>
        <c:lblOffset val="100"/>
        <c:baseTimeUnit val="years"/>
      </c:dateAx>
      <c:valAx>
        <c:axId val="9661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1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50368"/>
        <c:axId val="966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50368"/>
        <c:axId val="96652288"/>
      </c:lineChart>
      <c:dateAx>
        <c:axId val="96650368"/>
        <c:scaling>
          <c:orientation val="minMax"/>
        </c:scaling>
        <c:delete val="1"/>
        <c:axPos val="b"/>
        <c:numFmt formatCode="ge" sourceLinked="1"/>
        <c:majorTickMark val="none"/>
        <c:minorTickMark val="none"/>
        <c:tickLblPos val="none"/>
        <c:crossAx val="96652288"/>
        <c:crosses val="autoZero"/>
        <c:auto val="1"/>
        <c:lblOffset val="100"/>
        <c:baseTimeUnit val="years"/>
      </c:dateAx>
      <c:valAx>
        <c:axId val="966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5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96960"/>
        <c:axId val="967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96960"/>
        <c:axId val="96703232"/>
      </c:lineChart>
      <c:dateAx>
        <c:axId val="96696960"/>
        <c:scaling>
          <c:orientation val="minMax"/>
        </c:scaling>
        <c:delete val="1"/>
        <c:axPos val="b"/>
        <c:numFmt formatCode="ge" sourceLinked="1"/>
        <c:majorTickMark val="none"/>
        <c:minorTickMark val="none"/>
        <c:tickLblPos val="none"/>
        <c:crossAx val="96703232"/>
        <c:crosses val="autoZero"/>
        <c:auto val="1"/>
        <c:lblOffset val="100"/>
        <c:baseTimeUnit val="years"/>
      </c:dateAx>
      <c:valAx>
        <c:axId val="967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38688"/>
        <c:axId val="967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38688"/>
        <c:axId val="96749056"/>
      </c:lineChart>
      <c:dateAx>
        <c:axId val="96738688"/>
        <c:scaling>
          <c:orientation val="minMax"/>
        </c:scaling>
        <c:delete val="1"/>
        <c:axPos val="b"/>
        <c:numFmt formatCode="ge" sourceLinked="1"/>
        <c:majorTickMark val="none"/>
        <c:minorTickMark val="none"/>
        <c:tickLblPos val="none"/>
        <c:crossAx val="96749056"/>
        <c:crosses val="autoZero"/>
        <c:auto val="1"/>
        <c:lblOffset val="100"/>
        <c:baseTimeUnit val="years"/>
      </c:dateAx>
      <c:valAx>
        <c:axId val="967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formatCode="#,##0.00;&quot;△&quot;#,##0.00;&quot;-&quot;">
                  <c:v>271.72000000000003</c:v>
                </c:pt>
                <c:pt idx="4" formatCode="#,##0.00;&quot;△&quot;#,##0.00;&quot;-&quot;">
                  <c:v>336.62</c:v>
                </c:pt>
              </c:numCache>
            </c:numRef>
          </c:val>
        </c:ser>
        <c:dLbls>
          <c:showLegendKey val="0"/>
          <c:showVal val="0"/>
          <c:showCatName val="0"/>
          <c:showSerName val="0"/>
          <c:showPercent val="0"/>
          <c:showBubbleSize val="0"/>
        </c:dLbls>
        <c:gapWidth val="150"/>
        <c:axId val="96771072"/>
        <c:axId val="9678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96771072"/>
        <c:axId val="96785536"/>
      </c:lineChart>
      <c:dateAx>
        <c:axId val="96771072"/>
        <c:scaling>
          <c:orientation val="minMax"/>
        </c:scaling>
        <c:delete val="1"/>
        <c:axPos val="b"/>
        <c:numFmt formatCode="ge" sourceLinked="1"/>
        <c:majorTickMark val="none"/>
        <c:minorTickMark val="none"/>
        <c:tickLblPos val="none"/>
        <c:crossAx val="96785536"/>
        <c:crosses val="autoZero"/>
        <c:auto val="1"/>
        <c:lblOffset val="100"/>
        <c:baseTimeUnit val="years"/>
      </c:dateAx>
      <c:valAx>
        <c:axId val="9678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7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95.55</c:v>
                </c:pt>
                <c:pt idx="1">
                  <c:v>107.35</c:v>
                </c:pt>
                <c:pt idx="2">
                  <c:v>87.9</c:v>
                </c:pt>
                <c:pt idx="3">
                  <c:v>91.61</c:v>
                </c:pt>
                <c:pt idx="4">
                  <c:v>97.06</c:v>
                </c:pt>
              </c:numCache>
            </c:numRef>
          </c:val>
        </c:ser>
        <c:dLbls>
          <c:showLegendKey val="0"/>
          <c:showVal val="0"/>
          <c:showCatName val="0"/>
          <c:showSerName val="0"/>
          <c:showPercent val="0"/>
          <c:showBubbleSize val="0"/>
        </c:dLbls>
        <c:gapWidth val="150"/>
        <c:axId val="96815744"/>
        <c:axId val="968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96815744"/>
        <c:axId val="96822016"/>
      </c:lineChart>
      <c:dateAx>
        <c:axId val="96815744"/>
        <c:scaling>
          <c:orientation val="minMax"/>
        </c:scaling>
        <c:delete val="1"/>
        <c:axPos val="b"/>
        <c:numFmt formatCode="ge" sourceLinked="1"/>
        <c:majorTickMark val="none"/>
        <c:minorTickMark val="none"/>
        <c:tickLblPos val="none"/>
        <c:crossAx val="96822016"/>
        <c:crosses val="autoZero"/>
        <c:auto val="1"/>
        <c:lblOffset val="100"/>
        <c:baseTimeUnit val="years"/>
      </c:dateAx>
      <c:valAx>
        <c:axId val="968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1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311.3</c:v>
                </c:pt>
                <c:pt idx="1">
                  <c:v>280.8</c:v>
                </c:pt>
                <c:pt idx="2">
                  <c:v>343.31</c:v>
                </c:pt>
                <c:pt idx="3">
                  <c:v>336.95</c:v>
                </c:pt>
                <c:pt idx="4">
                  <c:v>318.82</c:v>
                </c:pt>
              </c:numCache>
            </c:numRef>
          </c:val>
        </c:ser>
        <c:dLbls>
          <c:showLegendKey val="0"/>
          <c:showVal val="0"/>
          <c:showCatName val="0"/>
          <c:showSerName val="0"/>
          <c:showPercent val="0"/>
          <c:showBubbleSize val="0"/>
        </c:dLbls>
        <c:gapWidth val="150"/>
        <c:axId val="96851840"/>
        <c:axId val="9685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96851840"/>
        <c:axId val="96854016"/>
      </c:lineChart>
      <c:dateAx>
        <c:axId val="96851840"/>
        <c:scaling>
          <c:orientation val="minMax"/>
        </c:scaling>
        <c:delete val="1"/>
        <c:axPos val="b"/>
        <c:numFmt formatCode="ge" sourceLinked="1"/>
        <c:majorTickMark val="none"/>
        <c:minorTickMark val="none"/>
        <c:tickLblPos val="none"/>
        <c:crossAx val="96854016"/>
        <c:crosses val="autoZero"/>
        <c:auto val="1"/>
        <c:lblOffset val="100"/>
        <c:baseTimeUnit val="years"/>
      </c:dateAx>
      <c:valAx>
        <c:axId val="9685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広島県　神石高原町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9767</v>
      </c>
      <c r="AM8" s="64"/>
      <c r="AN8" s="64"/>
      <c r="AO8" s="64"/>
      <c r="AP8" s="64"/>
      <c r="AQ8" s="64"/>
      <c r="AR8" s="64"/>
      <c r="AS8" s="64"/>
      <c r="AT8" s="63">
        <f>データ!S6</f>
        <v>381.98</v>
      </c>
      <c r="AU8" s="63"/>
      <c r="AV8" s="63"/>
      <c r="AW8" s="63"/>
      <c r="AX8" s="63"/>
      <c r="AY8" s="63"/>
      <c r="AZ8" s="63"/>
      <c r="BA8" s="63"/>
      <c r="BB8" s="63">
        <f>データ!T6</f>
        <v>25.57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31.3</v>
      </c>
      <c r="Q10" s="63"/>
      <c r="R10" s="63"/>
      <c r="S10" s="63"/>
      <c r="T10" s="63"/>
      <c r="U10" s="63"/>
      <c r="V10" s="63"/>
      <c r="W10" s="63">
        <f>データ!P6</f>
        <v>100</v>
      </c>
      <c r="X10" s="63"/>
      <c r="Y10" s="63"/>
      <c r="Z10" s="63"/>
      <c r="AA10" s="63"/>
      <c r="AB10" s="63"/>
      <c r="AC10" s="63"/>
      <c r="AD10" s="64">
        <f>データ!Q6</f>
        <v>4536</v>
      </c>
      <c r="AE10" s="64"/>
      <c r="AF10" s="64"/>
      <c r="AG10" s="64"/>
      <c r="AH10" s="64"/>
      <c r="AI10" s="64"/>
      <c r="AJ10" s="64"/>
      <c r="AK10" s="2"/>
      <c r="AL10" s="64">
        <f>データ!U6</f>
        <v>3029</v>
      </c>
      <c r="AM10" s="64"/>
      <c r="AN10" s="64"/>
      <c r="AO10" s="64"/>
      <c r="AP10" s="64"/>
      <c r="AQ10" s="64"/>
      <c r="AR10" s="64"/>
      <c r="AS10" s="64"/>
      <c r="AT10" s="63">
        <f>データ!V6</f>
        <v>2.5099999999999998</v>
      </c>
      <c r="AU10" s="63"/>
      <c r="AV10" s="63"/>
      <c r="AW10" s="63"/>
      <c r="AX10" s="63"/>
      <c r="AY10" s="63"/>
      <c r="AZ10" s="63"/>
      <c r="BA10" s="63"/>
      <c r="BB10" s="63">
        <f>データ!W6</f>
        <v>1206.77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345458</v>
      </c>
      <c r="D6" s="31">
        <f t="shared" si="3"/>
        <v>47</v>
      </c>
      <c r="E6" s="31">
        <f t="shared" si="3"/>
        <v>17</v>
      </c>
      <c r="F6" s="31">
        <f t="shared" si="3"/>
        <v>5</v>
      </c>
      <c r="G6" s="31">
        <f t="shared" si="3"/>
        <v>0</v>
      </c>
      <c r="H6" s="31" t="str">
        <f t="shared" si="3"/>
        <v>広島県　神石高原町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31.3</v>
      </c>
      <c r="P6" s="32">
        <f t="shared" si="3"/>
        <v>100</v>
      </c>
      <c r="Q6" s="32">
        <f t="shared" si="3"/>
        <v>4536</v>
      </c>
      <c r="R6" s="32">
        <f t="shared" si="3"/>
        <v>9767</v>
      </c>
      <c r="S6" s="32">
        <f t="shared" si="3"/>
        <v>381.98</v>
      </c>
      <c r="T6" s="32">
        <f t="shared" si="3"/>
        <v>25.57</v>
      </c>
      <c r="U6" s="32">
        <f t="shared" si="3"/>
        <v>3029</v>
      </c>
      <c r="V6" s="32">
        <f t="shared" si="3"/>
        <v>2.5099999999999998</v>
      </c>
      <c r="W6" s="32">
        <f t="shared" si="3"/>
        <v>1206.77</v>
      </c>
      <c r="X6" s="33">
        <f>IF(X7="",NA(),X7)</f>
        <v>95.27</v>
      </c>
      <c r="Y6" s="33">
        <f t="shared" ref="Y6:AG6" si="4">IF(Y7="",NA(),Y7)</f>
        <v>100.41</v>
      </c>
      <c r="Z6" s="33">
        <f t="shared" si="4"/>
        <v>97.1</v>
      </c>
      <c r="AA6" s="33">
        <f t="shared" si="4"/>
        <v>95.04</v>
      </c>
      <c r="AB6" s="33">
        <f t="shared" si="4"/>
        <v>94.79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3">
        <f t="shared" si="7"/>
        <v>271.72000000000003</v>
      </c>
      <c r="BI6" s="33">
        <f t="shared" si="7"/>
        <v>336.62</v>
      </c>
      <c r="BJ6" s="33">
        <f t="shared" si="7"/>
        <v>1239.2</v>
      </c>
      <c r="BK6" s="33">
        <f t="shared" si="7"/>
        <v>1197.82</v>
      </c>
      <c r="BL6" s="33">
        <f t="shared" si="7"/>
        <v>1126.77</v>
      </c>
      <c r="BM6" s="33">
        <f t="shared" si="7"/>
        <v>1044.8</v>
      </c>
      <c r="BN6" s="33">
        <f t="shared" si="7"/>
        <v>1081.8</v>
      </c>
      <c r="BO6" s="32" t="str">
        <f>IF(BO7="","",IF(BO7="-","【-】","【"&amp;SUBSTITUTE(TEXT(BO7,"#,##0.00"),"-","△")&amp;"】"))</f>
        <v>【1,015.77】</v>
      </c>
      <c r="BP6" s="33">
        <f>IF(BP7="",NA(),BP7)</f>
        <v>95.55</v>
      </c>
      <c r="BQ6" s="33">
        <f t="shared" ref="BQ6:BY6" si="8">IF(BQ7="",NA(),BQ7)</f>
        <v>107.35</v>
      </c>
      <c r="BR6" s="33">
        <f t="shared" si="8"/>
        <v>87.9</v>
      </c>
      <c r="BS6" s="33">
        <f t="shared" si="8"/>
        <v>91.61</v>
      </c>
      <c r="BT6" s="33">
        <f t="shared" si="8"/>
        <v>97.06</v>
      </c>
      <c r="BU6" s="33">
        <f t="shared" si="8"/>
        <v>51.56</v>
      </c>
      <c r="BV6" s="33">
        <f t="shared" si="8"/>
        <v>51.03</v>
      </c>
      <c r="BW6" s="33">
        <f t="shared" si="8"/>
        <v>50.9</v>
      </c>
      <c r="BX6" s="33">
        <f t="shared" si="8"/>
        <v>50.82</v>
      </c>
      <c r="BY6" s="33">
        <f t="shared" si="8"/>
        <v>52.19</v>
      </c>
      <c r="BZ6" s="32" t="str">
        <f>IF(BZ7="","",IF(BZ7="-","【-】","【"&amp;SUBSTITUTE(TEXT(BZ7,"#,##0.00"),"-","△")&amp;"】"))</f>
        <v>【52.78】</v>
      </c>
      <c r="CA6" s="33">
        <f>IF(CA7="",NA(),CA7)</f>
        <v>311.3</v>
      </c>
      <c r="CB6" s="33">
        <f t="shared" ref="CB6:CJ6" si="9">IF(CB7="",NA(),CB7)</f>
        <v>280.8</v>
      </c>
      <c r="CC6" s="33">
        <f t="shared" si="9"/>
        <v>343.31</v>
      </c>
      <c r="CD6" s="33">
        <f t="shared" si="9"/>
        <v>336.95</v>
      </c>
      <c r="CE6" s="33">
        <f t="shared" si="9"/>
        <v>318.82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39.99</v>
      </c>
      <c r="CM6" s="33">
        <f t="shared" ref="CM6:CU6" si="10">IF(CM7="",NA(),CM7)</f>
        <v>40.090000000000003</v>
      </c>
      <c r="CN6" s="33">
        <f t="shared" si="10"/>
        <v>40.39</v>
      </c>
      <c r="CO6" s="33">
        <f t="shared" si="10"/>
        <v>40.39</v>
      </c>
      <c r="CP6" s="33">
        <f t="shared" si="10"/>
        <v>40.14</v>
      </c>
      <c r="CQ6" s="33">
        <f t="shared" si="10"/>
        <v>55.2</v>
      </c>
      <c r="CR6" s="33">
        <f t="shared" si="10"/>
        <v>54.74</v>
      </c>
      <c r="CS6" s="33">
        <f t="shared" si="10"/>
        <v>53.78</v>
      </c>
      <c r="CT6" s="33">
        <f t="shared" si="10"/>
        <v>53.24</v>
      </c>
      <c r="CU6" s="33">
        <f t="shared" si="10"/>
        <v>52.31</v>
      </c>
      <c r="CV6" s="32" t="str">
        <f>IF(CV7="","",IF(CV7="-","【-】","【"&amp;SUBSTITUTE(TEXT(CV7,"#,##0.00"),"-","△")&amp;"】"))</f>
        <v>【52.74】</v>
      </c>
      <c r="CW6" s="33">
        <f>IF(CW7="",NA(),CW7)</f>
        <v>93.87</v>
      </c>
      <c r="CX6" s="33">
        <f t="shared" ref="CX6:DF6" si="11">IF(CX7="",NA(),CX7)</f>
        <v>90.84</v>
      </c>
      <c r="CY6" s="33">
        <f t="shared" si="11"/>
        <v>91.06</v>
      </c>
      <c r="CZ6" s="33">
        <f t="shared" si="11"/>
        <v>89.42</v>
      </c>
      <c r="DA6" s="33">
        <f t="shared" si="11"/>
        <v>92.47</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345458</v>
      </c>
      <c r="D7" s="35">
        <v>47</v>
      </c>
      <c r="E7" s="35">
        <v>17</v>
      </c>
      <c r="F7" s="35">
        <v>5</v>
      </c>
      <c r="G7" s="35">
        <v>0</v>
      </c>
      <c r="H7" s="35" t="s">
        <v>96</v>
      </c>
      <c r="I7" s="35" t="s">
        <v>97</v>
      </c>
      <c r="J7" s="35" t="s">
        <v>98</v>
      </c>
      <c r="K7" s="35" t="s">
        <v>99</v>
      </c>
      <c r="L7" s="35" t="s">
        <v>100</v>
      </c>
      <c r="M7" s="36" t="s">
        <v>101</v>
      </c>
      <c r="N7" s="36" t="s">
        <v>102</v>
      </c>
      <c r="O7" s="36">
        <v>31.3</v>
      </c>
      <c r="P7" s="36">
        <v>100</v>
      </c>
      <c r="Q7" s="36">
        <v>4536</v>
      </c>
      <c r="R7" s="36">
        <v>9767</v>
      </c>
      <c r="S7" s="36">
        <v>381.98</v>
      </c>
      <c r="T7" s="36">
        <v>25.57</v>
      </c>
      <c r="U7" s="36">
        <v>3029</v>
      </c>
      <c r="V7" s="36">
        <v>2.5099999999999998</v>
      </c>
      <c r="W7" s="36">
        <v>1206.77</v>
      </c>
      <c r="X7" s="36">
        <v>95.27</v>
      </c>
      <c r="Y7" s="36">
        <v>100.41</v>
      </c>
      <c r="Z7" s="36">
        <v>97.1</v>
      </c>
      <c r="AA7" s="36">
        <v>95.04</v>
      </c>
      <c r="AB7" s="36">
        <v>94.79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271.72000000000003</v>
      </c>
      <c r="BI7" s="36">
        <v>336.62</v>
      </c>
      <c r="BJ7" s="36">
        <v>1239.2</v>
      </c>
      <c r="BK7" s="36">
        <v>1197.82</v>
      </c>
      <c r="BL7" s="36">
        <v>1126.77</v>
      </c>
      <c r="BM7" s="36">
        <v>1044.8</v>
      </c>
      <c r="BN7" s="36">
        <v>1081.8</v>
      </c>
      <c r="BO7" s="36">
        <v>1015.77</v>
      </c>
      <c r="BP7" s="36">
        <v>95.55</v>
      </c>
      <c r="BQ7" s="36">
        <v>107.35</v>
      </c>
      <c r="BR7" s="36">
        <v>87.9</v>
      </c>
      <c r="BS7" s="36">
        <v>91.61</v>
      </c>
      <c r="BT7" s="36">
        <v>97.06</v>
      </c>
      <c r="BU7" s="36">
        <v>51.56</v>
      </c>
      <c r="BV7" s="36">
        <v>51.03</v>
      </c>
      <c r="BW7" s="36">
        <v>50.9</v>
      </c>
      <c r="BX7" s="36">
        <v>50.82</v>
      </c>
      <c r="BY7" s="36">
        <v>52.19</v>
      </c>
      <c r="BZ7" s="36">
        <v>52.78</v>
      </c>
      <c r="CA7" s="36">
        <v>311.3</v>
      </c>
      <c r="CB7" s="36">
        <v>280.8</v>
      </c>
      <c r="CC7" s="36">
        <v>343.31</v>
      </c>
      <c r="CD7" s="36">
        <v>336.95</v>
      </c>
      <c r="CE7" s="36">
        <v>318.82</v>
      </c>
      <c r="CF7" s="36">
        <v>283.26</v>
      </c>
      <c r="CG7" s="36">
        <v>289.60000000000002</v>
      </c>
      <c r="CH7" s="36">
        <v>293.27</v>
      </c>
      <c r="CI7" s="36">
        <v>300.52</v>
      </c>
      <c r="CJ7" s="36">
        <v>296.14</v>
      </c>
      <c r="CK7" s="36">
        <v>289.81</v>
      </c>
      <c r="CL7" s="36">
        <v>39.99</v>
      </c>
      <c r="CM7" s="36">
        <v>40.090000000000003</v>
      </c>
      <c r="CN7" s="36">
        <v>40.39</v>
      </c>
      <c r="CO7" s="36">
        <v>40.39</v>
      </c>
      <c r="CP7" s="36">
        <v>40.14</v>
      </c>
      <c r="CQ7" s="36">
        <v>55.2</v>
      </c>
      <c r="CR7" s="36">
        <v>54.74</v>
      </c>
      <c r="CS7" s="36">
        <v>53.78</v>
      </c>
      <c r="CT7" s="36">
        <v>53.24</v>
      </c>
      <c r="CU7" s="36">
        <v>52.31</v>
      </c>
      <c r="CV7" s="36">
        <v>52.74</v>
      </c>
      <c r="CW7" s="36">
        <v>93.87</v>
      </c>
      <c r="CX7" s="36">
        <v>90.84</v>
      </c>
      <c r="CY7" s="36">
        <v>91.06</v>
      </c>
      <c r="CZ7" s="36">
        <v>89.42</v>
      </c>
      <c r="DA7" s="36">
        <v>92.47</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2017-02-22T01:26:18Z</cp:lastPrinted>
  <dcterms:created xsi:type="dcterms:W3CDTF">2017-02-08T03:14:25Z</dcterms:created>
  <dcterms:modified xsi:type="dcterms:W3CDTF">2017-02-22T01:26:19Z</dcterms:modified>
</cp:coreProperties>
</file>